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no\PycharmProjects\RedeNeural\"/>
    </mc:Choice>
  </mc:AlternateContent>
  <xr:revisionPtr revIDLastSave="0" documentId="13_ncr:1_{86B861BC-D43F-4CB7-9AAE-BA277076FF26}" xr6:coauthVersionLast="47" xr6:coauthVersionMax="47" xr10:uidLastSave="{00000000-0000-0000-0000-000000000000}"/>
  <bookViews>
    <workbookView xWindow="-120" yWindow="-120" windowWidth="38640" windowHeight="21240" xr2:uid="{B6C6820C-394D-4B79-B1E6-BAAA58A838A6}"/>
  </bookViews>
  <sheets>
    <sheet name="Planilha1" sheetId="7" r:id="rId1"/>
    <sheet name="Planilha2" sheetId="8" r:id="rId2"/>
  </sheets>
  <definedNames>
    <definedName name="_xlnm._FilterDatabase" localSheetId="0" hidden="1">Planilha1!$A$1:$AI$93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9" i="7" l="1"/>
  <c r="AH23" i="7"/>
  <c r="AH24" i="7"/>
  <c r="AH25" i="7"/>
  <c r="AH26" i="7"/>
  <c r="AH27" i="7"/>
  <c r="AH28" i="7"/>
  <c r="AH29" i="7"/>
  <c r="AH30" i="7"/>
  <c r="AH31" i="7"/>
  <c r="AH32" i="7"/>
  <c r="AH33" i="7"/>
  <c r="AH34" i="7"/>
  <c r="AH35" i="7"/>
  <c r="AH36" i="7"/>
  <c r="AH37" i="7"/>
  <c r="AH38" i="7"/>
  <c r="AH39" i="7"/>
  <c r="AH40" i="7"/>
  <c r="AH41" i="7"/>
  <c r="AH42" i="7"/>
  <c r="AH43" i="7"/>
  <c r="AH44" i="7"/>
  <c r="AH45" i="7"/>
  <c r="AH46" i="7"/>
  <c r="AH47" i="7"/>
  <c r="AH48" i="7"/>
  <c r="AH49" i="7"/>
  <c r="AH50" i="7"/>
  <c r="AH51" i="7"/>
  <c r="AH52" i="7"/>
  <c r="AH53" i="7"/>
  <c r="AH54" i="7"/>
  <c r="AH55" i="7"/>
  <c r="AH56" i="7"/>
  <c r="AH57" i="7"/>
  <c r="AH58" i="7"/>
  <c r="AH59" i="7"/>
  <c r="AH60" i="7"/>
  <c r="AH61" i="7"/>
  <c r="AH62" i="7"/>
  <c r="AH63" i="7"/>
  <c r="AH64" i="7"/>
  <c r="AH65" i="7"/>
  <c r="AH66" i="7"/>
  <c r="AH67" i="7"/>
  <c r="AH68" i="7"/>
  <c r="AH69" i="7"/>
  <c r="AH70" i="7"/>
  <c r="AH71" i="7"/>
  <c r="AH72" i="7"/>
  <c r="AH73" i="7"/>
  <c r="AH74" i="7"/>
  <c r="AH75" i="7"/>
  <c r="AH76" i="7"/>
  <c r="AH77" i="7"/>
  <c r="AH78" i="7"/>
  <c r="AH79" i="7"/>
  <c r="AH80" i="7"/>
  <c r="AH81" i="7"/>
  <c r="AH82" i="7"/>
  <c r="AH83" i="7"/>
  <c r="AH84" i="7"/>
  <c r="AH85" i="7"/>
  <c r="AH86" i="7"/>
  <c r="AH87" i="7"/>
  <c r="AH88" i="7"/>
  <c r="AH89" i="7"/>
  <c r="AH90" i="7"/>
  <c r="AH91" i="7"/>
  <c r="AH92" i="7"/>
  <c r="AH93" i="7"/>
  <c r="AH22" i="7"/>
  <c r="AH2" i="7"/>
  <c r="AC90" i="7"/>
  <c r="AC91" i="7"/>
  <c r="AC92" i="7"/>
  <c r="AC93" i="7"/>
  <c r="AC78" i="7"/>
  <c r="AC79" i="7"/>
  <c r="AC80" i="7"/>
  <c r="AC81" i="7"/>
  <c r="AC82" i="7"/>
  <c r="AC83" i="7"/>
  <c r="AC84" i="7"/>
  <c r="AC85" i="7"/>
  <c r="AC86" i="7"/>
  <c r="AC87" i="7"/>
  <c r="AC88" i="7"/>
  <c r="AC89" i="7"/>
  <c r="AC71" i="7"/>
  <c r="AC68" i="7"/>
  <c r="AC69" i="7"/>
  <c r="AC70" i="7"/>
  <c r="AC72" i="7"/>
  <c r="AC73" i="7"/>
  <c r="AC74" i="7"/>
  <c r="AC75" i="7"/>
  <c r="AC49" i="7"/>
  <c r="AC50" i="7"/>
  <c r="AC51" i="7"/>
  <c r="AC52" i="7"/>
  <c r="AC53" i="7"/>
  <c r="AC54" i="7"/>
  <c r="AC55" i="7"/>
  <c r="AC56" i="7"/>
  <c r="AC57" i="7"/>
  <c r="AC58" i="7"/>
  <c r="AC59" i="7"/>
  <c r="AC60" i="7"/>
  <c r="AC61" i="7"/>
  <c r="AC62" i="7"/>
  <c r="AC63" i="7"/>
  <c r="AC64" i="7"/>
  <c r="AC65" i="7"/>
  <c r="AC66" i="7"/>
  <c r="AC67" i="7"/>
  <c r="AC47" i="7"/>
  <c r="AC44" i="7"/>
  <c r="AC45" i="7"/>
  <c r="AC46" i="7"/>
  <c r="AC38" i="7"/>
  <c r="AC28" i="7"/>
  <c r="AC29" i="7"/>
  <c r="AC30" i="7"/>
  <c r="AC31" i="7"/>
  <c r="AC32" i="7"/>
  <c r="AC33" i="7"/>
  <c r="AC34" i="7"/>
  <c r="AC35" i="7"/>
  <c r="AC36" i="7"/>
  <c r="AC37" i="7"/>
  <c r="AC22" i="7"/>
  <c r="AC23" i="7"/>
  <c r="AC2" i="7"/>
  <c r="AC3" i="7"/>
  <c r="O35" i="8"/>
  <c r="N35" i="8"/>
  <c r="M35" i="8"/>
  <c r="L35" i="8"/>
  <c r="K35" i="8"/>
  <c r="J35" i="8"/>
  <c r="I35" i="8"/>
  <c r="H35" i="8"/>
  <c r="G35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AC77" i="7"/>
  <c r="AC76" i="7"/>
  <c r="AC48" i="7"/>
  <c r="AC43" i="7"/>
  <c r="AC42" i="7"/>
  <c r="AC41" i="7"/>
  <c r="AC40" i="7"/>
  <c r="AC27" i="7"/>
  <c r="AC26" i="7"/>
  <c r="AC25" i="7"/>
  <c r="AC24" i="7"/>
  <c r="AC21" i="7"/>
  <c r="AC20" i="7"/>
  <c r="AC19" i="7"/>
  <c r="AC18" i="7"/>
  <c r="AC17" i="7"/>
  <c r="AC16" i="7"/>
  <c r="AC15" i="7"/>
  <c r="AC14" i="7"/>
  <c r="AC13" i="7"/>
  <c r="AC12" i="7"/>
  <c r="AC11" i="7"/>
  <c r="AC10" i="7"/>
  <c r="AC9" i="7"/>
  <c r="AC8" i="7"/>
  <c r="AC7" i="7"/>
  <c r="AC6" i="7"/>
  <c r="AC5" i="7"/>
  <c r="AC4" i="7"/>
  <c r="AH21" i="7"/>
  <c r="AH20" i="7"/>
  <c r="AH19" i="7"/>
  <c r="AH18" i="7"/>
  <c r="AH17" i="7"/>
  <c r="AH16" i="7"/>
  <c r="AH15" i="7"/>
  <c r="AH14" i="7"/>
  <c r="AH13" i="7"/>
  <c r="AH12" i="7"/>
  <c r="AH11" i="7"/>
  <c r="AH10" i="7"/>
  <c r="AH9" i="7"/>
  <c r="AH8" i="7"/>
  <c r="AH7" i="7"/>
  <c r="AH6" i="7"/>
  <c r="AH5" i="7"/>
  <c r="AH4" i="7"/>
  <c r="AH3" i="7"/>
  <c r="B45" i="8" l="1"/>
  <c r="C45" i="8"/>
  <c r="D45" i="8"/>
  <c r="B40" i="8"/>
  <c r="C40" i="8"/>
  <c r="D40" i="8"/>
  <c r="D44" i="8"/>
  <c r="B44" i="8"/>
  <c r="C44" i="8"/>
  <c r="D39" i="8"/>
  <c r="B39" i="8"/>
  <c r="C39" i="8"/>
  <c r="E45" i="8"/>
  <c r="E40" i="8"/>
  <c r="E44" i="8"/>
  <c r="E39" i="8"/>
  <c r="B50" i="8"/>
  <c r="C50" i="8"/>
  <c r="D50" i="8"/>
  <c r="B37" i="8"/>
  <c r="C37" i="8"/>
  <c r="D37" i="8"/>
  <c r="E38" i="8"/>
  <c r="B41" i="8"/>
  <c r="C41" i="8"/>
  <c r="D41" i="8"/>
  <c r="B49" i="8"/>
  <c r="C49" i="8"/>
  <c r="B36" i="8"/>
  <c r="C36" i="8"/>
  <c r="E50" i="8"/>
  <c r="E37" i="8"/>
  <c r="B46" i="8"/>
  <c r="C46" i="8"/>
  <c r="D46" i="8"/>
  <c r="B48" i="8"/>
  <c r="C48" i="8"/>
  <c r="D48" i="8"/>
  <c r="B43" i="8"/>
  <c r="C43" i="8"/>
  <c r="D43" i="8"/>
  <c r="E49" i="8"/>
  <c r="E36" i="8"/>
  <c r="B47" i="8"/>
  <c r="C47" i="8"/>
  <c r="D47" i="8"/>
  <c r="B42" i="8"/>
  <c r="C42" i="8"/>
  <c r="D42" i="8"/>
  <c r="E48" i="8"/>
  <c r="E43" i="8"/>
  <c r="D36" i="8"/>
  <c r="C38" i="8"/>
  <c r="B38" i="8"/>
  <c r="E46" i="8"/>
  <c r="E47" i="8"/>
  <c r="E41" i="8"/>
  <c r="E42" i="8"/>
  <c r="D38" i="8"/>
  <c r="D49" i="8"/>
  <c r="O46" i="8" l="1"/>
  <c r="O39" i="8"/>
  <c r="N45" i="8"/>
  <c r="N38" i="8"/>
  <c r="M44" i="8"/>
  <c r="M37" i="8"/>
  <c r="O45" i="8"/>
  <c r="O38" i="8"/>
  <c r="N44" i="8"/>
  <c r="N37" i="8"/>
  <c r="M36" i="8"/>
  <c r="O44" i="8"/>
  <c r="O37" i="8"/>
  <c r="N36" i="8"/>
  <c r="M50" i="8"/>
  <c r="M43" i="8"/>
  <c r="O36" i="8"/>
  <c r="N50" i="8"/>
  <c r="N43" i="8"/>
  <c r="M49" i="8"/>
  <c r="M42" i="8"/>
  <c r="O50" i="8"/>
  <c r="O43" i="8"/>
  <c r="N49" i="8"/>
  <c r="N42" i="8"/>
  <c r="M48" i="8"/>
  <c r="M41" i="8"/>
  <c r="O49" i="8"/>
  <c r="O42" i="8"/>
  <c r="N48" i="8"/>
  <c r="N41" i="8"/>
  <c r="M47" i="8"/>
  <c r="M40" i="8"/>
  <c r="O48" i="8"/>
  <c r="O41" i="8"/>
  <c r="N47" i="8"/>
  <c r="N40" i="8"/>
  <c r="M46" i="8"/>
  <c r="M39" i="8"/>
  <c r="M45" i="8"/>
  <c r="L47" i="8"/>
  <c r="L40" i="8"/>
  <c r="K45" i="8"/>
  <c r="K38" i="8"/>
  <c r="J44" i="8"/>
  <c r="J37" i="8"/>
  <c r="I50" i="8"/>
  <c r="I43" i="8"/>
  <c r="M38" i="8"/>
  <c r="L46" i="8"/>
  <c r="L39" i="8"/>
  <c r="K44" i="8"/>
  <c r="K37" i="8"/>
  <c r="J36" i="8"/>
  <c r="I49" i="8"/>
  <c r="I42" i="8"/>
  <c r="L45" i="8"/>
  <c r="L38" i="8"/>
  <c r="K36" i="8"/>
  <c r="J50" i="8"/>
  <c r="J43" i="8"/>
  <c r="I48" i="8"/>
  <c r="I41" i="8"/>
  <c r="L44" i="8"/>
  <c r="L37" i="8"/>
  <c r="K50" i="8"/>
  <c r="K43" i="8"/>
  <c r="J49" i="8"/>
  <c r="J42" i="8"/>
  <c r="I47" i="8"/>
  <c r="I40" i="8"/>
  <c r="O47" i="8"/>
  <c r="L36" i="8"/>
  <c r="K49" i="8"/>
  <c r="K42" i="8"/>
  <c r="J48" i="8"/>
  <c r="J41" i="8"/>
  <c r="I46" i="8"/>
  <c r="I39" i="8"/>
  <c r="O40" i="8"/>
  <c r="L50" i="8"/>
  <c r="L43" i="8"/>
  <c r="K48" i="8"/>
  <c r="K41" i="8"/>
  <c r="J47" i="8"/>
  <c r="J40" i="8"/>
  <c r="I45" i="8"/>
  <c r="I38" i="8"/>
  <c r="L42" i="8"/>
  <c r="K40" i="8"/>
  <c r="H48" i="8"/>
  <c r="H41" i="8"/>
  <c r="G46" i="8"/>
  <c r="G39" i="8"/>
  <c r="J38" i="8"/>
  <c r="I36" i="8"/>
  <c r="L41" i="8"/>
  <c r="K39" i="8"/>
  <c r="H47" i="8"/>
  <c r="H40" i="8"/>
  <c r="G45" i="8"/>
  <c r="G38" i="8"/>
  <c r="J46" i="8"/>
  <c r="I44" i="8"/>
  <c r="H46" i="8"/>
  <c r="H39" i="8"/>
  <c r="G44" i="8"/>
  <c r="G37" i="8"/>
  <c r="J45" i="8"/>
  <c r="H45" i="8"/>
  <c r="H38" i="8"/>
  <c r="G36" i="8"/>
  <c r="N39" i="8"/>
  <c r="N46" i="8"/>
  <c r="J39" i="8"/>
  <c r="I37" i="8"/>
  <c r="H44" i="8"/>
  <c r="H37" i="8"/>
  <c r="G50" i="8"/>
  <c r="G43" i="8"/>
  <c r="L48" i="8"/>
  <c r="K46" i="8"/>
  <c r="H49" i="8"/>
  <c r="H42" i="8"/>
  <c r="G47" i="8"/>
  <c r="G40" i="8"/>
  <c r="H36" i="8"/>
  <c r="G48" i="8"/>
  <c r="K47" i="8"/>
  <c r="G42" i="8"/>
  <c r="G49" i="8"/>
  <c r="H50" i="8"/>
  <c r="G41" i="8"/>
  <c r="H43" i="8"/>
  <c r="L49" i="8"/>
  <c r="P50" i="8" l="1"/>
  <c r="P44" i="8"/>
  <c r="P49" i="8"/>
  <c r="P48" i="8"/>
  <c r="P46" i="8"/>
  <c r="P45" i="8"/>
  <c r="P47" i="8"/>
</calcChain>
</file>

<file path=xl/sharedStrings.xml><?xml version="1.0" encoding="utf-8"?>
<sst xmlns="http://schemas.openxmlformats.org/spreadsheetml/2006/main" count="42" uniqueCount="41">
  <si>
    <t>Horas Forno</t>
  </si>
  <si>
    <t>O2 (%)</t>
  </si>
  <si>
    <t>MATERIAL COPR
BORRACHA TRITURADA</t>
  </si>
  <si>
    <t>Coque petróleo
(84%)</t>
  </si>
  <si>
    <t>Coque petróleo
(82 a 90%)</t>
  </si>
  <si>
    <t>Coque petróleo
(88,26%)</t>
  </si>
  <si>
    <t>MP (mg/Nm³)
11% O2
50 (mg/Nm³)</t>
  </si>
  <si>
    <t>NOx (mg/Nm³)
10% O2
650 (mg/Nm³)</t>
  </si>
  <si>
    <t>SOx (mg/Nm³)
11% O2
880 (mg/Nm³)</t>
  </si>
  <si>
    <t>CO (ppm)
7% O2</t>
  </si>
  <si>
    <t>THC (mg/Nm³)
7% O2
39 (mg/Nm³)</t>
  </si>
  <si>
    <t>Sementes
tratadas</t>
  </si>
  <si>
    <t>AFR Sólido
Biomassa Briquete
Casca Arroz</t>
  </si>
  <si>
    <t>AFR Sólido
Biomassa
Serragem</t>
  </si>
  <si>
    <t>AFR Sólido
Biomassa
Material Cavaco</t>
  </si>
  <si>
    <t>AFR Sólido
Biomassa
Casca Arroz</t>
  </si>
  <si>
    <t>AFR Sólido
Biomassa Briquete
Serragem</t>
  </si>
  <si>
    <t>AFR Sólido
Biomassa Briquete de
Palha de Arroz</t>
  </si>
  <si>
    <t>AFR Sólido
Biomassa
Sementes Tratadas</t>
  </si>
  <si>
    <t>AFR Sólido
Biomassa de Soja</t>
  </si>
  <si>
    <t>AFR Sólido
Residuo
Semente Tratada Soja</t>
  </si>
  <si>
    <t>AFR Sólido
Biomassa
Pó de Serra</t>
  </si>
  <si>
    <t>AFR Sólido
Biomassa
Fibrilha Algodão</t>
  </si>
  <si>
    <t>AFR Sólido
Biomassa
Casca de Algodão</t>
  </si>
  <si>
    <t>AFR Sólido
Resíduo
Pneu Picado</t>
  </si>
  <si>
    <t>AFR Sólido
Blend
RT 50</t>
  </si>
  <si>
    <t>AFR Sólido
Resíduo
Raspa Borracha</t>
  </si>
  <si>
    <t>AFR Sólido
Residuo
Borracha</t>
  </si>
  <si>
    <t>AFR Sólido
Resíduo
Pneus Inserviveis</t>
  </si>
  <si>
    <t>AFR Sólido
Resíduo
Semente Tratada Milho</t>
  </si>
  <si>
    <t>AFR Sólido
COMB ALT
MOINHA CARVAO VEGET</t>
  </si>
  <si>
    <t>Total
Combustível</t>
  </si>
  <si>
    <t>Total Coprocessamento</t>
  </si>
  <si>
    <t>Quadrados amarelos: Dias em que as proporções de combustíveis não variaram. A variação de NOx ocorreu somente pelo material coprocessado.</t>
  </si>
  <si>
    <t>Dias</t>
  </si>
  <si>
    <t>Coque 84</t>
  </si>
  <si>
    <t>Coque 82 a 90</t>
  </si>
  <si>
    <t>Coque 88,26</t>
  </si>
  <si>
    <t>Moinha</t>
  </si>
  <si>
    <t>NOx</t>
  </si>
  <si>
    <t>SOLUCAO AQUOSA
45% UREIA
(L/H)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</si>
</sst>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* &quot;-&quot;_);_(@_)"/>
    <numFmt numFmtId="165" formatCode="_(* #,##0.00_);_(* \(#,##0.00\);_(* &quot;-&quot;??_);_(@_)"/>
    <numFmt numFmtId="166" formatCode="#,##0.000"/>
    <numFmt numFmtId="167" formatCode="0.000"/>
    <numFmt numFmtId="168" formatCode="0.0000"/>
  </numFmts>
  <fonts count="8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66" fontId="2" fillId="2" borderId="0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7" fontId="0" fillId="0" borderId="0" xfId="0" applyNumberFormat="1" applyFill="1" applyBorder="1" applyAlignment="1">
      <alignment horizontal="center" vertical="center"/>
    </xf>
    <xf numFmtId="167" fontId="2" fillId="0" borderId="0" xfId="0" applyNumberFormat="1" applyFont="1" applyFill="1" applyBorder="1" applyAlignment="1">
      <alignment horizontal="center" vertical="center" wrapText="1"/>
    </xf>
    <xf numFmtId="166" fontId="2" fillId="0" borderId="0" xfId="0" applyNumberFormat="1" applyFont="1" applyFill="1" applyBorder="1" applyAlignment="1">
      <alignment horizontal="center" vertical="center" wrapText="1"/>
    </xf>
    <xf numFmtId="166" fontId="2" fillId="2" borderId="4" xfId="0" applyNumberFormat="1" applyFont="1" applyFill="1" applyBorder="1" applyAlignment="1">
      <alignment horizontal="center" vertical="center" wrapText="1"/>
    </xf>
    <xf numFmtId="166" fontId="2" fillId="2" borderId="5" xfId="0" applyNumberFormat="1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66" fontId="2" fillId="2" borderId="8" xfId="0" applyNumberFormat="1" applyFont="1" applyFill="1" applyBorder="1" applyAlignment="1">
      <alignment horizontal="center" vertical="center" wrapText="1"/>
    </xf>
    <xf numFmtId="166" fontId="2" fillId="2" borderId="9" xfId="0" applyNumberFormat="1" applyFont="1" applyFill="1" applyBorder="1" applyAlignment="1">
      <alignment horizontal="center" vertical="center" wrapText="1"/>
    </xf>
    <xf numFmtId="166" fontId="2" fillId="2" borderId="10" xfId="0" applyNumberFormat="1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166" fontId="0" fillId="0" borderId="6" xfId="0" applyNumberFormat="1" applyFill="1" applyBorder="1" applyAlignment="1">
      <alignment horizontal="center" vertical="center"/>
    </xf>
    <xf numFmtId="166" fontId="0" fillId="0" borderId="2" xfId="0" applyNumberFormat="1" applyFill="1" applyBorder="1" applyAlignment="1">
      <alignment horizontal="center" vertical="center"/>
    </xf>
    <xf numFmtId="166" fontId="2" fillId="0" borderId="4" xfId="0" applyNumberFormat="1" applyFont="1" applyFill="1" applyBorder="1" applyAlignment="1">
      <alignment horizontal="center" vertical="center" wrapText="1"/>
    </xf>
    <xf numFmtId="166" fontId="2" fillId="0" borderId="5" xfId="0" applyNumberFormat="1" applyFont="1" applyFill="1" applyBorder="1" applyAlignment="1">
      <alignment horizontal="center" vertical="center" wrapText="1"/>
    </xf>
    <xf numFmtId="166" fontId="2" fillId="0" borderId="9" xfId="0" applyNumberFormat="1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/>
    </xf>
    <xf numFmtId="167" fontId="0" fillId="0" borderId="9" xfId="0" applyNumberForma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7" fontId="2" fillId="0" borderId="9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66" fontId="7" fillId="0" borderId="0" xfId="0" applyNumberFormat="1" applyFont="1" applyFill="1" applyBorder="1" applyAlignment="1">
      <alignment horizontal="center" vertical="center" wrapText="1"/>
    </xf>
    <xf numFmtId="166" fontId="7" fillId="0" borderId="9" xfId="0" applyNumberFormat="1" applyFont="1" applyFill="1" applyBorder="1" applyAlignment="1">
      <alignment horizontal="center" vertical="center" wrapText="1"/>
    </xf>
    <xf numFmtId="166" fontId="7" fillId="2" borderId="0" xfId="0" applyNumberFormat="1" applyFont="1" applyFill="1" applyBorder="1" applyAlignment="1">
      <alignment horizontal="center" vertical="center" wrapText="1"/>
    </xf>
    <xf numFmtId="166" fontId="7" fillId="2" borderId="9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164" fontId="3" fillId="2" borderId="3" xfId="0" applyNumberFormat="1" applyFont="1" applyFill="1" applyBorder="1" applyAlignment="1">
      <alignment vertical="center" wrapText="1"/>
    </xf>
    <xf numFmtId="2" fontId="5" fillId="0" borderId="1" xfId="0" applyNumberFormat="1" applyFont="1" applyBorder="1" applyAlignment="1">
      <alignment horizontal="center" vertical="center"/>
    </xf>
    <xf numFmtId="4" fontId="7" fillId="2" borderId="6" xfId="0" applyNumberFormat="1" applyFont="1" applyFill="1" applyBorder="1" applyAlignment="1">
      <alignment horizontal="center" vertical="center" wrapText="1"/>
    </xf>
    <xf numFmtId="4" fontId="7" fillId="2" borderId="2" xfId="0" applyNumberFormat="1" applyFont="1" applyFill="1" applyBorder="1" applyAlignment="1">
      <alignment horizontal="center" vertical="center" wrapText="1"/>
    </xf>
    <xf numFmtId="2" fontId="6" fillId="0" borderId="6" xfId="0" applyNumberFormat="1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</cellXfs>
  <cellStyles count="2">
    <cellStyle name="Normal" xfId="0" builtinId="0"/>
    <cellStyle name="Vírgula 3" xfId="1" xr:uid="{9E0A9875-AC8B-41BB-9F89-6CB8998FE597}"/>
  </cellStyles>
  <dxfs count="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311771426125251E-2"/>
          <c:y val="1.1997640203231479E-2"/>
          <c:w val="0.8792722072836654"/>
          <c:h val="0.92529867252831932"/>
        </c:manualLayout>
      </c:layout>
      <c:scatterChart>
        <c:scatterStyle val="smoothMarker"/>
        <c:varyColors val="0"/>
        <c:ser>
          <c:idx val="0"/>
          <c:order val="0"/>
          <c:tx>
            <c:v>NOx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(Planilha1!#REF!,Planilha1!#REF!,Planilha1!#REF!,Planilha1!#REF!,Planilha1!#REF!,Planilha1!#REF!,Planilha1!#REF!,Planilha1!#REF!,Planilha1!#REF!,Planilha1!#REF!,Planilha1!#REF!)</c:f>
            </c:numRef>
          </c:xVal>
          <c:yVal>
            <c:numRef>
              <c:f>Planilha1!#REF!</c:f>
              <c:numCache>
                <c:formatCode>General</c:formatCode>
                <c:ptCount val="138"/>
                <c:pt idx="0">
                  <c:v>0.60063999999999995</c:v>
                </c:pt>
                <c:pt idx="1">
                  <c:v>0.59165999999999996</c:v>
                </c:pt>
                <c:pt idx="2">
                  <c:v>0.60447000000000006</c:v>
                </c:pt>
                <c:pt idx="3">
                  <c:v>0.58737000000000006</c:v>
                </c:pt>
                <c:pt idx="4">
                  <c:v>0.59469000000000005</c:v>
                </c:pt>
                <c:pt idx="5">
                  <c:v>0.59624999999999995</c:v>
                </c:pt>
                <c:pt idx="6">
                  <c:v>0.58404</c:v>
                </c:pt>
                <c:pt idx="7">
                  <c:v>0.63358999999999999</c:v>
                </c:pt>
                <c:pt idx="8">
                  <c:v>0.63027999999999995</c:v>
                </c:pt>
                <c:pt idx="9">
                  <c:v>0.62473000000000001</c:v>
                </c:pt>
                <c:pt idx="10">
                  <c:v>0.60578999999999994</c:v>
                </c:pt>
                <c:pt idx="11">
                  <c:v>0.62326000000000004</c:v>
                </c:pt>
                <c:pt idx="12">
                  <c:v>0.57843</c:v>
                </c:pt>
                <c:pt idx="13">
                  <c:v>0.57849000000000006</c:v>
                </c:pt>
                <c:pt idx="14">
                  <c:v>0.57114999999999994</c:v>
                </c:pt>
                <c:pt idx="15">
                  <c:v>0.57028999999999996</c:v>
                </c:pt>
                <c:pt idx="16">
                  <c:v>0.58792</c:v>
                </c:pt>
                <c:pt idx="17">
                  <c:v>0.58692999999999995</c:v>
                </c:pt>
                <c:pt idx="18">
                  <c:v>0.62080999999999997</c:v>
                </c:pt>
                <c:pt idx="20">
                  <c:v>0.55910000000000004</c:v>
                </c:pt>
                <c:pt idx="21">
                  <c:v>0.53158000000000005</c:v>
                </c:pt>
                <c:pt idx="22">
                  <c:v>0.54825000000000002</c:v>
                </c:pt>
                <c:pt idx="23">
                  <c:v>0.58472000000000002</c:v>
                </c:pt>
                <c:pt idx="24">
                  <c:v>0.59605999999999992</c:v>
                </c:pt>
                <c:pt idx="26">
                  <c:v>0.59855999999999998</c:v>
                </c:pt>
                <c:pt idx="27">
                  <c:v>0.60887000000000002</c:v>
                </c:pt>
                <c:pt idx="28">
                  <c:v>0.53478999999999999</c:v>
                </c:pt>
                <c:pt idx="29">
                  <c:v>0.56198999999999999</c:v>
                </c:pt>
                <c:pt idx="30">
                  <c:v>0.53737000000000001</c:v>
                </c:pt>
                <c:pt idx="31">
                  <c:v>0.54897000000000007</c:v>
                </c:pt>
                <c:pt idx="32">
                  <c:v>0.55171000000000003</c:v>
                </c:pt>
                <c:pt idx="33">
                  <c:v>0.52039999999999997</c:v>
                </c:pt>
                <c:pt idx="34">
                  <c:v>0.37747000000000003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0.58171000000000006</c:v>
                </c:pt>
                <c:pt idx="45">
                  <c:v>0.57092999999999994</c:v>
                </c:pt>
                <c:pt idx="46">
                  <c:v>0.59358</c:v>
                </c:pt>
                <c:pt idx="47">
                  <c:v>0.57528000000000001</c:v>
                </c:pt>
                <c:pt idx="48">
                  <c:v>0.58696999999999999</c:v>
                </c:pt>
                <c:pt idx="49">
                  <c:v>0.53895999999999999</c:v>
                </c:pt>
                <c:pt idx="50">
                  <c:v>0.59162000000000003</c:v>
                </c:pt>
                <c:pt idx="51">
                  <c:v>0.51678999999999997</c:v>
                </c:pt>
                <c:pt idx="52">
                  <c:v>0.51654999999999995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9">
                  <c:v>0.60171000000000008</c:v>
                </c:pt>
                <c:pt idx="80">
                  <c:v>0.59030999999999989</c:v>
                </c:pt>
                <c:pt idx="82">
                  <c:v>0.53491999999999995</c:v>
                </c:pt>
                <c:pt idx="83">
                  <c:v>0.54667999999999994</c:v>
                </c:pt>
                <c:pt idx="85">
                  <c:v>0.60099000000000002</c:v>
                </c:pt>
                <c:pt idx="86">
                  <c:v>0.59633999999999998</c:v>
                </c:pt>
                <c:pt idx="87">
                  <c:v>0.57390999999999992</c:v>
                </c:pt>
                <c:pt idx="88">
                  <c:v>0.55449999999999999</c:v>
                </c:pt>
                <c:pt idx="89">
                  <c:v>0.54530999999999996</c:v>
                </c:pt>
                <c:pt idx="90">
                  <c:v>0.57352999999999998</c:v>
                </c:pt>
                <c:pt idx="91">
                  <c:v>0.55391999999999997</c:v>
                </c:pt>
                <c:pt idx="93">
                  <c:v>0.57613999999999999</c:v>
                </c:pt>
                <c:pt idx="94">
                  <c:v>0.60853000000000002</c:v>
                </c:pt>
                <c:pt idx="95">
                  <c:v>0.60077999999999998</c:v>
                </c:pt>
                <c:pt idx="96">
                  <c:v>0.61815999999999993</c:v>
                </c:pt>
                <c:pt idx="97">
                  <c:v>0.58826999999999996</c:v>
                </c:pt>
                <c:pt idx="98">
                  <c:v>0.59122000000000008</c:v>
                </c:pt>
                <c:pt idx="99">
                  <c:v>0.58240000000000003</c:v>
                </c:pt>
                <c:pt idx="100">
                  <c:v>0.57261000000000006</c:v>
                </c:pt>
                <c:pt idx="101">
                  <c:v>0.60708000000000006</c:v>
                </c:pt>
                <c:pt idx="102">
                  <c:v>0.58128999999999997</c:v>
                </c:pt>
                <c:pt idx="104">
                  <c:v>0.60721999999999998</c:v>
                </c:pt>
                <c:pt idx="105">
                  <c:v>0.59821999999999997</c:v>
                </c:pt>
                <c:pt idx="106">
                  <c:v>0.61612</c:v>
                </c:pt>
                <c:pt idx="107">
                  <c:v>0.65210999999999997</c:v>
                </c:pt>
                <c:pt idx="108">
                  <c:v>0.59</c:v>
                </c:pt>
                <c:pt idx="109">
                  <c:v>0.58792999999999995</c:v>
                </c:pt>
                <c:pt idx="110">
                  <c:v>0.59984000000000004</c:v>
                </c:pt>
                <c:pt idx="112">
                  <c:v>0.62078</c:v>
                </c:pt>
                <c:pt idx="113">
                  <c:v>0.61733000000000005</c:v>
                </c:pt>
                <c:pt idx="114">
                  <c:v>0.69930999999999999</c:v>
                </c:pt>
                <c:pt idx="115">
                  <c:v>0.58889999999999998</c:v>
                </c:pt>
                <c:pt idx="116">
                  <c:v>0.57772999999999997</c:v>
                </c:pt>
                <c:pt idx="117">
                  <c:v>0.55946000000000007</c:v>
                </c:pt>
                <c:pt idx="118">
                  <c:v>0.59926000000000001</c:v>
                </c:pt>
                <c:pt idx="121">
                  <c:v>0.53027999999999997</c:v>
                </c:pt>
                <c:pt idx="122">
                  <c:v>0.51967999999999992</c:v>
                </c:pt>
                <c:pt idx="123">
                  <c:v>0.58305999999999991</c:v>
                </c:pt>
                <c:pt idx="124">
                  <c:v>0.50978999999999997</c:v>
                </c:pt>
                <c:pt idx="125">
                  <c:v>0.51536000000000004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19-4941-A6FD-C61E813642C9}"/>
            </c:ext>
          </c:extLst>
        </c:ser>
        <c:ser>
          <c:idx val="1"/>
          <c:order val="1"/>
          <c:tx>
            <c:strRef>
              <c:f>Planilha1!$AD$1</c:f>
              <c:strCache>
                <c:ptCount val="1"/>
                <c:pt idx="0">
                  <c:v> Coque petróleo
(84%) 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(Planilha1!#REF!,Planilha1!#REF!,Planilha1!#REF!,Planilha1!#REF!,Planilha1!#REF!,Planilha1!#REF!,Planilha1!#REF!,Planilha1!#REF!,Planilha1!#REF!,Planilha1!#REF!,Planilha1!#REF!)</c:f>
            </c:numRef>
          </c:xVal>
          <c:yVal>
            <c:numRef>
              <c:f>Planilha1!#REF!</c:f>
              <c:numCache>
                <c:formatCode>#,##0.000</c:formatCode>
                <c:ptCount val="135"/>
                <c:pt idx="0">
                  <c:v>0.43662716481391667</c:v>
                </c:pt>
                <c:pt idx="1">
                  <c:v>0.54303756877423892</c:v>
                </c:pt>
                <c:pt idx="2">
                  <c:v>0.55481982343253622</c:v>
                </c:pt>
                <c:pt idx="3">
                  <c:v>0.53925412248056337</c:v>
                </c:pt>
                <c:pt idx="4">
                  <c:v>0.49845255916061082</c:v>
                </c:pt>
                <c:pt idx="5">
                  <c:v>0.3599657144602344</c:v>
                </c:pt>
                <c:pt idx="6">
                  <c:v>0.37564836737781637</c:v>
                </c:pt>
                <c:pt idx="7">
                  <c:v>0.41168125107339759</c:v>
                </c:pt>
                <c:pt idx="8">
                  <c:v>0.33216271185233459</c:v>
                </c:pt>
                <c:pt idx="9">
                  <c:v>0.32837028312119076</c:v>
                </c:pt>
                <c:pt idx="10">
                  <c:v>0.31411747029185838</c:v>
                </c:pt>
                <c:pt idx="11">
                  <c:v>0.30435949352007696</c:v>
                </c:pt>
                <c:pt idx="12">
                  <c:v>0.3029893562300367</c:v>
                </c:pt>
                <c:pt idx="13">
                  <c:v>0.30140538733988553</c:v>
                </c:pt>
                <c:pt idx="14">
                  <c:v>0.31685347640824807</c:v>
                </c:pt>
                <c:pt idx="15">
                  <c:v>0.30266203250095702</c:v>
                </c:pt>
                <c:pt idx="16">
                  <c:v>0.27811125515722307</c:v>
                </c:pt>
                <c:pt idx="17">
                  <c:v>0.25282184511902561</c:v>
                </c:pt>
                <c:pt idx="18">
                  <c:v>0.25279534095699868</c:v>
                </c:pt>
                <c:pt idx="19">
                  <c:v>0.25281786709884391</c:v>
                </c:pt>
                <c:pt idx="20">
                  <c:v>0.23136587437369341</c:v>
                </c:pt>
                <c:pt idx="21">
                  <c:v>0.25281485990018648</c:v>
                </c:pt>
                <c:pt idx="22">
                  <c:v>7.5849911015319849E-2</c:v>
                </c:pt>
                <c:pt idx="23">
                  <c:v>8.805026813473335E-2</c:v>
                </c:pt>
                <c:pt idx="24">
                  <c:v>7.9848889526342115E-2</c:v>
                </c:pt>
                <c:pt idx="25">
                  <c:v>0.25282137398637844</c:v>
                </c:pt>
                <c:pt idx="26">
                  <c:v>0.25280843020079385</c:v>
                </c:pt>
                <c:pt idx="27">
                  <c:v>0.25282181110991225</c:v>
                </c:pt>
                <c:pt idx="28">
                  <c:v>0.25282181110991225</c:v>
                </c:pt>
                <c:pt idx="29">
                  <c:v>0.25281862766738017</c:v>
                </c:pt>
                <c:pt idx="30">
                  <c:v>0.25281591101253831</c:v>
                </c:pt>
                <c:pt idx="31">
                  <c:v>0.25282175640424093</c:v>
                </c:pt>
                <c:pt idx="32">
                  <c:v>0.25281599980356856</c:v>
                </c:pt>
                <c:pt idx="33">
                  <c:v>0.2527716776874801</c:v>
                </c:pt>
                <c:pt idx="34">
                  <c:v>0.25282069310763872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0.56560109200245512</c:v>
                </c:pt>
                <c:pt idx="44">
                  <c:v>0.47231179947645685</c:v>
                </c:pt>
                <c:pt idx="45">
                  <c:v>0.25281659520419608</c:v>
                </c:pt>
                <c:pt idx="46">
                  <c:v>0.25283015251332258</c:v>
                </c:pt>
                <c:pt idx="47">
                  <c:v>0.2528205060939771</c:v>
                </c:pt>
                <c:pt idx="48">
                  <c:v>0.25375716240944046</c:v>
                </c:pt>
                <c:pt idx="49">
                  <c:v>0.25281124389045517</c:v>
                </c:pt>
                <c:pt idx="50">
                  <c:v>0.25282098711609191</c:v>
                </c:pt>
                <c:pt idx="51">
                  <c:v>0.25280744718676634</c:v>
                </c:pt>
                <c:pt idx="52">
                  <c:v>0.25280578482329508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0.75000000000000011</c:v>
                </c:pt>
                <c:pt idx="78">
                  <c:v>0.75000174345181625</c:v>
                </c:pt>
                <c:pt idx="79">
                  <c:v>0.74998556353304024</c:v>
                </c:pt>
                <c:pt idx="80">
                  <c:v>0.53080765800471352</c:v>
                </c:pt>
                <c:pt idx="81">
                  <c:v>0.3943532462464539</c:v>
                </c:pt>
                <c:pt idx="82">
                  <c:v>0.39435121593817479</c:v>
                </c:pt>
                <c:pt idx="83">
                  <c:v>0.39435641120475246</c:v>
                </c:pt>
                <c:pt idx="84">
                  <c:v>0.3943525056924882</c:v>
                </c:pt>
                <c:pt idx="85">
                  <c:v>0.39434180471230568</c:v>
                </c:pt>
                <c:pt idx="86">
                  <c:v>0.39434231478814058</c:v>
                </c:pt>
                <c:pt idx="87">
                  <c:v>0.39435167177085328</c:v>
                </c:pt>
                <c:pt idx="88">
                  <c:v>0.39435512665905459</c:v>
                </c:pt>
                <c:pt idx="89">
                  <c:v>0.39434320408862078</c:v>
                </c:pt>
                <c:pt idx="90">
                  <c:v>0.48489904672942358</c:v>
                </c:pt>
                <c:pt idx="91">
                  <c:v>0.49191757783121115</c:v>
                </c:pt>
                <c:pt idx="92">
                  <c:v>0.48356491710627625</c:v>
                </c:pt>
                <c:pt idx="93">
                  <c:v>0.49507639223781902</c:v>
                </c:pt>
                <c:pt idx="94">
                  <c:v>0.49106985241749662</c:v>
                </c:pt>
                <c:pt idx="95">
                  <c:v>0.51903872335158863</c:v>
                </c:pt>
                <c:pt idx="96">
                  <c:v>0.50801549083318431</c:v>
                </c:pt>
                <c:pt idx="97">
                  <c:v>0.49280934058249409</c:v>
                </c:pt>
                <c:pt idx="98">
                  <c:v>0.5031007845687453</c:v>
                </c:pt>
                <c:pt idx="99">
                  <c:v>0.51689758632491178</c:v>
                </c:pt>
                <c:pt idx="100">
                  <c:v>0.51178865191520684</c:v>
                </c:pt>
                <c:pt idx="101">
                  <c:v>0.50353958174126356</c:v>
                </c:pt>
                <c:pt idx="102">
                  <c:v>0.50671853128697197</c:v>
                </c:pt>
                <c:pt idx="103">
                  <c:v>0.5137429254261825</c:v>
                </c:pt>
                <c:pt idx="104">
                  <c:v>0.44251718759079117</c:v>
                </c:pt>
                <c:pt idx="105">
                  <c:v>0.37790844062996515</c:v>
                </c:pt>
                <c:pt idx="106">
                  <c:v>0.33659892196394758</c:v>
                </c:pt>
                <c:pt idx="107">
                  <c:v>0.33584548148356003</c:v>
                </c:pt>
                <c:pt idx="108">
                  <c:v>0.33659574993509006</c:v>
                </c:pt>
                <c:pt idx="109">
                  <c:v>0.34792086825723256</c:v>
                </c:pt>
                <c:pt idx="110">
                  <c:v>0.39256215192175153</c:v>
                </c:pt>
                <c:pt idx="111">
                  <c:v>0.33659949229711161</c:v>
                </c:pt>
                <c:pt idx="112">
                  <c:v>0.33659366666977542</c:v>
                </c:pt>
                <c:pt idx="113">
                  <c:v>0.46154485908142956</c:v>
                </c:pt>
                <c:pt idx="114">
                  <c:v>0.39323594446541582</c:v>
                </c:pt>
                <c:pt idx="115">
                  <c:v>0.35757978119640021</c:v>
                </c:pt>
                <c:pt idx="116">
                  <c:v>0.39111602554468239</c:v>
                </c:pt>
                <c:pt idx="117">
                  <c:v>0.33659748324134825</c:v>
                </c:pt>
                <c:pt idx="118">
                  <c:v>0.3688302507041728</c:v>
                </c:pt>
                <c:pt idx="119">
                  <c:v>0.39437911626455152</c:v>
                </c:pt>
                <c:pt idx="120">
                  <c:v>0.39436133774034104</c:v>
                </c:pt>
                <c:pt idx="121">
                  <c:v>0.39434299752133822</c:v>
                </c:pt>
                <c:pt idx="122">
                  <c:v>0.48930030638200422</c:v>
                </c:pt>
                <c:pt idx="123">
                  <c:v>0.55894552762587113</c:v>
                </c:pt>
                <c:pt idx="124">
                  <c:v>0.72292674946906432</c:v>
                </c:pt>
                <c:pt idx="125">
                  <c:v>0.65083360330375672</c:v>
                </c:pt>
                <c:pt idx="126">
                  <c:v>0.74681289972053611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19-4941-A6FD-C61E813642C9}"/>
            </c:ext>
          </c:extLst>
        </c:ser>
        <c:ser>
          <c:idx val="2"/>
          <c:order val="2"/>
          <c:tx>
            <c:strRef>
              <c:f>Planilha1!$AE$1</c:f>
              <c:strCache>
                <c:ptCount val="1"/>
                <c:pt idx="0">
                  <c:v> Coque petróleo
(82 a 90%) 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(Planilha1!#REF!,Planilha1!#REF!,Planilha1!#REF!,Planilha1!#REF!,Planilha1!#REF!,Planilha1!#REF!,Planilha1!#REF!,Planilha1!#REF!,Planilha1!#REF!,Planilha1!#REF!,Planilha1!#REF!)</c:f>
            </c:numRef>
          </c:xVal>
          <c:yVal>
            <c:numRef>
              <c:f>Planilha1!#REF!</c:f>
              <c:numCache>
                <c:formatCode>#,##0.000</c:formatCode>
                <c:ptCount val="137"/>
                <c:pt idx="0">
                  <c:v>0.11668547065646678</c:v>
                </c:pt>
                <c:pt idx="1">
                  <c:v>0.14048078613577875</c:v>
                </c:pt>
                <c:pt idx="2">
                  <c:v>0.13679535094555126</c:v>
                </c:pt>
                <c:pt idx="3">
                  <c:v>0.14540991009554285</c:v>
                </c:pt>
                <c:pt idx="4">
                  <c:v>0.16031041499103721</c:v>
                </c:pt>
                <c:pt idx="5">
                  <c:v>0.32932095475095513</c:v>
                </c:pt>
                <c:pt idx="6">
                  <c:v>0.29086737852579209</c:v>
                </c:pt>
                <c:pt idx="7">
                  <c:v>0.27442798853153699</c:v>
                </c:pt>
                <c:pt idx="8">
                  <c:v>0.3172792934550368</c:v>
                </c:pt>
                <c:pt idx="9">
                  <c:v>0.3172773866271662</c:v>
                </c:pt>
                <c:pt idx="10">
                  <c:v>0.33003913454364286</c:v>
                </c:pt>
                <c:pt idx="11">
                  <c:v>0.30435949352007696</c:v>
                </c:pt>
                <c:pt idx="12">
                  <c:v>0.3029893562300367</c:v>
                </c:pt>
                <c:pt idx="13">
                  <c:v>0.30140538733988553</c:v>
                </c:pt>
                <c:pt idx="14">
                  <c:v>0.31685567120048891</c:v>
                </c:pt>
                <c:pt idx="15">
                  <c:v>0.30266203250095702</c:v>
                </c:pt>
                <c:pt idx="16">
                  <c:v>0.27807474310325242</c:v>
                </c:pt>
                <c:pt idx="17">
                  <c:v>0.25282184511902561</c:v>
                </c:pt>
                <c:pt idx="18">
                  <c:v>0.25279534095699868</c:v>
                </c:pt>
                <c:pt idx="19">
                  <c:v>0.25281786709884391</c:v>
                </c:pt>
                <c:pt idx="20">
                  <c:v>0.23136587437369341</c:v>
                </c:pt>
                <c:pt idx="21">
                  <c:v>0.25281485990018648</c:v>
                </c:pt>
                <c:pt idx="22">
                  <c:v>7.5849911015319849E-2</c:v>
                </c:pt>
                <c:pt idx="23">
                  <c:v>8.8040268104280811E-2</c:v>
                </c:pt>
                <c:pt idx="24">
                  <c:v>8.2310250761472942E-2</c:v>
                </c:pt>
                <c:pt idx="25">
                  <c:v>0.25282137398637844</c:v>
                </c:pt>
                <c:pt idx="26">
                  <c:v>0.25280843020079385</c:v>
                </c:pt>
                <c:pt idx="27">
                  <c:v>0.25282181110991225</c:v>
                </c:pt>
                <c:pt idx="28">
                  <c:v>0.25282181110991225</c:v>
                </c:pt>
                <c:pt idx="29">
                  <c:v>0.25281862766738017</c:v>
                </c:pt>
                <c:pt idx="30">
                  <c:v>0.25281591101253831</c:v>
                </c:pt>
                <c:pt idx="31">
                  <c:v>0.25282175640424093</c:v>
                </c:pt>
                <c:pt idx="32">
                  <c:v>0.25281599980356856</c:v>
                </c:pt>
                <c:pt idx="33">
                  <c:v>0.2527716776874801</c:v>
                </c:pt>
                <c:pt idx="34">
                  <c:v>0.25282069310763872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0.18854441362935845</c:v>
                </c:pt>
                <c:pt idx="44">
                  <c:v>0.20769459749989921</c:v>
                </c:pt>
                <c:pt idx="45">
                  <c:v>0.25281659520419608</c:v>
                </c:pt>
                <c:pt idx="46">
                  <c:v>0.25283015251332258</c:v>
                </c:pt>
                <c:pt idx="47">
                  <c:v>0.2528205060939771</c:v>
                </c:pt>
                <c:pt idx="48">
                  <c:v>0.25375716240944046</c:v>
                </c:pt>
                <c:pt idx="49">
                  <c:v>0.25281124389045517</c:v>
                </c:pt>
                <c:pt idx="50">
                  <c:v>0.25282098711609191</c:v>
                </c:pt>
                <c:pt idx="51">
                  <c:v>0.25280744718676634</c:v>
                </c:pt>
                <c:pt idx="52">
                  <c:v>0.25280578482329508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0.24999999999999992</c:v>
                </c:pt>
                <c:pt idx="78">
                  <c:v>0.24999825654818383</c:v>
                </c:pt>
                <c:pt idx="79">
                  <c:v>0.25001443646695976</c:v>
                </c:pt>
                <c:pt idx="80">
                  <c:v>0.25789884374150374</c:v>
                </c:pt>
                <c:pt idx="81">
                  <c:v>0.26283662053895734</c:v>
                </c:pt>
                <c:pt idx="82">
                  <c:v>0.26283608666768632</c:v>
                </c:pt>
                <c:pt idx="83">
                  <c:v>0.26283745276740605</c:v>
                </c:pt>
                <c:pt idx="84">
                  <c:v>0.26283642580966876</c:v>
                </c:pt>
                <c:pt idx="85">
                  <c:v>0.26284109715784326</c:v>
                </c:pt>
                <c:pt idx="86">
                  <c:v>0.26283868336893151</c:v>
                </c:pt>
                <c:pt idx="87">
                  <c:v>0.26283620652927286</c:v>
                </c:pt>
                <c:pt idx="88">
                  <c:v>0.26283711499503354</c:v>
                </c:pt>
                <c:pt idx="89">
                  <c:v>0.26283447500717294</c:v>
                </c:pt>
                <c:pt idx="90">
                  <c:v>0.35337117157831455</c:v>
                </c:pt>
                <c:pt idx="91">
                  <c:v>0.360397566053064</c:v>
                </c:pt>
                <c:pt idx="92">
                  <c:v>0.35203554723229546</c:v>
                </c:pt>
                <c:pt idx="93">
                  <c:v>0.36355991951015121</c:v>
                </c:pt>
                <c:pt idx="94">
                  <c:v>0.35954889087065672</c:v>
                </c:pt>
                <c:pt idx="95">
                  <c:v>0.38750254253322058</c:v>
                </c:pt>
                <c:pt idx="96">
                  <c:v>0.37651044220215024</c:v>
                </c:pt>
                <c:pt idx="97">
                  <c:v>0.36129032791128546</c:v>
                </c:pt>
                <c:pt idx="98">
                  <c:v>0.37159254052622614</c:v>
                </c:pt>
                <c:pt idx="99">
                  <c:v>0.38539831259647001</c:v>
                </c:pt>
                <c:pt idx="100">
                  <c:v>0.38026459112065658</c:v>
                </c:pt>
                <c:pt idx="101">
                  <c:v>0.37200812956519075</c:v>
                </c:pt>
                <c:pt idx="102">
                  <c:v>0.36901805745233773</c:v>
                </c:pt>
                <c:pt idx="103">
                  <c:v>0.38222061571154931</c:v>
                </c:pt>
                <c:pt idx="104">
                  <c:v>0.31099578326476546</c:v>
                </c:pt>
                <c:pt idx="105">
                  <c:v>0.251917272404584</c:v>
                </c:pt>
                <c:pt idx="106">
                  <c:v>0.22443639848919253</c:v>
                </c:pt>
                <c:pt idx="107">
                  <c:v>0.22393679802148186</c:v>
                </c:pt>
                <c:pt idx="108">
                  <c:v>0.22443706721718054</c:v>
                </c:pt>
                <c:pt idx="109">
                  <c:v>0.24352177156012156</c:v>
                </c:pt>
                <c:pt idx="110">
                  <c:v>0.26175729563551647</c:v>
                </c:pt>
                <c:pt idx="111">
                  <c:v>0.2244362782513995</c:v>
                </c:pt>
                <c:pt idx="112">
                  <c:v>0.22443750641174184</c:v>
                </c:pt>
                <c:pt idx="113">
                  <c:v>0.34939233168382716</c:v>
                </c:pt>
                <c:pt idx="114">
                  <c:v>0.29065535225676442</c:v>
                </c:pt>
                <c:pt idx="115">
                  <c:v>0.25983125083497555</c:v>
                </c:pt>
                <c:pt idx="116">
                  <c:v>0.27437550234732172</c:v>
                </c:pt>
                <c:pt idx="117">
                  <c:v>0.22443670180108291</c:v>
                </c:pt>
                <c:pt idx="118">
                  <c:v>0.24581547251588576</c:v>
                </c:pt>
                <c:pt idx="119">
                  <c:v>0.26286993566886047</c:v>
                </c:pt>
                <c:pt idx="120">
                  <c:v>0.26283874820408598</c:v>
                </c:pt>
                <c:pt idx="121">
                  <c:v>0.26283545252812546</c:v>
                </c:pt>
                <c:pt idx="122">
                  <c:v>0.22167247137269419</c:v>
                </c:pt>
                <c:pt idx="123">
                  <c:v>0.18089044133369547</c:v>
                </c:pt>
                <c:pt idx="124">
                  <c:v>0.27707325053093562</c:v>
                </c:pt>
                <c:pt idx="125">
                  <c:v>0.34916639669624333</c:v>
                </c:pt>
                <c:pt idx="126">
                  <c:v>0.25318710027946401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19-4941-A6FD-C61E813642C9}"/>
            </c:ext>
          </c:extLst>
        </c:ser>
        <c:ser>
          <c:idx val="3"/>
          <c:order val="3"/>
          <c:tx>
            <c:strRef>
              <c:f>Planilha1!$AF$1</c:f>
              <c:strCache>
                <c:ptCount val="1"/>
                <c:pt idx="0">
                  <c:v> Coque petróleo
(88,26%) 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(Planilha1!#REF!,Planilha1!#REF!,Planilha1!#REF!,Planilha1!#REF!,Planilha1!#REF!,Planilha1!#REF!,Planilha1!#REF!,Planilha1!#REF!,Planilha1!#REF!,Planilha1!#REF!,Planilha1!#REF!)</c:f>
            </c:numRef>
          </c:xVal>
          <c:yVal>
            <c:numRef>
              <c:f>Planilha1!#REF!</c:f>
              <c:numCache>
                <c:formatCode>#,##0.000</c:formatCode>
                <c:ptCount val="137"/>
                <c:pt idx="0">
                  <c:v>0.11454978617345626</c:v>
                </c:pt>
                <c:pt idx="1">
                  <c:v>0.13378035425382423</c:v>
                </c:pt>
                <c:pt idx="2">
                  <c:v>0.1303486695679511</c:v>
                </c:pt>
                <c:pt idx="3">
                  <c:v>0.12667342281130775</c:v>
                </c:pt>
                <c:pt idx="4">
                  <c:v>0.16544546813129904</c:v>
                </c:pt>
                <c:pt idx="5">
                  <c:v>0.15219584137718353</c:v>
                </c:pt>
                <c:pt idx="6">
                  <c:v>0.14364409184271762</c:v>
                </c:pt>
                <c:pt idx="7">
                  <c:v>0.13505038610089967</c:v>
                </c:pt>
                <c:pt idx="8">
                  <c:v>0.14379808777616562</c:v>
                </c:pt>
                <c:pt idx="9">
                  <c:v>0.14758989000510681</c:v>
                </c:pt>
                <c:pt idx="10">
                  <c:v>0.10983711598485409</c:v>
                </c:pt>
                <c:pt idx="11">
                  <c:v>8.8666276229613719E-2</c:v>
                </c:pt>
                <c:pt idx="12">
                  <c:v>9.1139081901047345E-2</c:v>
                </c:pt>
                <c:pt idx="13">
                  <c:v>9.430554542052344E-2</c:v>
                </c:pt>
                <c:pt idx="14">
                  <c:v>8.9135913420686996E-2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8.4848637176523051E-2</c:v>
                </c:pt>
                <c:pt idx="21">
                  <c:v>0</c:v>
                </c:pt>
                <c:pt idx="22">
                  <c:v>0.35393182610169066</c:v>
                </c:pt>
                <c:pt idx="23">
                  <c:v>0.38732138041138442</c:v>
                </c:pt>
                <c:pt idx="24">
                  <c:v>0.3434681979672925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419-4941-A6FD-C61E813642C9}"/>
            </c:ext>
          </c:extLst>
        </c:ser>
        <c:ser>
          <c:idx val="4"/>
          <c:order val="4"/>
          <c:tx>
            <c:strRef>
              <c:f>Planilha1!$AG$1</c:f>
              <c:strCache>
                <c:ptCount val="1"/>
                <c:pt idx="0">
                  <c:v> AFR Sólido
COMB ALT
MOINHA CARVAO VEGET 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(Planilha1!#REF!,Planilha1!#REF!,Planilha1!#REF!,Planilha1!#REF!,Planilha1!#REF!,Planilha1!#REF!,Planilha1!#REF!,Planilha1!#REF!,Planilha1!#REF!,Planilha1!#REF!,Planilha1!#REF!)</c:f>
            </c:numRef>
          </c:xVal>
          <c:yVal>
            <c:numRef>
              <c:f>Planilha1!#REF!</c:f>
              <c:numCache>
                <c:formatCode>#,##0.000</c:formatCode>
                <c:ptCount val="135"/>
                <c:pt idx="0">
                  <c:v>0.33213757835616031</c:v>
                </c:pt>
                <c:pt idx="1">
                  <c:v>0.18270129083615808</c:v>
                </c:pt>
                <c:pt idx="2">
                  <c:v>0.17803615605396131</c:v>
                </c:pt>
                <c:pt idx="3">
                  <c:v>0.188662544612586</c:v>
                </c:pt>
                <c:pt idx="4">
                  <c:v>0.1757915577170529</c:v>
                </c:pt>
                <c:pt idx="5">
                  <c:v>0.15851748941162702</c:v>
                </c:pt>
                <c:pt idx="6">
                  <c:v>0.18984016225367395</c:v>
                </c:pt>
                <c:pt idx="7">
                  <c:v>0.17884037429416572</c:v>
                </c:pt>
                <c:pt idx="8">
                  <c:v>0.2067599069164629</c:v>
                </c:pt>
                <c:pt idx="9">
                  <c:v>0.20676244024653612</c:v>
                </c:pt>
                <c:pt idx="10">
                  <c:v>0.24600627917964457</c:v>
                </c:pt>
                <c:pt idx="11">
                  <c:v>0.30261473673023237</c:v>
                </c:pt>
                <c:pt idx="12">
                  <c:v>0.30288220563887924</c:v>
                </c:pt>
                <c:pt idx="13">
                  <c:v>0.30288367989970549</c:v>
                </c:pt>
                <c:pt idx="14">
                  <c:v>0.27715493897057608</c:v>
                </c:pt>
                <c:pt idx="15">
                  <c:v>0.39467593499808601</c:v>
                </c:pt>
                <c:pt idx="16">
                  <c:v>0.44381400173952462</c:v>
                </c:pt>
                <c:pt idx="17">
                  <c:v>0.49435630976194889</c:v>
                </c:pt>
                <c:pt idx="18">
                  <c:v>0.49440931808600258</c:v>
                </c:pt>
                <c:pt idx="19">
                  <c:v>0.49436426580231224</c:v>
                </c:pt>
                <c:pt idx="20">
                  <c:v>0.45241961407609016</c:v>
                </c:pt>
                <c:pt idx="21">
                  <c:v>0.49437028019962698</c:v>
                </c:pt>
                <c:pt idx="22">
                  <c:v>0.4943683518676697</c:v>
                </c:pt>
                <c:pt idx="23">
                  <c:v>0.43658808334960131</c:v>
                </c:pt>
                <c:pt idx="24">
                  <c:v>0.49437266174489247</c:v>
                </c:pt>
                <c:pt idx="25">
                  <c:v>0.49435725202724323</c:v>
                </c:pt>
                <c:pt idx="26">
                  <c:v>0.49438313959841229</c:v>
                </c:pt>
                <c:pt idx="27">
                  <c:v>0.49435637778017538</c:v>
                </c:pt>
                <c:pt idx="28">
                  <c:v>0.49435637778017538</c:v>
                </c:pt>
                <c:pt idx="29">
                  <c:v>0.49436274466523972</c:v>
                </c:pt>
                <c:pt idx="30">
                  <c:v>0.49436817797492338</c:v>
                </c:pt>
                <c:pt idx="31">
                  <c:v>0.49435648719151815</c:v>
                </c:pt>
                <c:pt idx="32">
                  <c:v>0.49436800039286288</c:v>
                </c:pt>
                <c:pt idx="33">
                  <c:v>0.49445664462503974</c:v>
                </c:pt>
                <c:pt idx="34">
                  <c:v>0.49435861378472251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0.24585449436818649</c:v>
                </c:pt>
                <c:pt idx="44">
                  <c:v>0.31999360302364394</c:v>
                </c:pt>
                <c:pt idx="45">
                  <c:v>0.49436680959160778</c:v>
                </c:pt>
                <c:pt idx="46">
                  <c:v>0.49433969497335484</c:v>
                </c:pt>
                <c:pt idx="47">
                  <c:v>0.49435898781204579</c:v>
                </c:pt>
                <c:pt idx="48">
                  <c:v>0.49248567518111913</c:v>
                </c:pt>
                <c:pt idx="49">
                  <c:v>0.49437751221908965</c:v>
                </c:pt>
                <c:pt idx="50">
                  <c:v>0.49435802576781623</c:v>
                </c:pt>
                <c:pt idx="51">
                  <c:v>0.49438510562646731</c:v>
                </c:pt>
                <c:pt idx="52">
                  <c:v>0.4943884303534099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0.2112934982537826</c:v>
                </c:pt>
                <c:pt idx="81">
                  <c:v>0.3428101332145887</c:v>
                </c:pt>
                <c:pt idx="82">
                  <c:v>0.34281269739413889</c:v>
                </c:pt>
                <c:pt idx="83">
                  <c:v>0.34280613602784149</c:v>
                </c:pt>
                <c:pt idx="84">
                  <c:v>0.34281106849784293</c:v>
                </c:pt>
                <c:pt idx="85">
                  <c:v>0.34281709812985123</c:v>
                </c:pt>
                <c:pt idx="86">
                  <c:v>0.3428190018429278</c:v>
                </c:pt>
                <c:pt idx="87">
                  <c:v>0.34281212169987385</c:v>
                </c:pt>
                <c:pt idx="88">
                  <c:v>0.34280775834591187</c:v>
                </c:pt>
                <c:pt idx="89">
                  <c:v>0.34282232090420628</c:v>
                </c:pt>
                <c:pt idx="90">
                  <c:v>0.16172978169226179</c:v>
                </c:pt>
                <c:pt idx="91">
                  <c:v>0.14768485611572479</c:v>
                </c:pt>
                <c:pt idx="92">
                  <c:v>0.16439953566142834</c:v>
                </c:pt>
                <c:pt idx="93">
                  <c:v>0.14136368825202977</c:v>
                </c:pt>
                <c:pt idx="94">
                  <c:v>0.1493812567118466</c:v>
                </c:pt>
                <c:pt idx="95">
                  <c:v>9.3458734115190872E-2</c:v>
                </c:pt>
                <c:pt idx="96">
                  <c:v>0.11547406696466553</c:v>
                </c:pt>
                <c:pt idx="97">
                  <c:v>0.14590033150622056</c:v>
                </c:pt>
                <c:pt idx="98">
                  <c:v>0.12530667490502853</c:v>
                </c:pt>
                <c:pt idx="99">
                  <c:v>9.770410107861803E-2</c:v>
                </c:pt>
                <c:pt idx="100">
                  <c:v>0.10794675696413666</c:v>
                </c:pt>
                <c:pt idx="101">
                  <c:v>0.12445228869354553</c:v>
                </c:pt>
                <c:pt idx="102">
                  <c:v>0.12426341126069032</c:v>
                </c:pt>
                <c:pt idx="103">
                  <c:v>0.10403645886226819</c:v>
                </c:pt>
                <c:pt idx="104">
                  <c:v>0.24648702914444343</c:v>
                </c:pt>
                <c:pt idx="105">
                  <c:v>0.3701742869654509</c:v>
                </c:pt>
                <c:pt idx="106">
                  <c:v>0.43896467954685986</c:v>
                </c:pt>
                <c:pt idx="107">
                  <c:v>0.44021772049495816</c:v>
                </c:pt>
                <c:pt idx="108">
                  <c:v>0.4389671828477294</c:v>
                </c:pt>
                <c:pt idx="109">
                  <c:v>0.40855736018264582</c:v>
                </c:pt>
                <c:pt idx="110">
                  <c:v>0.34568055244273205</c:v>
                </c:pt>
                <c:pt idx="111">
                  <c:v>0.43896422945148889</c:v>
                </c:pt>
                <c:pt idx="112">
                  <c:v>0.43896882691848282</c:v>
                </c:pt>
                <c:pt idx="113">
                  <c:v>0.18906280923474322</c:v>
                </c:pt>
                <c:pt idx="114">
                  <c:v>0.31610870327781992</c:v>
                </c:pt>
                <c:pt idx="115">
                  <c:v>0.38258896796862418</c:v>
                </c:pt>
                <c:pt idx="116">
                  <c:v>0.33450847210799589</c:v>
                </c:pt>
                <c:pt idx="117">
                  <c:v>0.43896581495756876</c:v>
                </c:pt>
                <c:pt idx="118">
                  <c:v>0.38535427677994144</c:v>
                </c:pt>
                <c:pt idx="119">
                  <c:v>0.34275094806658801</c:v>
                </c:pt>
                <c:pt idx="120">
                  <c:v>0.34279991405557297</c:v>
                </c:pt>
                <c:pt idx="121">
                  <c:v>0.34282154995053632</c:v>
                </c:pt>
                <c:pt idx="122">
                  <c:v>0.28902722224530158</c:v>
                </c:pt>
                <c:pt idx="123">
                  <c:v>0.26016403104043345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19-4941-A6FD-C61E81364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267871"/>
        <c:axId val="1596266207"/>
      </c:scatterChart>
      <c:valAx>
        <c:axId val="159626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6266207"/>
        <c:crosses val="autoZero"/>
        <c:crossBetween val="midCat"/>
        <c:majorUnit val="1"/>
        <c:minorUnit val="1"/>
      </c:valAx>
      <c:valAx>
        <c:axId val="15962662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626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979053121202003"/>
          <c:y val="0.28907080422286668"/>
          <c:w val="8.2084840869784195E-2"/>
          <c:h val="0.428184468246533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8105451415905879E-2"/>
          <c:y val="1.524545166248749E-2"/>
          <c:w val="0.8483121433109605"/>
          <c:h val="0.93837533654807925"/>
        </c:manualLayout>
      </c:layout>
      <c:scatterChart>
        <c:scatterStyle val="smoothMarker"/>
        <c:varyColors val="0"/>
        <c:ser>
          <c:idx val="0"/>
          <c:order val="0"/>
          <c:tx>
            <c:v>NOx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Planilha2!$A$36:$A$50</c:f>
              <c:numCache>
                <c:formatCode>d\-mmm</c:formatCode>
                <c:ptCount val="7"/>
                <c:pt idx="0">
                  <c:v>44619</c:v>
                </c:pt>
                <c:pt idx="1">
                  <c:v>44620</c:v>
                </c:pt>
                <c:pt idx="2">
                  <c:v>44621</c:v>
                </c:pt>
                <c:pt idx="3">
                  <c:v>44622</c:v>
                </c:pt>
                <c:pt idx="4">
                  <c:v>44623</c:v>
                </c:pt>
                <c:pt idx="5">
                  <c:v>44624</c:v>
                </c:pt>
                <c:pt idx="6">
                  <c:v>44625</c:v>
                </c:pt>
              </c:numCache>
            </c:numRef>
          </c:xVal>
          <c:yVal>
            <c:numRef>
              <c:f>Planilha2!$F$36:$F$50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E4-497B-A427-819CBD2B2BFE}"/>
            </c:ext>
          </c:extLst>
        </c:ser>
        <c:ser>
          <c:idx val="2"/>
          <c:order val="2"/>
          <c:tx>
            <c:strRef>
              <c:f>Planilha2!$H$35</c:f>
              <c:strCache>
                <c:ptCount val="1"/>
                <c:pt idx="0">
                  <c:v>AFR Sólido
Biomassa
Material Cavaco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Planilha2!$A$36:$A$50</c:f>
              <c:numCache>
                <c:formatCode>d\-mmm</c:formatCode>
                <c:ptCount val="7"/>
                <c:pt idx="0">
                  <c:v>44619</c:v>
                </c:pt>
                <c:pt idx="1">
                  <c:v>44620</c:v>
                </c:pt>
                <c:pt idx="2">
                  <c:v>44621</c:v>
                </c:pt>
                <c:pt idx="3">
                  <c:v>44622</c:v>
                </c:pt>
                <c:pt idx="4">
                  <c:v>44623</c:v>
                </c:pt>
                <c:pt idx="5">
                  <c:v>44624</c:v>
                </c:pt>
                <c:pt idx="6">
                  <c:v>44625</c:v>
                </c:pt>
              </c:numCache>
            </c:numRef>
          </c:xVal>
          <c:yVal>
            <c:numRef>
              <c:f>Planilha2!$H$36:$H$50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DE4-497B-A427-819CBD2B2BFE}"/>
            </c:ext>
          </c:extLst>
        </c:ser>
        <c:ser>
          <c:idx val="4"/>
          <c:order val="4"/>
          <c:tx>
            <c:strRef>
              <c:f>Planilha2!$J$35</c:f>
              <c:strCache>
                <c:ptCount val="1"/>
                <c:pt idx="0">
                  <c:v>AFR Sólido
Biomassa
Casca Arroz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Planilha2!$A$36:$A$50</c:f>
              <c:numCache>
                <c:formatCode>d\-mmm</c:formatCode>
                <c:ptCount val="7"/>
                <c:pt idx="0">
                  <c:v>44619</c:v>
                </c:pt>
                <c:pt idx="1">
                  <c:v>44620</c:v>
                </c:pt>
                <c:pt idx="2">
                  <c:v>44621</c:v>
                </c:pt>
                <c:pt idx="3">
                  <c:v>44622</c:v>
                </c:pt>
                <c:pt idx="4">
                  <c:v>44623</c:v>
                </c:pt>
                <c:pt idx="5">
                  <c:v>44624</c:v>
                </c:pt>
                <c:pt idx="6">
                  <c:v>44625</c:v>
                </c:pt>
              </c:numCache>
            </c:numRef>
          </c:xVal>
          <c:yVal>
            <c:numRef>
              <c:f>Planilha2!$J$36:$J$50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DE4-497B-A427-819CBD2B2BFE}"/>
            </c:ext>
          </c:extLst>
        </c:ser>
        <c:ser>
          <c:idx val="5"/>
          <c:order val="5"/>
          <c:tx>
            <c:strRef>
              <c:f>Planilha2!$K$35</c:f>
              <c:strCache>
                <c:ptCount val="1"/>
                <c:pt idx="0">
                  <c:v>AFR Sólido
Biomassa de Soja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Planilha2!$A$36:$A$50</c:f>
              <c:numCache>
                <c:formatCode>d\-mmm</c:formatCode>
                <c:ptCount val="7"/>
                <c:pt idx="0">
                  <c:v>44619</c:v>
                </c:pt>
                <c:pt idx="1">
                  <c:v>44620</c:v>
                </c:pt>
                <c:pt idx="2">
                  <c:v>44621</c:v>
                </c:pt>
                <c:pt idx="3">
                  <c:v>44622</c:v>
                </c:pt>
                <c:pt idx="4">
                  <c:v>44623</c:v>
                </c:pt>
                <c:pt idx="5">
                  <c:v>44624</c:v>
                </c:pt>
                <c:pt idx="6">
                  <c:v>44625</c:v>
                </c:pt>
              </c:numCache>
            </c:numRef>
          </c:xVal>
          <c:yVal>
            <c:numRef>
              <c:f>Planilha2!$K$36:$K$50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DE4-497B-A427-819CBD2B2BFE}"/>
            </c:ext>
          </c:extLst>
        </c:ser>
        <c:ser>
          <c:idx val="7"/>
          <c:order val="7"/>
          <c:tx>
            <c:strRef>
              <c:f>Planilha2!$M$35</c:f>
              <c:strCache>
                <c:ptCount val="1"/>
                <c:pt idx="0">
                  <c:v>AFR Sólido
Resíduo
Pneu Picado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Planilha2!$A$36:$A$50</c:f>
              <c:numCache>
                <c:formatCode>d\-mmm</c:formatCode>
                <c:ptCount val="7"/>
                <c:pt idx="0">
                  <c:v>44619</c:v>
                </c:pt>
                <c:pt idx="1">
                  <c:v>44620</c:v>
                </c:pt>
                <c:pt idx="2">
                  <c:v>44621</c:v>
                </c:pt>
                <c:pt idx="3">
                  <c:v>44622</c:v>
                </c:pt>
                <c:pt idx="4">
                  <c:v>44623</c:v>
                </c:pt>
                <c:pt idx="5">
                  <c:v>44624</c:v>
                </c:pt>
                <c:pt idx="6">
                  <c:v>44625</c:v>
                </c:pt>
              </c:numCache>
            </c:numRef>
          </c:xVal>
          <c:yVal>
            <c:numRef>
              <c:f>Planilha2!$M$36:$M$50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DE4-497B-A427-819CBD2B2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849903"/>
        <c:axId val="142584699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Planilha2!$G$35</c15:sqref>
                        </c15:formulaRef>
                      </c:ext>
                    </c:extLst>
                    <c:strCache>
                      <c:ptCount val="1"/>
                      <c:pt idx="0">
                        <c:v>AFR Sólido
Biomassa
Serragem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Planilha2!$A$36:$A$50</c15:sqref>
                        </c15:formulaRef>
                      </c:ext>
                    </c:extLst>
                    <c:numCache>
                      <c:formatCode>d\-mmm</c:formatCode>
                      <c:ptCount val="7"/>
                      <c:pt idx="0">
                        <c:v>44619</c:v>
                      </c:pt>
                      <c:pt idx="1">
                        <c:v>44620</c:v>
                      </c:pt>
                      <c:pt idx="2">
                        <c:v>44621</c:v>
                      </c:pt>
                      <c:pt idx="3">
                        <c:v>44622</c:v>
                      </c:pt>
                      <c:pt idx="4">
                        <c:v>44623</c:v>
                      </c:pt>
                      <c:pt idx="5">
                        <c:v>44624</c:v>
                      </c:pt>
                      <c:pt idx="6">
                        <c:v>44625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Planilha2!$G$36:$G$50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7DE4-497B-A427-819CBD2B2BF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Planilha2!$I$35</c15:sqref>
                        </c15:formulaRef>
                      </c:ext>
                    </c:extLst>
                    <c:strCache>
                      <c:ptCount val="1"/>
                      <c:pt idx="0">
                        <c:v>AFR Sólido
Biomassa Briquete de
Palha de Arroz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Planilha2!$A$36:$A$50</c15:sqref>
                        </c15:formulaRef>
                      </c:ext>
                    </c:extLst>
                    <c:numCache>
                      <c:formatCode>d\-mmm</c:formatCode>
                      <c:ptCount val="7"/>
                      <c:pt idx="0">
                        <c:v>44619</c:v>
                      </c:pt>
                      <c:pt idx="1">
                        <c:v>44620</c:v>
                      </c:pt>
                      <c:pt idx="2">
                        <c:v>44621</c:v>
                      </c:pt>
                      <c:pt idx="3">
                        <c:v>44622</c:v>
                      </c:pt>
                      <c:pt idx="4">
                        <c:v>44623</c:v>
                      </c:pt>
                      <c:pt idx="5">
                        <c:v>44624</c:v>
                      </c:pt>
                      <c:pt idx="6">
                        <c:v>44625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Planilha2!$I$36:$I$50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DE4-497B-A427-819CBD2B2BFE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Planilha2!$L$35</c15:sqref>
                        </c15:formulaRef>
                      </c:ext>
                    </c:extLst>
                    <c:strCache>
                      <c:ptCount val="1"/>
                      <c:pt idx="0">
                        <c:v>AFR Sólido
Biomassa
Pó de Serra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Planilha2!$A$36:$A$50</c15:sqref>
                        </c15:formulaRef>
                      </c:ext>
                    </c:extLst>
                    <c:numCache>
                      <c:formatCode>d\-mmm</c:formatCode>
                      <c:ptCount val="7"/>
                      <c:pt idx="0">
                        <c:v>44619</c:v>
                      </c:pt>
                      <c:pt idx="1">
                        <c:v>44620</c:v>
                      </c:pt>
                      <c:pt idx="2">
                        <c:v>44621</c:v>
                      </c:pt>
                      <c:pt idx="3">
                        <c:v>44622</c:v>
                      </c:pt>
                      <c:pt idx="4">
                        <c:v>44623</c:v>
                      </c:pt>
                      <c:pt idx="5">
                        <c:v>44624</c:v>
                      </c:pt>
                      <c:pt idx="6">
                        <c:v>44625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Planilha2!$L$36:$L$50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DE4-497B-A427-819CBD2B2BFE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Planilha2!$N$35</c15:sqref>
                        </c15:formulaRef>
                      </c:ext>
                    </c:extLst>
                    <c:strCache>
                      <c:ptCount val="1"/>
                      <c:pt idx="0">
                        <c:v>AFR Sólido
Blend
RT 50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Planilha2!$A$36:$A$50</c15:sqref>
                        </c15:formulaRef>
                      </c:ext>
                    </c:extLst>
                    <c:numCache>
                      <c:formatCode>d\-mmm</c:formatCode>
                      <c:ptCount val="7"/>
                      <c:pt idx="0">
                        <c:v>44619</c:v>
                      </c:pt>
                      <c:pt idx="1">
                        <c:v>44620</c:v>
                      </c:pt>
                      <c:pt idx="2">
                        <c:v>44621</c:v>
                      </c:pt>
                      <c:pt idx="3">
                        <c:v>44622</c:v>
                      </c:pt>
                      <c:pt idx="4">
                        <c:v>44623</c:v>
                      </c:pt>
                      <c:pt idx="5">
                        <c:v>44624</c:v>
                      </c:pt>
                      <c:pt idx="6">
                        <c:v>44625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Planilha2!$N$36:$N$50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DE4-497B-A427-819CBD2B2BFE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Planilha2!$O$35</c15:sqref>
                        </c15:formulaRef>
                      </c:ext>
                    </c:extLst>
                    <c:strCache>
                      <c:ptCount val="1"/>
                      <c:pt idx="0">
                        <c:v>AFR Sólido
Resíduo
Raspa Borracha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Planilha2!$A$36:$A$50</c15:sqref>
                        </c15:formulaRef>
                      </c:ext>
                    </c:extLst>
                    <c:numCache>
                      <c:formatCode>d\-mmm</c:formatCode>
                      <c:ptCount val="7"/>
                      <c:pt idx="0">
                        <c:v>44619</c:v>
                      </c:pt>
                      <c:pt idx="1">
                        <c:v>44620</c:v>
                      </c:pt>
                      <c:pt idx="2">
                        <c:v>44621</c:v>
                      </c:pt>
                      <c:pt idx="3">
                        <c:v>44622</c:v>
                      </c:pt>
                      <c:pt idx="4">
                        <c:v>44623</c:v>
                      </c:pt>
                      <c:pt idx="5">
                        <c:v>44624</c:v>
                      </c:pt>
                      <c:pt idx="6">
                        <c:v>44625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Planilha2!$O$36:$O$50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DE4-497B-A427-819CBD2B2BFE}"/>
                  </c:ext>
                </c:extLst>
              </c15:ser>
            </c15:filteredScatterSeries>
          </c:ext>
        </c:extLst>
      </c:scatterChart>
      <c:valAx>
        <c:axId val="142584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5846991"/>
        <c:crosses val="autoZero"/>
        <c:crossBetween val="midCat"/>
      </c:valAx>
      <c:valAx>
        <c:axId val="142584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5849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804207832857684"/>
          <c:y val="6.722271493035023E-2"/>
          <c:w val="0.11592887305054828"/>
          <c:h val="0.865554349578585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</xdr:row>
      <xdr:rowOff>15240</xdr:rowOff>
    </xdr:from>
    <xdr:to>
      <xdr:col>28</xdr:col>
      <xdr:colOff>396240</xdr:colOff>
      <xdr:row>32</xdr:row>
      <xdr:rowOff>160020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E21337-62EF-4801-AF15-EB1F26D28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86590</xdr:colOff>
      <xdr:row>50</xdr:row>
      <xdr:rowOff>176645</xdr:rowOff>
    </xdr:from>
    <xdr:to>
      <xdr:col>18</xdr:col>
      <xdr:colOff>27709</xdr:colOff>
      <xdr:row>76</xdr:row>
      <xdr:rowOff>27708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6759783-A4C8-4DA3-B88A-806A02026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48196</xdr:colOff>
      <xdr:row>53</xdr:row>
      <xdr:rowOff>35169</xdr:rowOff>
    </xdr:from>
    <xdr:to>
      <xdr:col>4</xdr:col>
      <xdr:colOff>52753</xdr:colOff>
      <xdr:row>54</xdr:row>
      <xdr:rowOff>145235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6A7C8FC7-BAFC-4C80-9E8D-BE265C44C235}"/>
            </a:ext>
          </a:extLst>
        </xdr:cNvPr>
        <xdr:cNvCxnSpPr/>
      </xdr:nvCxnSpPr>
      <xdr:spPr>
        <a:xfrm flipV="1">
          <a:off x="3137227" y="8212015"/>
          <a:ext cx="4557" cy="291774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36473</xdr:colOff>
      <xdr:row>62</xdr:row>
      <xdr:rowOff>87923</xdr:rowOff>
    </xdr:from>
    <xdr:to>
      <xdr:col>4</xdr:col>
      <xdr:colOff>41030</xdr:colOff>
      <xdr:row>64</xdr:row>
      <xdr:rowOff>16281</xdr:rowOff>
    </xdr:to>
    <xdr:cxnSp macro="">
      <xdr:nvCxnSpPr>
        <xdr:cNvPr id="8" name="Conector de Seta Reta 7">
          <a:extLst>
            <a:ext uri="{FF2B5EF4-FFF2-40B4-BE49-F238E27FC236}">
              <a16:creationId xmlns:a16="http://schemas.microsoft.com/office/drawing/2014/main" id="{FA828133-81C1-4BBA-AFA2-F850A4722B85}"/>
            </a:ext>
          </a:extLst>
        </xdr:cNvPr>
        <xdr:cNvCxnSpPr/>
      </xdr:nvCxnSpPr>
      <xdr:spPr>
        <a:xfrm flipV="1">
          <a:off x="3125504" y="10632831"/>
          <a:ext cx="4557" cy="291773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42335</xdr:colOff>
      <xdr:row>67</xdr:row>
      <xdr:rowOff>104206</xdr:rowOff>
    </xdr:from>
    <xdr:to>
      <xdr:col>4</xdr:col>
      <xdr:colOff>46892</xdr:colOff>
      <xdr:row>69</xdr:row>
      <xdr:rowOff>35169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D666784B-5EFC-469B-96DF-90ED49C49C56}"/>
            </a:ext>
          </a:extLst>
        </xdr:cNvPr>
        <xdr:cNvCxnSpPr/>
      </xdr:nvCxnSpPr>
      <xdr:spPr>
        <a:xfrm>
          <a:off x="3131366" y="11557652"/>
          <a:ext cx="4557" cy="29437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558150</xdr:colOff>
      <xdr:row>55</xdr:row>
      <xdr:rowOff>127651</xdr:rowOff>
    </xdr:from>
    <xdr:to>
      <xdr:col>5</xdr:col>
      <xdr:colOff>562707</xdr:colOff>
      <xdr:row>57</xdr:row>
      <xdr:rowOff>58616</xdr:rowOff>
    </xdr:to>
    <xdr:cxnSp macro="">
      <xdr:nvCxnSpPr>
        <xdr:cNvPr id="12" name="Conector de Seta Reta 11">
          <a:extLst>
            <a:ext uri="{FF2B5EF4-FFF2-40B4-BE49-F238E27FC236}">
              <a16:creationId xmlns:a16="http://schemas.microsoft.com/office/drawing/2014/main" id="{3BCCAD48-AA03-42D5-951D-BDB5E89880F7}"/>
            </a:ext>
          </a:extLst>
        </xdr:cNvPr>
        <xdr:cNvCxnSpPr/>
      </xdr:nvCxnSpPr>
      <xdr:spPr>
        <a:xfrm>
          <a:off x="4479519" y="8667913"/>
          <a:ext cx="4557" cy="29438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546427</xdr:colOff>
      <xdr:row>53</xdr:row>
      <xdr:rowOff>64477</xdr:rowOff>
    </xdr:from>
    <xdr:to>
      <xdr:col>7</xdr:col>
      <xdr:colOff>550984</xdr:colOff>
      <xdr:row>54</xdr:row>
      <xdr:rowOff>174543</xdr:rowOff>
    </xdr:to>
    <xdr:cxnSp macro="">
      <xdr:nvCxnSpPr>
        <xdr:cNvPr id="13" name="Conector de Seta Reta 12">
          <a:extLst>
            <a:ext uri="{FF2B5EF4-FFF2-40B4-BE49-F238E27FC236}">
              <a16:creationId xmlns:a16="http://schemas.microsoft.com/office/drawing/2014/main" id="{724AAC65-30EC-41C5-A886-0CD146E1E5FB}"/>
            </a:ext>
          </a:extLst>
        </xdr:cNvPr>
        <xdr:cNvCxnSpPr/>
      </xdr:nvCxnSpPr>
      <xdr:spPr>
        <a:xfrm flipV="1">
          <a:off x="5833535" y="8241323"/>
          <a:ext cx="4557" cy="291774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329550</xdr:colOff>
      <xdr:row>53</xdr:row>
      <xdr:rowOff>46893</xdr:rowOff>
    </xdr:from>
    <xdr:to>
      <xdr:col>11</xdr:col>
      <xdr:colOff>334107</xdr:colOff>
      <xdr:row>54</xdr:row>
      <xdr:rowOff>156959</xdr:rowOff>
    </xdr:to>
    <xdr:cxnSp macro="">
      <xdr:nvCxnSpPr>
        <xdr:cNvPr id="14" name="Conector de Seta Reta 13">
          <a:extLst>
            <a:ext uri="{FF2B5EF4-FFF2-40B4-BE49-F238E27FC236}">
              <a16:creationId xmlns:a16="http://schemas.microsoft.com/office/drawing/2014/main" id="{7A888954-72FF-4709-8AB4-E89B481401EF}"/>
            </a:ext>
          </a:extLst>
        </xdr:cNvPr>
        <xdr:cNvCxnSpPr/>
      </xdr:nvCxnSpPr>
      <xdr:spPr>
        <a:xfrm flipV="1">
          <a:off x="8500535" y="8223739"/>
          <a:ext cx="4557" cy="291774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388165</xdr:colOff>
      <xdr:row>56</xdr:row>
      <xdr:rowOff>162821</xdr:rowOff>
    </xdr:from>
    <xdr:to>
      <xdr:col>9</xdr:col>
      <xdr:colOff>392722</xdr:colOff>
      <xdr:row>58</xdr:row>
      <xdr:rowOff>93785</xdr:rowOff>
    </xdr:to>
    <xdr:cxnSp macro="">
      <xdr:nvCxnSpPr>
        <xdr:cNvPr id="15" name="Conector de Seta Reta 14">
          <a:extLst>
            <a:ext uri="{FF2B5EF4-FFF2-40B4-BE49-F238E27FC236}">
              <a16:creationId xmlns:a16="http://schemas.microsoft.com/office/drawing/2014/main" id="{BB1EAB49-AEBF-4480-9983-6C56A53CEADE}"/>
            </a:ext>
          </a:extLst>
        </xdr:cNvPr>
        <xdr:cNvCxnSpPr/>
      </xdr:nvCxnSpPr>
      <xdr:spPr>
        <a:xfrm>
          <a:off x="7164103" y="8884790"/>
          <a:ext cx="4557" cy="29438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183011</xdr:colOff>
      <xdr:row>57</xdr:row>
      <xdr:rowOff>110067</xdr:rowOff>
    </xdr:from>
    <xdr:to>
      <xdr:col>13</xdr:col>
      <xdr:colOff>187568</xdr:colOff>
      <xdr:row>59</xdr:row>
      <xdr:rowOff>41032</xdr:rowOff>
    </xdr:to>
    <xdr:cxnSp macro="">
      <xdr:nvCxnSpPr>
        <xdr:cNvPr id="16" name="Conector de Seta Reta 15">
          <a:extLst>
            <a:ext uri="{FF2B5EF4-FFF2-40B4-BE49-F238E27FC236}">
              <a16:creationId xmlns:a16="http://schemas.microsoft.com/office/drawing/2014/main" id="{F9698EB3-B597-45B2-B202-A19215C2FBD6}"/>
            </a:ext>
          </a:extLst>
        </xdr:cNvPr>
        <xdr:cNvCxnSpPr/>
      </xdr:nvCxnSpPr>
      <xdr:spPr>
        <a:xfrm>
          <a:off x="9842826" y="9013744"/>
          <a:ext cx="4557" cy="29438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546428</xdr:colOff>
      <xdr:row>64</xdr:row>
      <xdr:rowOff>58615</xdr:rowOff>
    </xdr:from>
    <xdr:to>
      <xdr:col>5</xdr:col>
      <xdr:colOff>550985</xdr:colOff>
      <xdr:row>65</xdr:row>
      <xdr:rowOff>168681</xdr:rowOff>
    </xdr:to>
    <xdr:cxnSp macro="">
      <xdr:nvCxnSpPr>
        <xdr:cNvPr id="17" name="Conector de Seta Reta 16">
          <a:extLst>
            <a:ext uri="{FF2B5EF4-FFF2-40B4-BE49-F238E27FC236}">
              <a16:creationId xmlns:a16="http://schemas.microsoft.com/office/drawing/2014/main" id="{CF0FBA53-F0F0-43BC-AE1E-3E5ECE960A6A}"/>
            </a:ext>
          </a:extLst>
        </xdr:cNvPr>
        <xdr:cNvCxnSpPr/>
      </xdr:nvCxnSpPr>
      <xdr:spPr>
        <a:xfrm flipV="1">
          <a:off x="4467797" y="10966938"/>
          <a:ext cx="4557" cy="291774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528842</xdr:colOff>
      <xdr:row>62</xdr:row>
      <xdr:rowOff>164122</xdr:rowOff>
    </xdr:from>
    <xdr:to>
      <xdr:col>7</xdr:col>
      <xdr:colOff>533399</xdr:colOff>
      <xdr:row>64</xdr:row>
      <xdr:rowOff>92481</xdr:rowOff>
    </xdr:to>
    <xdr:cxnSp macro="">
      <xdr:nvCxnSpPr>
        <xdr:cNvPr id="18" name="Conector de Seta Reta 17">
          <a:extLst>
            <a:ext uri="{FF2B5EF4-FFF2-40B4-BE49-F238E27FC236}">
              <a16:creationId xmlns:a16="http://schemas.microsoft.com/office/drawing/2014/main" id="{E307C070-BF81-4CD9-8B2B-40B392427DC6}"/>
            </a:ext>
          </a:extLst>
        </xdr:cNvPr>
        <xdr:cNvCxnSpPr/>
      </xdr:nvCxnSpPr>
      <xdr:spPr>
        <a:xfrm flipV="1">
          <a:off x="5815950" y="10709030"/>
          <a:ext cx="4557" cy="291774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382305</xdr:colOff>
      <xdr:row>62</xdr:row>
      <xdr:rowOff>99646</xdr:rowOff>
    </xdr:from>
    <xdr:to>
      <xdr:col>9</xdr:col>
      <xdr:colOff>386862</xdr:colOff>
      <xdr:row>64</xdr:row>
      <xdr:rowOff>28006</xdr:rowOff>
    </xdr:to>
    <xdr:cxnSp macro="">
      <xdr:nvCxnSpPr>
        <xdr:cNvPr id="19" name="Conector de Seta Reta 18">
          <a:extLst>
            <a:ext uri="{FF2B5EF4-FFF2-40B4-BE49-F238E27FC236}">
              <a16:creationId xmlns:a16="http://schemas.microsoft.com/office/drawing/2014/main" id="{B3C204C9-AF20-4572-84A0-338268AE5636}"/>
            </a:ext>
          </a:extLst>
        </xdr:cNvPr>
        <xdr:cNvCxnSpPr/>
      </xdr:nvCxnSpPr>
      <xdr:spPr>
        <a:xfrm flipV="1">
          <a:off x="7158243" y="10644554"/>
          <a:ext cx="4557" cy="2917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171290</xdr:colOff>
      <xdr:row>64</xdr:row>
      <xdr:rowOff>180406</xdr:rowOff>
    </xdr:from>
    <xdr:to>
      <xdr:col>13</xdr:col>
      <xdr:colOff>175847</xdr:colOff>
      <xdr:row>66</xdr:row>
      <xdr:rowOff>111371</xdr:rowOff>
    </xdr:to>
    <xdr:cxnSp macro="">
      <xdr:nvCxnSpPr>
        <xdr:cNvPr id="21" name="Conector de Seta Reta 20">
          <a:extLst>
            <a:ext uri="{FF2B5EF4-FFF2-40B4-BE49-F238E27FC236}">
              <a16:creationId xmlns:a16="http://schemas.microsoft.com/office/drawing/2014/main" id="{D0E68E60-8B37-4B35-9FC6-8597AC06538C}"/>
            </a:ext>
          </a:extLst>
        </xdr:cNvPr>
        <xdr:cNvCxnSpPr/>
      </xdr:nvCxnSpPr>
      <xdr:spPr>
        <a:xfrm>
          <a:off x="9831105" y="11088729"/>
          <a:ext cx="4557" cy="29438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317827</xdr:colOff>
      <xdr:row>62</xdr:row>
      <xdr:rowOff>87923</xdr:rowOff>
    </xdr:from>
    <xdr:to>
      <xdr:col>11</xdr:col>
      <xdr:colOff>322384</xdr:colOff>
      <xdr:row>64</xdr:row>
      <xdr:rowOff>16283</xdr:rowOff>
    </xdr:to>
    <xdr:cxnSp macro="">
      <xdr:nvCxnSpPr>
        <xdr:cNvPr id="22" name="Conector de Seta Reta 21">
          <a:extLst>
            <a:ext uri="{FF2B5EF4-FFF2-40B4-BE49-F238E27FC236}">
              <a16:creationId xmlns:a16="http://schemas.microsoft.com/office/drawing/2014/main" id="{5F50C0DE-779D-4656-8D20-1CBDEB99FF5E}"/>
            </a:ext>
          </a:extLst>
        </xdr:cNvPr>
        <xdr:cNvCxnSpPr/>
      </xdr:nvCxnSpPr>
      <xdr:spPr>
        <a:xfrm flipV="1">
          <a:off x="8488812" y="10632831"/>
          <a:ext cx="4557" cy="2917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0.13642</cdr:x>
      <cdr:y>0.58573</cdr:y>
    </cdr:from>
    <cdr:to>
      <cdr:x>0.14998</cdr:x>
      <cdr:y>0.83317</cdr:y>
    </cdr:to>
    <cdr:sp macro="" textlink="">
      <cdr:nvSpPr>
        <cdr:cNvPr id="2" name="Retângulo 1">
          <a:extLst xmlns:a="http://schemas.openxmlformats.org/drawingml/2006/main">
            <a:ext uri="{FF2B5EF4-FFF2-40B4-BE49-F238E27FC236}">
              <a16:creationId xmlns:a16="http://schemas.microsoft.com/office/drawing/2014/main" id="{78BE13D4-5F44-4E28-97E6-40F6ADB2E03A}"/>
            </a:ext>
          </a:extLst>
        </cdr:cNvPr>
        <cdr:cNvSpPr/>
      </cdr:nvSpPr>
      <cdr:spPr>
        <a:xfrm xmlns:a="http://schemas.openxmlformats.org/drawingml/2006/main">
          <a:off x="2377440" y="3370898"/>
          <a:ext cx="236220" cy="14239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rgbClr val="FFC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0.23165</cdr:x>
      <cdr:y>0.36301</cdr:y>
    </cdr:from>
    <cdr:to>
      <cdr:x>0.3897</cdr:x>
      <cdr:y>0.93578</cdr:y>
    </cdr:to>
    <cdr:sp macro="" textlink="">
      <cdr:nvSpPr>
        <cdr:cNvPr id="3" name="Retângulo 2">
          <a:extLst xmlns:a="http://schemas.openxmlformats.org/drawingml/2006/main">
            <a:ext uri="{FF2B5EF4-FFF2-40B4-BE49-F238E27FC236}">
              <a16:creationId xmlns:a16="http://schemas.microsoft.com/office/drawing/2014/main" id="{3309A6CD-03B8-4EB0-833C-4C903E95F901}"/>
            </a:ext>
          </a:extLst>
        </cdr:cNvPr>
        <cdr:cNvSpPr/>
      </cdr:nvSpPr>
      <cdr:spPr>
        <a:xfrm xmlns:a="http://schemas.openxmlformats.org/drawingml/2006/main">
          <a:off x="4037011" y="2089150"/>
          <a:ext cx="2754313" cy="32962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rgbClr val="FFC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0.58592</cdr:x>
      <cdr:y>0.48146</cdr:y>
    </cdr:from>
    <cdr:to>
      <cdr:x>0.63101</cdr:x>
      <cdr:y>0.93827</cdr:y>
    </cdr:to>
    <cdr:sp macro="" textlink="">
      <cdr:nvSpPr>
        <cdr:cNvPr id="5" name="Retângulo 4">
          <a:extLst xmlns:a="http://schemas.openxmlformats.org/drawingml/2006/main">
            <a:ext uri="{FF2B5EF4-FFF2-40B4-BE49-F238E27FC236}">
              <a16:creationId xmlns:a16="http://schemas.microsoft.com/office/drawing/2014/main" id="{CD503116-B867-411F-AEE0-04D56A7DB703}"/>
            </a:ext>
          </a:extLst>
        </cdr:cNvPr>
        <cdr:cNvSpPr/>
      </cdr:nvSpPr>
      <cdr:spPr>
        <a:xfrm xmlns:a="http://schemas.openxmlformats.org/drawingml/2006/main">
          <a:off x="10210800" y="2770823"/>
          <a:ext cx="785814" cy="26289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rgbClr val="FFC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0.73623</cdr:x>
      <cdr:y>0.42756</cdr:y>
    </cdr:from>
    <cdr:to>
      <cdr:x>0.75016</cdr:x>
      <cdr:y>0.93661</cdr:y>
    </cdr:to>
    <cdr:sp macro="" textlink="">
      <cdr:nvSpPr>
        <cdr:cNvPr id="6" name="Retângulo 5">
          <a:extLst xmlns:a="http://schemas.openxmlformats.org/drawingml/2006/main">
            <a:ext uri="{FF2B5EF4-FFF2-40B4-BE49-F238E27FC236}">
              <a16:creationId xmlns:a16="http://schemas.microsoft.com/office/drawing/2014/main" id="{815AD6EB-6350-456A-81F0-0DB854661915}"/>
            </a:ext>
          </a:extLst>
        </cdr:cNvPr>
        <cdr:cNvSpPr/>
      </cdr:nvSpPr>
      <cdr:spPr>
        <a:xfrm xmlns:a="http://schemas.openxmlformats.org/drawingml/2006/main">
          <a:off x="12830175" y="2460624"/>
          <a:ext cx="242888" cy="29295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rgbClr val="FFC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0.17354</cdr:x>
      <cdr:y>0.36219</cdr:y>
    </cdr:from>
    <cdr:to>
      <cdr:x>0.18173</cdr:x>
      <cdr:y>0.9383</cdr:y>
    </cdr:to>
    <cdr:sp macro="" textlink="">
      <cdr:nvSpPr>
        <cdr:cNvPr id="7" name="Retângulo 6">
          <a:extLst xmlns:a="http://schemas.openxmlformats.org/drawingml/2006/main">
            <a:ext uri="{FF2B5EF4-FFF2-40B4-BE49-F238E27FC236}">
              <a16:creationId xmlns:a16="http://schemas.microsoft.com/office/drawing/2014/main" id="{BD94F21F-D5A9-4953-93AF-8B4A9F731AA4}"/>
            </a:ext>
          </a:extLst>
        </cdr:cNvPr>
        <cdr:cNvSpPr/>
      </cdr:nvSpPr>
      <cdr:spPr>
        <a:xfrm xmlns:a="http://schemas.openxmlformats.org/drawingml/2006/main">
          <a:off x="3024188" y="2089478"/>
          <a:ext cx="142876" cy="33236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rgbClr val="FFC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t-BR"/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39134-8EE8-45D1-B7A3-65CDAD988C76}">
  <sheetPr filterMode="1"/>
  <dimension ref="A1:AI185"/>
  <sheetViews>
    <sheetView showGridLines="0" tabSelected="1" workbookViewId="0">
      <pane ySplit="1" topLeftCell="A2" activePane="bottomLeft" state="frozen"/>
      <selection activeCell="D1" sqref="D1"/>
      <selection pane="bottomLeft" activeCell="A85" sqref="A85:XFD85"/>
    </sheetView>
  </sheetViews>
  <sheetFormatPr defaultColWidth="9.140625" defaultRowHeight="15" x14ac:dyDescent="0.25"/>
  <cols>
    <col min="1" max="1" width="11" style="44" bestFit="1" customWidth="1"/>
    <col min="2" max="2" width="12" style="2" bestFit="1" customWidth="1"/>
    <col min="3" max="3" width="29" style="2" customWidth="1"/>
    <col min="4" max="4" width="9" style="2" customWidth="1"/>
    <col min="5" max="5" width="13" style="2" customWidth="1"/>
    <col min="6" max="6" width="11.85546875" style="2" customWidth="1"/>
    <col min="7" max="7" width="9.42578125" style="2" customWidth="1"/>
    <col min="8" max="8" width="9.28515625" style="2" bestFit="1" customWidth="1"/>
    <col min="9" max="9" width="14.28515625" style="2" customWidth="1"/>
    <col min="10" max="10" width="9.85546875" style="2" bestFit="1" customWidth="1"/>
    <col min="11" max="11" width="12" style="2" customWidth="1"/>
    <col min="12" max="12" width="10.7109375" style="2" bestFit="1" customWidth="1"/>
    <col min="13" max="15" width="12.7109375" style="2" customWidth="1"/>
    <col min="16" max="16" width="10.7109375" style="2" bestFit="1" customWidth="1"/>
    <col min="17" max="17" width="11.42578125" style="2" bestFit="1" customWidth="1"/>
    <col min="18" max="18" width="11.28515625" style="2" customWidth="1"/>
    <col min="19" max="19" width="10.5703125" style="2" bestFit="1" customWidth="1"/>
    <col min="20" max="20" width="13" style="2" customWidth="1"/>
    <col min="21" max="21" width="14" style="2" customWidth="1"/>
    <col min="22" max="22" width="11.42578125" style="2" bestFit="1" customWidth="1"/>
    <col min="23" max="23" width="9.85546875" style="2" bestFit="1" customWidth="1"/>
    <col min="24" max="24" width="13.28515625" style="2" customWidth="1"/>
    <col min="25" max="25" width="9.85546875" style="2" bestFit="1" customWidth="1"/>
    <col min="26" max="26" width="12.85546875" style="2" customWidth="1"/>
    <col min="27" max="27" width="13.28515625" style="2" customWidth="1"/>
    <col min="28" max="28" width="12.28515625" style="2" customWidth="1"/>
    <col min="29" max="29" width="20.85546875" style="2" customWidth="1"/>
    <col min="30" max="30" width="10.28515625" style="2" customWidth="1"/>
    <col min="31" max="31" width="10.140625" style="2" customWidth="1"/>
    <col min="32" max="32" width="11.5703125" style="2" customWidth="1"/>
    <col min="33" max="33" width="12.140625" style="2" customWidth="1"/>
    <col min="34" max="34" width="13" style="13" customWidth="1"/>
    <col min="35" max="35" width="10.140625" style="37" customWidth="1"/>
    <col min="36" max="16384" width="9.140625" style="2"/>
  </cols>
  <sheetData>
    <row r="1" spans="1:35" s="5" customFormat="1" ht="105" x14ac:dyDescent="0.25">
      <c r="A1" s="41" t="s">
        <v>0</v>
      </c>
      <c r="B1" s="17" t="s">
        <v>1</v>
      </c>
      <c r="C1" s="4" t="s">
        <v>6</v>
      </c>
      <c r="D1" s="39" t="s">
        <v>7</v>
      </c>
      <c r="E1" s="4" t="s">
        <v>8</v>
      </c>
      <c r="F1" s="4" t="s">
        <v>9</v>
      </c>
      <c r="G1" s="12" t="s">
        <v>10</v>
      </c>
      <c r="H1" s="39" t="s">
        <v>11</v>
      </c>
      <c r="I1" s="39" t="s">
        <v>12</v>
      </c>
      <c r="J1" s="39" t="s">
        <v>13</v>
      </c>
      <c r="K1" s="39" t="s">
        <v>14</v>
      </c>
      <c r="L1" s="39" t="s">
        <v>15</v>
      </c>
      <c r="M1" s="39" t="s">
        <v>16</v>
      </c>
      <c r="N1" s="39" t="s">
        <v>17</v>
      </c>
      <c r="O1" s="39" t="s">
        <v>18</v>
      </c>
      <c r="P1" s="39" t="s">
        <v>15</v>
      </c>
      <c r="Q1" s="39" t="s">
        <v>19</v>
      </c>
      <c r="R1" s="39" t="s">
        <v>20</v>
      </c>
      <c r="S1" s="39" t="s">
        <v>21</v>
      </c>
      <c r="T1" s="39" t="s">
        <v>22</v>
      </c>
      <c r="U1" s="39" t="s">
        <v>23</v>
      </c>
      <c r="V1" s="39" t="s">
        <v>24</v>
      </c>
      <c r="W1" s="39" t="s">
        <v>25</v>
      </c>
      <c r="X1" s="39" t="s">
        <v>26</v>
      </c>
      <c r="Y1" s="39" t="s">
        <v>27</v>
      </c>
      <c r="Z1" s="39" t="s">
        <v>2</v>
      </c>
      <c r="AA1" s="39" t="s">
        <v>28</v>
      </c>
      <c r="AB1" s="39" t="s">
        <v>29</v>
      </c>
      <c r="AC1" s="31" t="s">
        <v>32</v>
      </c>
      <c r="AD1" s="40" t="s">
        <v>3</v>
      </c>
      <c r="AE1" s="40" t="s">
        <v>4</v>
      </c>
      <c r="AF1" s="40" t="s">
        <v>5</v>
      </c>
      <c r="AG1" s="40" t="s">
        <v>30</v>
      </c>
      <c r="AH1" s="4" t="s">
        <v>31</v>
      </c>
      <c r="AI1" s="32" t="s">
        <v>40</v>
      </c>
    </row>
    <row r="2" spans="1:35" s="6" customFormat="1" hidden="1" x14ac:dyDescent="0.25">
      <c r="A2" s="42">
        <v>15.018329999999992</v>
      </c>
      <c r="B2" s="6">
        <v>13.62</v>
      </c>
      <c r="C2" s="6">
        <v>13.06</v>
      </c>
      <c r="D2" s="6">
        <v>637.89</v>
      </c>
      <c r="E2" s="6">
        <v>272.49</v>
      </c>
      <c r="F2" s="6">
        <v>0.7</v>
      </c>
      <c r="G2" s="6">
        <v>0.22</v>
      </c>
      <c r="H2" s="7">
        <v>0</v>
      </c>
      <c r="I2" s="7">
        <v>0</v>
      </c>
      <c r="J2" s="7">
        <v>0</v>
      </c>
      <c r="K2" s="7">
        <v>0</v>
      </c>
      <c r="L2" s="8">
        <v>0</v>
      </c>
      <c r="M2" s="9">
        <v>0</v>
      </c>
      <c r="N2" s="9">
        <v>30.97</v>
      </c>
      <c r="O2" s="9">
        <v>0</v>
      </c>
      <c r="P2" s="9">
        <v>0</v>
      </c>
      <c r="Q2" s="9">
        <v>31.379310607910156</v>
      </c>
      <c r="R2" s="9">
        <v>0</v>
      </c>
      <c r="S2" s="9">
        <v>43.73431396484375</v>
      </c>
      <c r="T2" s="9">
        <v>0</v>
      </c>
      <c r="U2" s="9">
        <v>0</v>
      </c>
      <c r="V2" s="9">
        <v>32.476844787597656</v>
      </c>
      <c r="W2" s="9">
        <v>0</v>
      </c>
      <c r="X2" s="9">
        <v>0</v>
      </c>
      <c r="Y2" s="9">
        <v>0</v>
      </c>
      <c r="Z2" s="9">
        <v>0</v>
      </c>
      <c r="AA2" s="9">
        <v>0</v>
      </c>
      <c r="AB2" s="9">
        <v>0</v>
      </c>
      <c r="AC2" s="9">
        <f t="shared" ref="AC2:AC22" si="0">SUM(H2,I2,J2,K2,L2,M2,N2,O2,P2,Q2,R2,S2,T2,U2,V2,W2,X2,Y2,Z2,AA2,AB2)</f>
        <v>138.56046936035156</v>
      </c>
      <c r="AD2" s="9">
        <v>102.98489809627984</v>
      </c>
      <c r="AE2" s="9">
        <v>26.060098243347738</v>
      </c>
      <c r="AF2" s="9">
        <v>53.602261962154294</v>
      </c>
      <c r="AG2" s="9">
        <v>32.135751001196006</v>
      </c>
      <c r="AH2" s="18">
        <f t="shared" ref="AH2:AH22" si="1">SUM(AD2,AE2,AF2,AG2)</f>
        <v>214.78300930297789</v>
      </c>
      <c r="AI2" s="33">
        <v>123.31802039999999</v>
      </c>
    </row>
    <row r="3" spans="1:35" s="6" customFormat="1" hidden="1" x14ac:dyDescent="0.25">
      <c r="A3" s="42">
        <v>24</v>
      </c>
      <c r="B3" s="6">
        <v>12.94</v>
      </c>
      <c r="C3" s="6">
        <v>13.03</v>
      </c>
      <c r="D3" s="6">
        <v>600.64</v>
      </c>
      <c r="E3" s="6">
        <v>239.15</v>
      </c>
      <c r="F3" s="6">
        <v>0.16</v>
      </c>
      <c r="G3" s="6">
        <v>0.21</v>
      </c>
      <c r="H3" s="7">
        <v>0</v>
      </c>
      <c r="I3" s="7">
        <v>0</v>
      </c>
      <c r="J3" s="7">
        <v>0</v>
      </c>
      <c r="K3" s="7">
        <v>0</v>
      </c>
      <c r="L3" s="8">
        <v>0</v>
      </c>
      <c r="M3" s="9">
        <v>0</v>
      </c>
      <c r="N3" s="9">
        <v>30.95</v>
      </c>
      <c r="O3" s="9">
        <v>0</v>
      </c>
      <c r="P3" s="9">
        <v>56.854400634765625</v>
      </c>
      <c r="Q3" s="9">
        <v>60.113552093505859</v>
      </c>
      <c r="R3" s="9">
        <v>0</v>
      </c>
      <c r="S3" s="9">
        <v>82.88543701171875</v>
      </c>
      <c r="T3" s="9">
        <v>0</v>
      </c>
      <c r="U3" s="9">
        <v>0</v>
      </c>
      <c r="V3" s="9">
        <v>62.184371948242188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f t="shared" si="0"/>
        <v>292.98776168823241</v>
      </c>
      <c r="AD3" s="9">
        <v>115.30332946777303</v>
      </c>
      <c r="AE3" s="9">
        <v>30.813985824584964</v>
      </c>
      <c r="AF3" s="9">
        <v>30.25</v>
      </c>
      <c r="AG3" s="9">
        <v>87.71</v>
      </c>
      <c r="AH3" s="18">
        <f t="shared" si="1"/>
        <v>264.07731529235798</v>
      </c>
      <c r="AI3" s="33">
        <v>462.16566669999997</v>
      </c>
    </row>
    <row r="4" spans="1:35" s="6" customFormat="1" hidden="1" x14ac:dyDescent="0.25">
      <c r="A4" s="42">
        <v>24</v>
      </c>
      <c r="B4" s="6">
        <v>13.09</v>
      </c>
      <c r="C4" s="6">
        <v>14.85</v>
      </c>
      <c r="D4" s="6">
        <v>591.66</v>
      </c>
      <c r="E4" s="6">
        <v>168.95</v>
      </c>
      <c r="F4" s="6">
        <v>0.62</v>
      </c>
      <c r="G4" s="6">
        <v>0.25</v>
      </c>
      <c r="H4" s="7">
        <v>0</v>
      </c>
      <c r="I4" s="7">
        <v>0</v>
      </c>
      <c r="J4" s="7">
        <v>0</v>
      </c>
      <c r="K4" s="7">
        <v>0</v>
      </c>
      <c r="L4" s="8">
        <v>0</v>
      </c>
      <c r="M4" s="9">
        <v>0</v>
      </c>
      <c r="N4" s="9">
        <v>41.568241119384766</v>
      </c>
      <c r="O4" s="9">
        <v>0</v>
      </c>
      <c r="P4" s="9">
        <v>107.75457763671875</v>
      </c>
      <c r="Q4" s="9">
        <v>32.07867431640625</v>
      </c>
      <c r="R4" s="9">
        <v>0</v>
      </c>
      <c r="S4" s="9">
        <v>103.79680633544922</v>
      </c>
      <c r="T4" s="9">
        <v>0</v>
      </c>
      <c r="U4" s="9">
        <v>0</v>
      </c>
      <c r="V4" s="9">
        <v>55.475070953369141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f t="shared" si="0"/>
        <v>340.67337036132813</v>
      </c>
      <c r="AD4" s="9">
        <v>122.72502899169901</v>
      </c>
      <c r="AE4" s="9">
        <v>31.748279571532997</v>
      </c>
      <c r="AF4" s="9">
        <v>30.234000000000005</v>
      </c>
      <c r="AG4" s="9">
        <v>41.290000000000013</v>
      </c>
      <c r="AH4" s="18">
        <f t="shared" si="1"/>
        <v>225.99730856323202</v>
      </c>
      <c r="AI4" s="33">
        <v>576.00532499999997</v>
      </c>
    </row>
    <row r="5" spans="1:35" s="6" customFormat="1" hidden="1" x14ac:dyDescent="0.25">
      <c r="A5" s="42">
        <v>24</v>
      </c>
      <c r="B5" s="6">
        <v>13.11</v>
      </c>
      <c r="C5" s="6">
        <v>14.96</v>
      </c>
      <c r="D5" s="6">
        <v>604.47</v>
      </c>
      <c r="E5" s="6">
        <v>191</v>
      </c>
      <c r="F5" s="6">
        <v>0.38</v>
      </c>
      <c r="G5" s="6">
        <v>0.26</v>
      </c>
      <c r="H5" s="7">
        <v>0</v>
      </c>
      <c r="I5" s="7">
        <v>0</v>
      </c>
      <c r="J5" s="7">
        <v>0</v>
      </c>
      <c r="K5" s="7">
        <v>0</v>
      </c>
      <c r="L5" s="8">
        <v>0</v>
      </c>
      <c r="M5" s="9">
        <v>0</v>
      </c>
      <c r="N5" s="9">
        <v>50.998008728027344</v>
      </c>
      <c r="O5" s="9">
        <v>0</v>
      </c>
      <c r="P5" s="9">
        <v>96.103355407714844</v>
      </c>
      <c r="Q5" s="9">
        <v>26.402414321899414</v>
      </c>
      <c r="R5" s="9">
        <v>0</v>
      </c>
      <c r="S5" s="9">
        <v>109.27349853515625</v>
      </c>
      <c r="T5" s="9">
        <v>0</v>
      </c>
      <c r="U5" s="9">
        <v>0</v>
      </c>
      <c r="V5" s="9">
        <v>54.634544372558594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f t="shared" si="0"/>
        <v>337.41182136535645</v>
      </c>
      <c r="AD5" s="9">
        <v>128.73568725585901</v>
      </c>
      <c r="AE5" s="9">
        <v>31.7408332824707</v>
      </c>
      <c r="AF5" s="9">
        <v>30.245000000000001</v>
      </c>
      <c r="AG5" s="9">
        <v>41.309999999999995</v>
      </c>
      <c r="AH5" s="18">
        <f t="shared" si="1"/>
        <v>232.03152053832972</v>
      </c>
      <c r="AI5" s="33">
        <v>385.69967500000001</v>
      </c>
    </row>
    <row r="6" spans="1:35" s="6" customFormat="1" hidden="1" x14ac:dyDescent="0.25">
      <c r="A6" s="42">
        <v>24</v>
      </c>
      <c r="B6" s="6">
        <v>13.11</v>
      </c>
      <c r="C6" s="6">
        <v>14.05</v>
      </c>
      <c r="D6" s="6">
        <v>587.37</v>
      </c>
      <c r="E6" s="6">
        <v>179.71</v>
      </c>
      <c r="F6" s="6">
        <v>0.33</v>
      </c>
      <c r="G6" s="6">
        <v>0.28000000000000003</v>
      </c>
      <c r="H6" s="7">
        <v>0</v>
      </c>
      <c r="I6" s="7">
        <v>0</v>
      </c>
      <c r="J6" s="7">
        <v>0</v>
      </c>
      <c r="K6" s="7">
        <v>0</v>
      </c>
      <c r="L6" s="8">
        <v>0</v>
      </c>
      <c r="M6" s="9">
        <v>0</v>
      </c>
      <c r="N6" s="9">
        <v>50.998008728027344</v>
      </c>
      <c r="O6" s="9">
        <v>0</v>
      </c>
      <c r="P6" s="9">
        <v>94.696563720703125</v>
      </c>
      <c r="Q6" s="9">
        <v>7.4743075370788574</v>
      </c>
      <c r="R6" s="9">
        <v>0</v>
      </c>
      <c r="S6" s="9">
        <v>111.72373199462891</v>
      </c>
      <c r="T6" s="9">
        <v>0</v>
      </c>
      <c r="U6" s="9">
        <v>0</v>
      </c>
      <c r="V6" s="9">
        <v>55.849502563476563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f t="shared" si="0"/>
        <v>320.74211454391479</v>
      </c>
      <c r="AD6" s="9">
        <v>129.65248107910099</v>
      </c>
      <c r="AE6" s="9">
        <v>34.960800170898402</v>
      </c>
      <c r="AF6" s="9">
        <v>30.456000000000003</v>
      </c>
      <c r="AG6" s="9">
        <v>45.36</v>
      </c>
      <c r="AH6" s="18">
        <f t="shared" si="1"/>
        <v>240.42928124999941</v>
      </c>
      <c r="AI6" s="33">
        <v>440.35421250000002</v>
      </c>
    </row>
    <row r="7" spans="1:35" s="6" customFormat="1" hidden="1" x14ac:dyDescent="0.25">
      <c r="A7" s="42">
        <v>24</v>
      </c>
      <c r="B7" s="6">
        <v>13.56</v>
      </c>
      <c r="C7" s="6">
        <v>15.05</v>
      </c>
      <c r="D7" s="6">
        <v>594.69000000000005</v>
      </c>
      <c r="E7" s="6">
        <v>227.81</v>
      </c>
      <c r="F7" s="6">
        <v>0.28000000000000003</v>
      </c>
      <c r="G7" s="6">
        <v>0.32</v>
      </c>
      <c r="H7" s="7">
        <v>0</v>
      </c>
      <c r="I7" s="7">
        <v>0</v>
      </c>
      <c r="J7" s="7">
        <v>0</v>
      </c>
      <c r="K7" s="7">
        <v>0</v>
      </c>
      <c r="L7" s="8">
        <v>0</v>
      </c>
      <c r="M7" s="9">
        <v>0</v>
      </c>
      <c r="N7" s="9">
        <v>44.325347900390625</v>
      </c>
      <c r="O7" s="9">
        <v>0</v>
      </c>
      <c r="P7" s="9">
        <v>96.825370788574219</v>
      </c>
      <c r="Q7" s="9">
        <v>14.817853927612305</v>
      </c>
      <c r="R7" s="9">
        <v>0</v>
      </c>
      <c r="S7" s="9">
        <v>95.492660522460938</v>
      </c>
      <c r="T7" s="9">
        <v>0</v>
      </c>
      <c r="U7" s="9">
        <v>0</v>
      </c>
      <c r="V7" s="9">
        <v>76.545753479003906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f t="shared" si="0"/>
        <v>328.00698661804199</v>
      </c>
      <c r="AD7" s="9">
        <v>108.40020751953099</v>
      </c>
      <c r="AE7" s="9">
        <v>34.863262176513672</v>
      </c>
      <c r="AF7" s="9">
        <v>35.979999999999983</v>
      </c>
      <c r="AG7" s="9">
        <v>38.22999999999999</v>
      </c>
      <c r="AH7" s="18">
        <f t="shared" si="1"/>
        <v>217.47346969604465</v>
      </c>
      <c r="AI7" s="33">
        <v>426.84673750000002</v>
      </c>
    </row>
    <row r="8" spans="1:35" s="6" customFormat="1" hidden="1" x14ac:dyDescent="0.25">
      <c r="A8" s="42">
        <v>24</v>
      </c>
      <c r="B8" s="6">
        <v>13.32</v>
      </c>
      <c r="C8" s="6">
        <v>15.18</v>
      </c>
      <c r="D8" s="6">
        <v>596.25</v>
      </c>
      <c r="E8" s="6">
        <v>187.45</v>
      </c>
      <c r="F8" s="6">
        <v>0.11</v>
      </c>
      <c r="G8" s="6">
        <v>0.37</v>
      </c>
      <c r="H8" s="7">
        <v>0</v>
      </c>
      <c r="I8" s="7">
        <v>0</v>
      </c>
      <c r="J8" s="7">
        <v>0</v>
      </c>
      <c r="K8" s="7">
        <v>0</v>
      </c>
      <c r="L8" s="8">
        <v>0</v>
      </c>
      <c r="M8" s="9">
        <v>0</v>
      </c>
      <c r="N8" s="9">
        <v>35.15</v>
      </c>
      <c r="O8" s="9">
        <v>0</v>
      </c>
      <c r="P8" s="9">
        <v>110.47614288330078</v>
      </c>
      <c r="Q8" s="9">
        <v>0</v>
      </c>
      <c r="R8" s="9">
        <v>0</v>
      </c>
      <c r="S8" s="9">
        <v>51.019878387451172</v>
      </c>
      <c r="T8" s="9">
        <v>0</v>
      </c>
      <c r="U8" s="9">
        <v>0</v>
      </c>
      <c r="V8" s="9">
        <v>75.096778869628906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f t="shared" si="0"/>
        <v>271.74280014038084</v>
      </c>
      <c r="AD8" s="9">
        <v>83.134957885742097</v>
      </c>
      <c r="AE8" s="9">
        <v>76.057476043701115</v>
      </c>
      <c r="AF8" s="9">
        <v>35.15</v>
      </c>
      <c r="AG8" s="9">
        <v>36.61</v>
      </c>
      <c r="AH8" s="18">
        <f t="shared" si="1"/>
        <v>230.9524339294432</v>
      </c>
      <c r="AI8" s="33">
        <v>566.79348330000005</v>
      </c>
    </row>
    <row r="9" spans="1:35" s="6" customFormat="1" hidden="1" x14ac:dyDescent="0.25">
      <c r="A9" s="42">
        <v>24</v>
      </c>
      <c r="B9" s="6">
        <v>13.22</v>
      </c>
      <c r="C9" s="6">
        <v>15.51</v>
      </c>
      <c r="D9" s="6">
        <v>584.04</v>
      </c>
      <c r="E9" s="6">
        <v>145.41</v>
      </c>
      <c r="F9" s="6">
        <v>0.05</v>
      </c>
      <c r="G9" s="6">
        <v>0.4</v>
      </c>
      <c r="H9" s="7">
        <v>0</v>
      </c>
      <c r="I9" s="7">
        <v>0</v>
      </c>
      <c r="J9" s="7">
        <v>0</v>
      </c>
      <c r="K9" s="7">
        <v>0</v>
      </c>
      <c r="L9" s="8">
        <v>0</v>
      </c>
      <c r="M9" s="9">
        <v>0</v>
      </c>
      <c r="N9" s="9">
        <v>0</v>
      </c>
      <c r="O9" s="9">
        <v>0</v>
      </c>
      <c r="P9" s="9">
        <v>144.05662536621094</v>
      </c>
      <c r="Q9" s="9">
        <v>0</v>
      </c>
      <c r="R9" s="9">
        <v>0</v>
      </c>
      <c r="S9" s="9">
        <v>36.625408172607422</v>
      </c>
      <c r="T9" s="9">
        <v>0</v>
      </c>
      <c r="U9" s="9">
        <v>0</v>
      </c>
      <c r="V9" s="9">
        <v>53.844409942626953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f t="shared" si="0"/>
        <v>234.52644348144531</v>
      </c>
      <c r="AD9" s="9">
        <v>92.131126403799982</v>
      </c>
      <c r="AE9" s="9">
        <v>71.33782958984375</v>
      </c>
      <c r="AF9" s="9">
        <v>35.229999999999997</v>
      </c>
      <c r="AG9" s="9">
        <v>46.56</v>
      </c>
      <c r="AH9" s="18">
        <f t="shared" si="1"/>
        <v>245.25895599364372</v>
      </c>
      <c r="AI9" s="33">
        <v>950.56672079999998</v>
      </c>
    </row>
    <row r="10" spans="1:35" s="6" customFormat="1" hidden="1" x14ac:dyDescent="0.25">
      <c r="A10" s="42">
        <v>24</v>
      </c>
      <c r="B10" s="6">
        <v>13.25</v>
      </c>
      <c r="C10" s="6">
        <v>14.75</v>
      </c>
      <c r="D10" s="6">
        <v>633.59</v>
      </c>
      <c r="E10" s="6">
        <v>175.74</v>
      </c>
      <c r="F10" s="6">
        <v>0.04</v>
      </c>
      <c r="G10" s="6">
        <v>0.4</v>
      </c>
      <c r="H10" s="7">
        <v>0</v>
      </c>
      <c r="I10" s="7">
        <v>0</v>
      </c>
      <c r="J10" s="7">
        <v>0</v>
      </c>
      <c r="K10" s="7">
        <v>0</v>
      </c>
      <c r="L10" s="8">
        <v>0</v>
      </c>
      <c r="M10" s="9">
        <v>0</v>
      </c>
      <c r="N10" s="9">
        <v>0</v>
      </c>
      <c r="O10" s="9">
        <v>0</v>
      </c>
      <c r="P10" s="9">
        <v>103.41605377197266</v>
      </c>
      <c r="Q10" s="9">
        <v>0</v>
      </c>
      <c r="R10" s="9">
        <v>0</v>
      </c>
      <c r="S10" s="9">
        <v>36.807167053222656</v>
      </c>
      <c r="T10" s="9">
        <v>0</v>
      </c>
      <c r="U10" s="9">
        <v>0</v>
      </c>
      <c r="V10" s="9">
        <v>54.624664306640625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f t="shared" si="0"/>
        <v>194.84788513183594</v>
      </c>
      <c r="AD10" s="9">
        <v>98.529446028785785</v>
      </c>
      <c r="AE10" s="9">
        <v>65.680031855484145</v>
      </c>
      <c r="AF10" s="9">
        <v>32.322190271722882</v>
      </c>
      <c r="AG10" s="9">
        <v>42.802636653577501</v>
      </c>
      <c r="AH10" s="18">
        <f t="shared" si="1"/>
        <v>239.33430480957031</v>
      </c>
      <c r="AI10" s="33">
        <v>816.19295829999999</v>
      </c>
    </row>
    <row r="11" spans="1:35" s="6" customFormat="1" hidden="1" x14ac:dyDescent="0.25">
      <c r="A11" s="42">
        <v>24</v>
      </c>
      <c r="B11" s="6">
        <v>13.14</v>
      </c>
      <c r="C11" s="6">
        <v>13.49</v>
      </c>
      <c r="D11" s="6">
        <v>630.28</v>
      </c>
      <c r="E11" s="6">
        <v>223.28</v>
      </c>
      <c r="F11" s="6">
        <v>0.11</v>
      </c>
      <c r="G11" s="6">
        <v>0.39</v>
      </c>
      <c r="H11" s="7">
        <v>0</v>
      </c>
      <c r="I11" s="7">
        <v>0</v>
      </c>
      <c r="J11" s="7">
        <v>0</v>
      </c>
      <c r="K11" s="7">
        <v>0</v>
      </c>
      <c r="L11" s="8">
        <v>0</v>
      </c>
      <c r="M11" s="9">
        <v>0</v>
      </c>
      <c r="N11" s="9">
        <v>0</v>
      </c>
      <c r="O11" s="9">
        <v>0</v>
      </c>
      <c r="P11" s="9">
        <v>104.85615539550781</v>
      </c>
      <c r="Q11" s="9">
        <v>0</v>
      </c>
      <c r="R11" s="9">
        <v>0</v>
      </c>
      <c r="S11" s="9">
        <v>37.054401397705078</v>
      </c>
      <c r="T11" s="9">
        <v>0</v>
      </c>
      <c r="U11" s="9">
        <v>0</v>
      </c>
      <c r="V11" s="9">
        <v>54.262859344482422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f t="shared" si="0"/>
        <v>196.17341613769531</v>
      </c>
      <c r="AD11" s="9">
        <v>81.079363991483518</v>
      </c>
      <c r="AE11" s="9">
        <v>77.446391190465107</v>
      </c>
      <c r="AF11" s="9">
        <v>35.100440489136389</v>
      </c>
      <c r="AG11" s="9">
        <v>50.469125984188409</v>
      </c>
      <c r="AH11" s="18">
        <f t="shared" si="1"/>
        <v>244.09532165527344</v>
      </c>
      <c r="AI11" s="33">
        <v>723.13072079999995</v>
      </c>
    </row>
    <row r="12" spans="1:35" s="6" customFormat="1" hidden="1" x14ac:dyDescent="0.25">
      <c r="A12" s="42">
        <v>24</v>
      </c>
      <c r="B12" s="6">
        <v>12.93</v>
      </c>
      <c r="C12" s="6">
        <v>15.11</v>
      </c>
      <c r="D12" s="6">
        <v>624.73</v>
      </c>
      <c r="E12" s="6">
        <v>156.6</v>
      </c>
      <c r="F12" s="6">
        <v>0.04</v>
      </c>
      <c r="G12" s="6">
        <v>0.38</v>
      </c>
      <c r="H12" s="7">
        <v>0</v>
      </c>
      <c r="I12" s="7">
        <v>0</v>
      </c>
      <c r="J12" s="7">
        <v>0</v>
      </c>
      <c r="K12" s="7">
        <v>0</v>
      </c>
      <c r="L12" s="8">
        <v>0</v>
      </c>
      <c r="M12" s="9">
        <v>0</v>
      </c>
      <c r="N12" s="9">
        <v>0</v>
      </c>
      <c r="O12" s="9">
        <v>0</v>
      </c>
      <c r="P12" s="9">
        <v>104.26944732666016</v>
      </c>
      <c r="Q12" s="9">
        <v>0</v>
      </c>
      <c r="R12" s="9">
        <v>0</v>
      </c>
      <c r="S12" s="9">
        <v>36.927654266357422</v>
      </c>
      <c r="T12" s="9">
        <v>0</v>
      </c>
      <c r="U12" s="9">
        <v>0</v>
      </c>
      <c r="V12" s="9">
        <v>60.438514709472656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f t="shared" si="0"/>
        <v>201.63561630249023</v>
      </c>
      <c r="AD12" s="9">
        <v>74.126767979328392</v>
      </c>
      <c r="AE12" s="9">
        <v>71.622641976160835</v>
      </c>
      <c r="AF12" s="9">
        <v>33.317148642422737</v>
      </c>
      <c r="AG12" s="9">
        <v>46.674843074451324</v>
      </c>
      <c r="AH12" s="18">
        <f t="shared" si="1"/>
        <v>225.74140167236331</v>
      </c>
      <c r="AI12" s="33">
        <v>594.36291900000003</v>
      </c>
    </row>
    <row r="13" spans="1:35" s="6" customFormat="1" hidden="1" x14ac:dyDescent="0.25">
      <c r="A13" s="42">
        <v>24</v>
      </c>
      <c r="B13" s="6">
        <v>13.36</v>
      </c>
      <c r="C13" s="6">
        <v>20.58</v>
      </c>
      <c r="D13" s="6">
        <v>605.79</v>
      </c>
      <c r="E13" s="6">
        <v>203.2</v>
      </c>
      <c r="F13" s="6">
        <v>0.28000000000000003</v>
      </c>
      <c r="G13" s="6">
        <v>0.44</v>
      </c>
      <c r="H13" s="7">
        <v>0</v>
      </c>
      <c r="I13" s="7">
        <v>0</v>
      </c>
      <c r="J13" s="7">
        <v>0</v>
      </c>
      <c r="K13" s="7">
        <v>0</v>
      </c>
      <c r="L13" s="8">
        <v>0</v>
      </c>
      <c r="M13" s="9">
        <v>0</v>
      </c>
      <c r="N13" s="9">
        <v>0</v>
      </c>
      <c r="O13" s="9">
        <v>0</v>
      </c>
      <c r="P13" s="9">
        <v>116.00360870361328</v>
      </c>
      <c r="Q13" s="9">
        <v>0</v>
      </c>
      <c r="R13" s="9">
        <v>0</v>
      </c>
      <c r="S13" s="9">
        <v>41.083538055419922</v>
      </c>
      <c r="T13" s="9">
        <v>0</v>
      </c>
      <c r="U13" s="9">
        <v>0</v>
      </c>
      <c r="V13" s="9">
        <v>64.21337890625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f t="shared" si="0"/>
        <v>221.3005256652832</v>
      </c>
      <c r="AD13" s="9">
        <v>67.230216683362443</v>
      </c>
      <c r="AE13" s="9">
        <v>70.637912971673472</v>
      </c>
      <c r="AF13" s="9">
        <v>23.50831712950016</v>
      </c>
      <c r="AG13" s="9">
        <v>52.652453361948311</v>
      </c>
      <c r="AH13" s="18">
        <f t="shared" si="1"/>
        <v>214.0289001464844</v>
      </c>
      <c r="AI13" s="33">
        <v>658.41501670000002</v>
      </c>
    </row>
    <row r="14" spans="1:35" s="6" customFormat="1" hidden="1" x14ac:dyDescent="0.25">
      <c r="A14" s="42">
        <v>24</v>
      </c>
      <c r="B14" s="6">
        <v>13.5</v>
      </c>
      <c r="C14" s="6">
        <v>21.51</v>
      </c>
      <c r="D14" s="6">
        <v>623.26</v>
      </c>
      <c r="E14" s="6">
        <v>210.42</v>
      </c>
      <c r="F14" s="6">
        <v>0.59</v>
      </c>
      <c r="G14" s="6">
        <v>0.33</v>
      </c>
      <c r="H14" s="7">
        <v>0</v>
      </c>
      <c r="I14" s="7">
        <v>0</v>
      </c>
      <c r="J14" s="7">
        <v>0</v>
      </c>
      <c r="K14" s="7">
        <v>0</v>
      </c>
      <c r="L14" s="8">
        <v>0</v>
      </c>
      <c r="M14" s="9">
        <v>0</v>
      </c>
      <c r="N14" s="9">
        <v>0</v>
      </c>
      <c r="O14" s="9">
        <v>0</v>
      </c>
      <c r="P14" s="9">
        <v>123.2747802734375</v>
      </c>
      <c r="Q14" s="9">
        <v>0</v>
      </c>
      <c r="R14" s="9">
        <v>0</v>
      </c>
      <c r="S14" s="9">
        <v>2.1155529022216797</v>
      </c>
      <c r="T14" s="9">
        <v>0</v>
      </c>
      <c r="U14" s="9">
        <v>0</v>
      </c>
      <c r="V14" s="9">
        <v>68.702728271484375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f t="shared" si="0"/>
        <v>194.09306144714355</v>
      </c>
      <c r="AD14" s="9">
        <v>68.283388608218573</v>
      </c>
      <c r="AE14" s="9">
        <v>68.283388608218573</v>
      </c>
      <c r="AF14" s="9">
        <v>19.892377024970269</v>
      </c>
      <c r="AG14" s="9">
        <v>67.891950494920721</v>
      </c>
      <c r="AH14" s="18">
        <f t="shared" si="1"/>
        <v>224.35110473632813</v>
      </c>
      <c r="AI14" s="33">
        <v>657.04477919999999</v>
      </c>
    </row>
    <row r="15" spans="1:35" s="6" customFormat="1" hidden="1" x14ac:dyDescent="0.25">
      <c r="A15" s="42">
        <v>24</v>
      </c>
      <c r="B15" s="6">
        <v>13.18</v>
      </c>
      <c r="C15" s="6">
        <v>16.66</v>
      </c>
      <c r="D15" s="6">
        <v>578.42999999999995</v>
      </c>
      <c r="E15" s="6">
        <v>224.88</v>
      </c>
      <c r="F15" s="6">
        <v>0.88</v>
      </c>
      <c r="G15" s="6">
        <v>0.24</v>
      </c>
      <c r="H15" s="7">
        <v>0</v>
      </c>
      <c r="I15" s="7">
        <v>0</v>
      </c>
      <c r="J15" s="7">
        <v>0</v>
      </c>
      <c r="K15" s="7">
        <v>0</v>
      </c>
      <c r="L15" s="8">
        <v>0</v>
      </c>
      <c r="M15" s="9">
        <v>0</v>
      </c>
      <c r="N15" s="9">
        <v>131.89828491210938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59.330314636230469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f t="shared" si="0"/>
        <v>191.22859954833984</v>
      </c>
      <c r="AD15" s="9">
        <v>64.586608505278605</v>
      </c>
      <c r="AE15" s="9">
        <v>64.586608505278605</v>
      </c>
      <c r="AF15" s="9">
        <v>19.427627014740413</v>
      </c>
      <c r="AG15" s="9">
        <v>64.563767791108631</v>
      </c>
      <c r="AH15" s="18">
        <f t="shared" si="1"/>
        <v>213.16461181640625</v>
      </c>
      <c r="AI15" s="33">
        <v>637.10019999999997</v>
      </c>
    </row>
    <row r="16" spans="1:35" s="6" customFormat="1" hidden="1" x14ac:dyDescent="0.25">
      <c r="A16" s="42">
        <v>24</v>
      </c>
      <c r="B16" s="6">
        <v>13.38</v>
      </c>
      <c r="C16" s="6">
        <v>16.61</v>
      </c>
      <c r="D16" s="6">
        <v>578.49</v>
      </c>
      <c r="E16" s="6">
        <v>217.15</v>
      </c>
      <c r="F16" s="6">
        <v>1.26</v>
      </c>
      <c r="G16" s="6">
        <v>0.23</v>
      </c>
      <c r="H16" s="7">
        <v>0</v>
      </c>
      <c r="I16" s="7">
        <v>0</v>
      </c>
      <c r="J16" s="7">
        <v>0</v>
      </c>
      <c r="K16" s="7">
        <v>0</v>
      </c>
      <c r="L16" s="8">
        <v>0</v>
      </c>
      <c r="M16" s="9">
        <v>0</v>
      </c>
      <c r="N16" s="9">
        <v>113.37828063964844</v>
      </c>
      <c r="O16" s="9">
        <v>0</v>
      </c>
      <c r="P16" s="9">
        <v>0</v>
      </c>
      <c r="Q16" s="9">
        <v>8.7135753631591797</v>
      </c>
      <c r="R16" s="9">
        <v>0</v>
      </c>
      <c r="S16" s="9">
        <v>0</v>
      </c>
      <c r="T16" s="9">
        <v>0</v>
      </c>
      <c r="U16" s="9">
        <v>0</v>
      </c>
      <c r="V16" s="9">
        <v>40.16558837890625</v>
      </c>
      <c r="W16" s="9">
        <v>13.07786750793457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f t="shared" si="0"/>
        <v>175.33531188964844</v>
      </c>
      <c r="AD16" s="9">
        <v>77.863830530721657</v>
      </c>
      <c r="AE16" s="9">
        <v>77.863830530721657</v>
      </c>
      <c r="AF16" s="9">
        <v>24.362507490453204</v>
      </c>
      <c r="AG16" s="9">
        <v>78.245726562403547</v>
      </c>
      <c r="AH16" s="18">
        <f t="shared" si="1"/>
        <v>258.33589511430006</v>
      </c>
      <c r="AI16" s="33">
        <v>532.57911669999999</v>
      </c>
    </row>
    <row r="17" spans="1:35" s="6" customFormat="1" hidden="1" x14ac:dyDescent="0.25">
      <c r="A17" s="42">
        <v>24</v>
      </c>
      <c r="B17" s="6">
        <v>13.56</v>
      </c>
      <c r="C17" s="6">
        <v>20.05</v>
      </c>
      <c r="D17" s="6">
        <v>571.15</v>
      </c>
      <c r="E17" s="6">
        <v>203.34</v>
      </c>
      <c r="F17" s="6">
        <v>1.31</v>
      </c>
      <c r="G17" s="6">
        <v>0.24</v>
      </c>
      <c r="H17" s="7">
        <v>0</v>
      </c>
      <c r="I17" s="7">
        <v>0</v>
      </c>
      <c r="J17" s="7">
        <v>0</v>
      </c>
      <c r="K17" s="7">
        <v>0</v>
      </c>
      <c r="L17" s="8">
        <v>0</v>
      </c>
      <c r="M17" s="9">
        <v>0</v>
      </c>
      <c r="N17" s="9">
        <v>70.099999999999994</v>
      </c>
      <c r="O17" s="9">
        <v>0</v>
      </c>
      <c r="P17" s="9">
        <v>0</v>
      </c>
      <c r="Q17" s="9">
        <v>23.252321243286133</v>
      </c>
      <c r="R17" s="9">
        <v>0</v>
      </c>
      <c r="S17" s="9">
        <v>0</v>
      </c>
      <c r="T17" s="9">
        <v>0</v>
      </c>
      <c r="U17" s="9">
        <v>0</v>
      </c>
      <c r="V17" s="9">
        <v>40.541072845458984</v>
      </c>
      <c r="W17" s="9">
        <v>34.88519287109375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f t="shared" si="0"/>
        <v>168.77858695983886</v>
      </c>
      <c r="AD17" s="9">
        <v>79.599292348846305</v>
      </c>
      <c r="AE17" s="9">
        <v>79.599843720133762</v>
      </c>
      <c r="AF17" s="9">
        <v>22.392544691581683</v>
      </c>
      <c r="AG17" s="9">
        <v>69.626305708007251</v>
      </c>
      <c r="AH17" s="18">
        <f t="shared" si="1"/>
        <v>251.21798646856899</v>
      </c>
      <c r="AI17" s="33">
        <v>506.27352919999998</v>
      </c>
    </row>
    <row r="18" spans="1:35" s="6" customFormat="1" hidden="1" x14ac:dyDescent="0.25">
      <c r="A18" s="42">
        <v>24</v>
      </c>
      <c r="B18" s="6">
        <v>13.17</v>
      </c>
      <c r="C18" s="6">
        <v>14.38</v>
      </c>
      <c r="D18" s="6">
        <v>570.29</v>
      </c>
      <c r="E18" s="6">
        <v>312.5</v>
      </c>
      <c r="F18" s="6">
        <v>1.3</v>
      </c>
      <c r="G18" s="6">
        <v>0.22</v>
      </c>
      <c r="H18" s="7">
        <v>0</v>
      </c>
      <c r="I18" s="7">
        <v>0</v>
      </c>
      <c r="J18" s="7">
        <v>0</v>
      </c>
      <c r="K18" s="7">
        <v>0</v>
      </c>
      <c r="L18" s="8">
        <v>0</v>
      </c>
      <c r="M18" s="9">
        <v>0</v>
      </c>
      <c r="N18" s="9">
        <v>57.698999999999998</v>
      </c>
      <c r="O18" s="9">
        <v>0</v>
      </c>
      <c r="P18" s="9">
        <v>0</v>
      </c>
      <c r="Q18" s="9">
        <v>23.134271621704102</v>
      </c>
      <c r="R18" s="9">
        <v>0</v>
      </c>
      <c r="S18" s="9">
        <v>0</v>
      </c>
      <c r="T18" s="9">
        <v>0</v>
      </c>
      <c r="U18" s="9">
        <v>0</v>
      </c>
      <c r="V18" s="9">
        <v>43.361976623535156</v>
      </c>
      <c r="W18" s="9">
        <v>34.678672790527344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f t="shared" si="0"/>
        <v>158.87392103576661</v>
      </c>
      <c r="AD18" s="9">
        <v>71.468681738991279</v>
      </c>
      <c r="AE18" s="9">
        <v>71.468681738991279</v>
      </c>
      <c r="AF18" s="9">
        <v>0</v>
      </c>
      <c r="AG18" s="9">
        <v>93.196257737837755</v>
      </c>
      <c r="AH18" s="18">
        <f t="shared" si="1"/>
        <v>236.13362121582031</v>
      </c>
      <c r="AI18" s="33">
        <v>407.60889170000002</v>
      </c>
    </row>
    <row r="19" spans="1:35" s="6" customFormat="1" hidden="1" x14ac:dyDescent="0.25">
      <c r="A19" s="42">
        <v>24</v>
      </c>
      <c r="B19" s="6">
        <v>13.69</v>
      </c>
      <c r="C19" s="6">
        <v>20.21</v>
      </c>
      <c r="D19" s="6">
        <v>587.91999999999996</v>
      </c>
      <c r="E19" s="6">
        <v>199.49</v>
      </c>
      <c r="F19" s="6">
        <v>1.47</v>
      </c>
      <c r="G19" s="6">
        <v>0.28000000000000003</v>
      </c>
      <c r="H19" s="7">
        <v>0</v>
      </c>
      <c r="I19" s="7">
        <v>0</v>
      </c>
      <c r="J19" s="7">
        <v>0</v>
      </c>
      <c r="K19" s="7">
        <v>0</v>
      </c>
      <c r="L19" s="8">
        <v>0</v>
      </c>
      <c r="M19" s="9">
        <v>0</v>
      </c>
      <c r="N19" s="9">
        <v>80.078000000000003</v>
      </c>
      <c r="O19" s="9">
        <v>0</v>
      </c>
      <c r="P19" s="9">
        <v>0</v>
      </c>
      <c r="Q19" s="9">
        <v>18.626541137695313</v>
      </c>
      <c r="R19" s="9">
        <v>0</v>
      </c>
      <c r="S19" s="9">
        <v>4.0085115432739258</v>
      </c>
      <c r="T19" s="9">
        <v>0</v>
      </c>
      <c r="U19" s="9">
        <v>0</v>
      </c>
      <c r="V19" s="9">
        <v>34.927909851074219</v>
      </c>
      <c r="W19" s="9">
        <v>27.939811706542969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f t="shared" si="0"/>
        <v>165.58077423858643</v>
      </c>
      <c r="AD19" s="9">
        <v>69.510172973758756</v>
      </c>
      <c r="AE19" s="9">
        <v>69.501047276254383</v>
      </c>
      <c r="AF19" s="9">
        <v>0</v>
      </c>
      <c r="AG19" s="9">
        <v>110.92534896385406</v>
      </c>
      <c r="AH19" s="18">
        <f t="shared" si="1"/>
        <v>249.93656921386719</v>
      </c>
      <c r="AI19" s="33">
        <v>325.18189169999999</v>
      </c>
    </row>
    <row r="20" spans="1:35" s="6" customFormat="1" hidden="1" x14ac:dyDescent="0.25">
      <c r="A20" s="42">
        <v>24</v>
      </c>
      <c r="B20" s="6">
        <v>13.31</v>
      </c>
      <c r="C20" s="6">
        <v>19.7</v>
      </c>
      <c r="D20" s="6">
        <v>586.92999999999995</v>
      </c>
      <c r="E20" s="6">
        <v>185.69</v>
      </c>
      <c r="F20" s="6">
        <v>1.59</v>
      </c>
      <c r="G20" s="6">
        <v>0.26</v>
      </c>
      <c r="H20" s="7">
        <v>0</v>
      </c>
      <c r="I20" s="7">
        <v>0</v>
      </c>
      <c r="J20" s="7">
        <v>0</v>
      </c>
      <c r="K20" s="7">
        <v>0</v>
      </c>
      <c r="L20" s="8">
        <v>0</v>
      </c>
      <c r="M20" s="9">
        <v>0</v>
      </c>
      <c r="N20" s="9">
        <v>0</v>
      </c>
      <c r="O20" s="9">
        <v>0</v>
      </c>
      <c r="P20" s="9">
        <v>0</v>
      </c>
      <c r="Q20" s="9">
        <v>16.121006011962891</v>
      </c>
      <c r="R20" s="9">
        <v>0</v>
      </c>
      <c r="S20" s="9">
        <v>84.957999999999998</v>
      </c>
      <c r="T20" s="9">
        <v>0</v>
      </c>
      <c r="U20" s="9">
        <v>0</v>
      </c>
      <c r="V20" s="9">
        <v>40.256494522094698</v>
      </c>
      <c r="W20" s="9">
        <v>12.442661285400391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f t="shared" si="0"/>
        <v>153.77816181945798</v>
      </c>
      <c r="AD20" s="9">
        <v>70.790116633327173</v>
      </c>
      <c r="AE20" s="9">
        <v>70.790116633327173</v>
      </c>
      <c r="AF20" s="9">
        <v>0</v>
      </c>
      <c r="AG20" s="9">
        <v>138.41976673334568</v>
      </c>
      <c r="AH20" s="18">
        <f t="shared" si="1"/>
        <v>280</v>
      </c>
      <c r="AI20" s="33">
        <v>359.11841670000001</v>
      </c>
    </row>
    <row r="21" spans="1:35" s="23" customFormat="1" hidden="1" x14ac:dyDescent="0.25">
      <c r="A21" s="43">
        <v>24</v>
      </c>
      <c r="B21" s="23">
        <v>13.3</v>
      </c>
      <c r="C21" s="23">
        <v>22.61</v>
      </c>
      <c r="D21" s="23">
        <v>620.80999999999995</v>
      </c>
      <c r="E21" s="23">
        <v>338.96</v>
      </c>
      <c r="F21" s="23">
        <v>1.41</v>
      </c>
      <c r="G21" s="23">
        <v>0.26</v>
      </c>
      <c r="H21" s="24">
        <v>0</v>
      </c>
      <c r="I21" s="24">
        <v>31.052</v>
      </c>
      <c r="J21" s="24">
        <v>0</v>
      </c>
      <c r="K21" s="24">
        <v>0</v>
      </c>
      <c r="L21" s="28">
        <v>0</v>
      </c>
      <c r="M21" s="22">
        <v>0</v>
      </c>
      <c r="N21" s="22">
        <v>0</v>
      </c>
      <c r="O21" s="22">
        <v>0</v>
      </c>
      <c r="P21" s="22">
        <v>0</v>
      </c>
      <c r="Q21" s="22">
        <v>21.598489761352539</v>
      </c>
      <c r="R21" s="22">
        <v>0</v>
      </c>
      <c r="S21" s="22">
        <v>53.494</v>
      </c>
      <c r="T21" s="22">
        <v>0</v>
      </c>
      <c r="U21" s="22">
        <v>0</v>
      </c>
      <c r="V21" s="22">
        <v>40.458087921142578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f t="shared" si="0"/>
        <v>146.60257768249511</v>
      </c>
      <c r="AD21" s="22">
        <v>75.966905816440544</v>
      </c>
      <c r="AE21" s="22">
        <v>75.966905816440544</v>
      </c>
      <c r="AF21" s="22">
        <v>0</v>
      </c>
      <c r="AG21" s="22">
        <v>148.57372750472808</v>
      </c>
      <c r="AH21" s="19">
        <f t="shared" si="1"/>
        <v>300.50753913760917</v>
      </c>
      <c r="AI21" s="34">
        <v>17.543918080000001</v>
      </c>
    </row>
    <row r="22" spans="1:35" s="6" customFormat="1" hidden="1" x14ac:dyDescent="0.25">
      <c r="A22" s="42">
        <v>21.971666666446254</v>
      </c>
      <c r="B22" s="6">
        <v>13.66</v>
      </c>
      <c r="C22" s="6">
        <v>24.04</v>
      </c>
      <c r="D22" s="6">
        <v>613.09</v>
      </c>
      <c r="E22" s="6">
        <v>221.52</v>
      </c>
      <c r="F22" s="6">
        <v>1.56</v>
      </c>
      <c r="G22" s="6">
        <v>0.24</v>
      </c>
      <c r="H22" s="9">
        <v>0</v>
      </c>
      <c r="I22" s="9">
        <v>0</v>
      </c>
      <c r="J22" s="9">
        <v>0</v>
      </c>
      <c r="K22" s="9">
        <v>7.4035191535949707</v>
      </c>
      <c r="L22" s="9">
        <v>0</v>
      </c>
      <c r="M22" s="9">
        <v>0</v>
      </c>
      <c r="N22" s="9">
        <v>0</v>
      </c>
      <c r="O22" s="9">
        <v>0</v>
      </c>
      <c r="P22" s="9">
        <v>39.643000000000001</v>
      </c>
      <c r="Q22" s="9">
        <v>57.393000000000001</v>
      </c>
      <c r="R22" s="9">
        <v>0</v>
      </c>
      <c r="S22" s="9">
        <v>22.938779830932617</v>
      </c>
      <c r="T22" s="9">
        <v>0</v>
      </c>
      <c r="U22" s="9">
        <v>0</v>
      </c>
      <c r="V22" s="9">
        <v>15.744999999999999</v>
      </c>
      <c r="W22" s="9">
        <v>0</v>
      </c>
      <c r="X22" s="9">
        <v>11.79</v>
      </c>
      <c r="Y22" s="9">
        <v>0</v>
      </c>
      <c r="Z22" s="9">
        <v>0</v>
      </c>
      <c r="AA22" s="9">
        <v>0</v>
      </c>
      <c r="AB22" s="9">
        <v>0</v>
      </c>
      <c r="AC22" s="9">
        <f t="shared" si="0"/>
        <v>154.91329898452759</v>
      </c>
      <c r="AD22" s="9">
        <v>62.260390558056038</v>
      </c>
      <c r="AE22" s="9">
        <v>62.260390558056038</v>
      </c>
      <c r="AF22" s="9">
        <v>0</v>
      </c>
      <c r="AG22" s="9">
        <v>121.74500410117311</v>
      </c>
      <c r="AH22" s="18">
        <f t="shared" si="1"/>
        <v>246.26578521728518</v>
      </c>
      <c r="AI22" s="33">
        <v>332.25156980000003</v>
      </c>
    </row>
    <row r="23" spans="1:35" s="6" customFormat="1" hidden="1" x14ac:dyDescent="0.25">
      <c r="A23" s="42">
        <v>23.999993333553746</v>
      </c>
      <c r="B23" s="6">
        <v>13.2</v>
      </c>
      <c r="C23" s="6">
        <v>19.059999999999999</v>
      </c>
      <c r="D23" s="6">
        <v>559.1</v>
      </c>
      <c r="E23" s="6">
        <v>231.2</v>
      </c>
      <c r="F23" s="6">
        <v>1.63</v>
      </c>
      <c r="G23" s="6">
        <v>0.23</v>
      </c>
      <c r="H23" s="9">
        <v>0</v>
      </c>
      <c r="I23" s="9">
        <v>0</v>
      </c>
      <c r="J23" s="9">
        <v>0</v>
      </c>
      <c r="K23" s="9">
        <v>29.192974090576172</v>
      </c>
      <c r="L23" s="9">
        <v>0</v>
      </c>
      <c r="M23" s="9">
        <v>0</v>
      </c>
      <c r="N23" s="9">
        <v>0</v>
      </c>
      <c r="O23" s="9">
        <v>0</v>
      </c>
      <c r="P23" s="9">
        <v>31.62</v>
      </c>
      <c r="Q23" s="9">
        <v>25.87767219543457</v>
      </c>
      <c r="R23" s="9">
        <v>0</v>
      </c>
      <c r="S23" s="9">
        <v>19.352</v>
      </c>
      <c r="T23" s="9">
        <v>0</v>
      </c>
      <c r="U23" s="9">
        <v>0</v>
      </c>
      <c r="V23" s="9">
        <v>48.44122314453125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f t="shared" ref="AC23:AC45" si="2">SUM(H23,I23,J23,K23,L23,M23,N23,O23,P23,Q23,R23,S23,T23,U23,V23,W23,X23,Y23,Z23,AA23,AB23)</f>
        <v>154.483869430542</v>
      </c>
      <c r="AD23" s="9">
        <v>70.342328391430598</v>
      </c>
      <c r="AE23" s="9">
        <v>70.342328391430598</v>
      </c>
      <c r="AF23" s="9">
        <v>25.796590426280044</v>
      </c>
      <c r="AG23" s="9">
        <v>137.54945127587533</v>
      </c>
      <c r="AH23" s="18">
        <f t="shared" ref="AH23:AH45" si="3">SUM(AD23,AE23,AF23,AG23)</f>
        <v>304.03069848501656</v>
      </c>
      <c r="AI23" s="33">
        <v>284.13430419999997</v>
      </c>
    </row>
    <row r="24" spans="1:35" s="6" customFormat="1" hidden="1" x14ac:dyDescent="0.25">
      <c r="A24" s="42">
        <v>24</v>
      </c>
      <c r="B24" s="6">
        <v>13.17</v>
      </c>
      <c r="C24" s="6">
        <v>22.01</v>
      </c>
      <c r="D24" s="6">
        <v>531.58000000000004</v>
      </c>
      <c r="E24" s="6">
        <v>302.39999999999998</v>
      </c>
      <c r="F24" s="6">
        <v>1.47</v>
      </c>
      <c r="G24" s="6">
        <v>0.24</v>
      </c>
      <c r="H24" s="9">
        <v>0</v>
      </c>
      <c r="I24" s="9">
        <v>0</v>
      </c>
      <c r="J24" s="9">
        <v>0</v>
      </c>
      <c r="K24" s="9">
        <v>33.050922393798828</v>
      </c>
      <c r="L24" s="9">
        <v>0</v>
      </c>
      <c r="M24" s="9">
        <v>0</v>
      </c>
      <c r="N24" s="9">
        <v>0</v>
      </c>
      <c r="O24" s="9">
        <v>0</v>
      </c>
      <c r="P24" s="9">
        <v>58.152652740478516</v>
      </c>
      <c r="Q24" s="9">
        <v>29.361509323120117</v>
      </c>
      <c r="R24" s="9">
        <v>0</v>
      </c>
      <c r="S24" s="9">
        <v>0</v>
      </c>
      <c r="T24" s="9">
        <v>0</v>
      </c>
      <c r="U24" s="9">
        <v>0</v>
      </c>
      <c r="V24" s="9">
        <v>55.125091552734375</v>
      </c>
      <c r="W24" s="9">
        <v>0</v>
      </c>
      <c r="X24" s="9">
        <v>2.94</v>
      </c>
      <c r="Y24" s="9">
        <v>0</v>
      </c>
      <c r="Z24" s="9">
        <v>0</v>
      </c>
      <c r="AA24" s="9">
        <v>0</v>
      </c>
      <c r="AB24" s="9">
        <v>0</v>
      </c>
      <c r="AC24" s="9">
        <f t="shared" si="2"/>
        <v>178.63017601013183</v>
      </c>
      <c r="AD24" s="9">
        <v>61.699785586181306</v>
      </c>
      <c r="AE24" s="9">
        <v>61.699785586181306</v>
      </c>
      <c r="AF24" s="9">
        <v>0</v>
      </c>
      <c r="AG24" s="9">
        <v>120.65169072949284</v>
      </c>
      <c r="AH24" s="18">
        <f t="shared" si="3"/>
        <v>244.05126190185547</v>
      </c>
      <c r="AI24" s="33">
        <v>237.5355715</v>
      </c>
    </row>
    <row r="25" spans="1:35" s="6" customFormat="1" hidden="1" x14ac:dyDescent="0.25">
      <c r="A25" s="42">
        <v>24</v>
      </c>
      <c r="B25" s="6">
        <v>13</v>
      </c>
      <c r="C25" s="6">
        <v>16.190000000000001</v>
      </c>
      <c r="D25" s="6">
        <v>548.25</v>
      </c>
      <c r="E25" s="6">
        <v>247.26</v>
      </c>
      <c r="F25" s="6">
        <v>1.63</v>
      </c>
      <c r="G25" s="6">
        <v>0.21</v>
      </c>
      <c r="H25" s="9">
        <v>0</v>
      </c>
      <c r="I25" s="9">
        <v>0</v>
      </c>
      <c r="J25" s="9">
        <v>0</v>
      </c>
      <c r="K25" s="9">
        <v>35.002437591552734</v>
      </c>
      <c r="L25" s="9">
        <v>0</v>
      </c>
      <c r="M25" s="9">
        <v>0</v>
      </c>
      <c r="N25" s="9">
        <v>0</v>
      </c>
      <c r="O25" s="9">
        <v>0</v>
      </c>
      <c r="P25" s="9">
        <v>66.183311462402344</v>
      </c>
      <c r="Q25" s="9">
        <v>31.113401412963867</v>
      </c>
      <c r="R25" s="9">
        <v>0</v>
      </c>
      <c r="S25" s="9">
        <v>0</v>
      </c>
      <c r="T25" s="9">
        <v>0</v>
      </c>
      <c r="U25" s="9">
        <v>0</v>
      </c>
      <c r="V25" s="9">
        <v>58.347553253173828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f t="shared" si="2"/>
        <v>190.64670372009277</v>
      </c>
      <c r="AD25" s="9">
        <v>18.45259867591858</v>
      </c>
      <c r="AE25" s="9">
        <v>18.45259867591858</v>
      </c>
      <c r="AF25" s="9">
        <v>86.103752242641463</v>
      </c>
      <c r="AG25" s="9">
        <v>120.26883977816284</v>
      </c>
      <c r="AH25" s="18">
        <f t="shared" si="3"/>
        <v>243.27778937264145</v>
      </c>
      <c r="AI25" s="33">
        <v>386.62810000000002</v>
      </c>
    </row>
    <row r="26" spans="1:35" s="6" customFormat="1" hidden="1" x14ac:dyDescent="0.25">
      <c r="A26" s="42">
        <v>24</v>
      </c>
      <c r="B26" s="6">
        <v>13.06</v>
      </c>
      <c r="C26" s="6">
        <v>17.2</v>
      </c>
      <c r="D26" s="6">
        <v>584.72</v>
      </c>
      <c r="E26" s="6">
        <v>208.59</v>
      </c>
      <c r="F26" s="6">
        <v>1.27</v>
      </c>
      <c r="G26" s="6">
        <v>0.22</v>
      </c>
      <c r="H26" s="9">
        <v>0</v>
      </c>
      <c r="I26" s="9">
        <v>16.014253616333008</v>
      </c>
      <c r="J26" s="9">
        <v>0</v>
      </c>
      <c r="K26" s="9">
        <v>67.638153930664004</v>
      </c>
      <c r="L26" s="9">
        <v>0</v>
      </c>
      <c r="M26" s="9">
        <v>0</v>
      </c>
      <c r="N26" s="9">
        <v>0</v>
      </c>
      <c r="O26" s="9">
        <v>0</v>
      </c>
      <c r="P26" s="9">
        <v>30.004000000000001</v>
      </c>
      <c r="Q26" s="9">
        <v>24.618349075317383</v>
      </c>
      <c r="R26" s="9">
        <v>0</v>
      </c>
      <c r="S26" s="9">
        <v>0</v>
      </c>
      <c r="T26" s="9">
        <v>0</v>
      </c>
      <c r="U26" s="9">
        <v>0</v>
      </c>
      <c r="V26" s="9">
        <v>76.172653198242102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f t="shared" si="2"/>
        <v>214.44740982055649</v>
      </c>
      <c r="AD26" s="9">
        <v>19.574076866912844</v>
      </c>
      <c r="AE26" s="9">
        <v>19.571853803100591</v>
      </c>
      <c r="AF26" s="9">
        <v>86.103752242641477</v>
      </c>
      <c r="AG26" s="9">
        <v>97.056021335296393</v>
      </c>
      <c r="AH26" s="18">
        <f t="shared" si="3"/>
        <v>222.30570424795133</v>
      </c>
      <c r="AI26" s="33">
        <v>289.06994909999997</v>
      </c>
    </row>
    <row r="27" spans="1:35" s="6" customFormat="1" hidden="1" x14ac:dyDescent="0.25">
      <c r="A27" s="42">
        <v>24</v>
      </c>
      <c r="B27" s="6">
        <v>13.2</v>
      </c>
      <c r="C27" s="6">
        <v>16.29</v>
      </c>
      <c r="D27" s="6">
        <v>596.05999999999995</v>
      </c>
      <c r="E27" s="6">
        <v>216.9</v>
      </c>
      <c r="F27" s="6">
        <v>1.19</v>
      </c>
      <c r="G27" s="6">
        <v>0.23</v>
      </c>
      <c r="H27" s="9">
        <v>0</v>
      </c>
      <c r="I27" s="9">
        <v>18.75</v>
      </c>
      <c r="J27" s="9">
        <v>0</v>
      </c>
      <c r="K27" s="9">
        <v>92.6880553588867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23.488636016845703</v>
      </c>
      <c r="R27" s="9">
        <v>0</v>
      </c>
      <c r="S27" s="9">
        <v>0</v>
      </c>
      <c r="T27" s="9">
        <v>0</v>
      </c>
      <c r="U27" s="9">
        <v>0</v>
      </c>
      <c r="V27" s="9">
        <v>64.055747985839801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f t="shared" si="2"/>
        <v>198.98243936157218</v>
      </c>
      <c r="AD27" s="9">
        <v>20.017250625575898</v>
      </c>
      <c r="AE27" s="9">
        <v>20.634287193222047</v>
      </c>
      <c r="AF27" s="9">
        <v>86.103752242641477</v>
      </c>
      <c r="AG27" s="9">
        <v>123.93386471975781</v>
      </c>
      <c r="AH27" s="18">
        <f t="shared" si="3"/>
        <v>250.68915478119723</v>
      </c>
      <c r="AI27" s="33">
        <v>376.46041250000002</v>
      </c>
    </row>
    <row r="28" spans="1:35" s="6" customFormat="1" hidden="1" x14ac:dyDescent="0.25">
      <c r="A28" s="42">
        <v>14.851388889597729</v>
      </c>
      <c r="B28" s="6">
        <v>13.29</v>
      </c>
      <c r="C28" s="6">
        <v>9.67</v>
      </c>
      <c r="D28" s="6">
        <v>607</v>
      </c>
      <c r="E28" s="6">
        <v>264.75</v>
      </c>
      <c r="F28" s="6">
        <v>1.1499999999999999</v>
      </c>
      <c r="G28" s="6">
        <v>0.26</v>
      </c>
      <c r="H28" s="9">
        <v>0</v>
      </c>
      <c r="I28" s="9">
        <v>2.5999999999999999E-2</v>
      </c>
      <c r="J28" s="9">
        <v>0</v>
      </c>
      <c r="K28" s="9">
        <v>16.684255599975586</v>
      </c>
      <c r="L28" s="9">
        <v>0</v>
      </c>
      <c r="M28" s="9">
        <v>0</v>
      </c>
      <c r="N28" s="9">
        <v>0</v>
      </c>
      <c r="O28" s="9">
        <v>0</v>
      </c>
      <c r="P28" s="9">
        <v>46.003999999999998</v>
      </c>
      <c r="Q28" s="9">
        <v>14.829456329345703</v>
      </c>
      <c r="R28" s="9">
        <v>0</v>
      </c>
      <c r="S28" s="9">
        <v>0</v>
      </c>
      <c r="T28" s="9">
        <v>0</v>
      </c>
      <c r="U28" s="9">
        <v>0</v>
      </c>
      <c r="V28" s="9">
        <v>27.816879272460938</v>
      </c>
      <c r="W28" s="9">
        <v>83.629000000000005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f t="shared" si="2"/>
        <v>188.98959120178222</v>
      </c>
      <c r="AD28" s="9">
        <v>67.481024501821764</v>
      </c>
      <c r="AE28" s="9">
        <v>67.481024501821764</v>
      </c>
      <c r="AF28" s="9">
        <v>0</v>
      </c>
      <c r="AG28" s="9">
        <v>131.9498162307315</v>
      </c>
      <c r="AH28" s="18">
        <f t="shared" si="3"/>
        <v>266.911865234375</v>
      </c>
      <c r="AI28" s="33">
        <v>333.62400550000001</v>
      </c>
    </row>
    <row r="29" spans="1:35" s="6" customFormat="1" hidden="1" x14ac:dyDescent="0.25">
      <c r="A29" s="42">
        <v>24.000001110402273</v>
      </c>
      <c r="B29" s="6">
        <v>13.32</v>
      </c>
      <c r="C29" s="6">
        <v>16.41</v>
      </c>
      <c r="D29" s="6">
        <v>598.55999999999995</v>
      </c>
      <c r="E29" s="6">
        <v>310.31</v>
      </c>
      <c r="F29" s="6">
        <v>1.2</v>
      </c>
      <c r="G29" s="6">
        <v>0.24</v>
      </c>
      <c r="H29" s="9">
        <v>0</v>
      </c>
      <c r="I29" s="9">
        <v>0</v>
      </c>
      <c r="J29" s="9">
        <v>0</v>
      </c>
      <c r="K29" s="9">
        <v>37.156776428222656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33.0317993164062</v>
      </c>
      <c r="R29" s="9">
        <v>0</v>
      </c>
      <c r="S29" s="9">
        <v>0</v>
      </c>
      <c r="T29" s="9">
        <v>0</v>
      </c>
      <c r="U29" s="9">
        <v>0</v>
      </c>
      <c r="V29" s="9">
        <v>61.947368621826172</v>
      </c>
      <c r="W29" s="9">
        <v>43.628999999999998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f t="shared" si="2"/>
        <v>175.76494436645501</v>
      </c>
      <c r="AD29" s="9">
        <v>56.857374377449133</v>
      </c>
      <c r="AE29" s="9">
        <v>56.857374377449133</v>
      </c>
      <c r="AF29" s="9">
        <v>0</v>
      </c>
      <c r="AG29" s="9">
        <v>111.1882512451017</v>
      </c>
      <c r="AH29" s="18">
        <f t="shared" si="3"/>
        <v>224.90299999999996</v>
      </c>
      <c r="AI29" s="33">
        <v>436.75657080000002</v>
      </c>
    </row>
    <row r="30" spans="1:35" s="6" customFormat="1" hidden="1" x14ac:dyDescent="0.25">
      <c r="A30" s="42">
        <v>24</v>
      </c>
      <c r="B30" s="6">
        <v>13.2</v>
      </c>
      <c r="C30" s="6">
        <v>17.329999999999998</v>
      </c>
      <c r="D30" s="6">
        <v>608.87</v>
      </c>
      <c r="E30" s="6">
        <v>411.82</v>
      </c>
      <c r="F30" s="6">
        <v>1.35</v>
      </c>
      <c r="G30" s="6">
        <v>0.25</v>
      </c>
      <c r="H30" s="9">
        <v>0</v>
      </c>
      <c r="I30" s="9">
        <v>0</v>
      </c>
      <c r="J30" s="9">
        <v>0</v>
      </c>
      <c r="K30" s="9">
        <v>36.768000000000001</v>
      </c>
      <c r="L30" s="9">
        <v>0</v>
      </c>
      <c r="M30" s="9">
        <v>0</v>
      </c>
      <c r="N30" s="9">
        <v>0</v>
      </c>
      <c r="O30" s="9">
        <v>0</v>
      </c>
      <c r="P30" s="9">
        <v>43.98</v>
      </c>
      <c r="Q30" s="9">
        <v>61.28</v>
      </c>
      <c r="R30" s="9">
        <v>0</v>
      </c>
      <c r="S30" s="9">
        <v>0</v>
      </c>
      <c r="T30" s="9">
        <v>0</v>
      </c>
      <c r="U30" s="9">
        <v>0</v>
      </c>
      <c r="V30" s="9">
        <v>61.28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f t="shared" si="2"/>
        <v>203.30799999999999</v>
      </c>
      <c r="AD30" s="9">
        <v>60.23598854313461</v>
      </c>
      <c r="AE30" s="9">
        <v>60.23598854313461</v>
      </c>
      <c r="AF30" s="9">
        <v>0</v>
      </c>
      <c r="AG30" s="9">
        <v>117.78273787955108</v>
      </c>
      <c r="AH30" s="18">
        <f t="shared" si="3"/>
        <v>238.25471496582031</v>
      </c>
      <c r="AI30" s="33">
        <v>387.25934169999999</v>
      </c>
    </row>
    <row r="31" spans="1:35" s="6" customFormat="1" hidden="1" x14ac:dyDescent="0.25">
      <c r="A31" s="42">
        <v>24</v>
      </c>
      <c r="B31" s="6">
        <v>13.41</v>
      </c>
      <c r="C31" s="6">
        <v>17.75</v>
      </c>
      <c r="D31" s="6">
        <v>534.79</v>
      </c>
      <c r="E31" s="6">
        <v>494.64</v>
      </c>
      <c r="F31" s="6">
        <v>1.38</v>
      </c>
      <c r="G31" s="6">
        <v>0.24</v>
      </c>
      <c r="H31" s="9">
        <v>0</v>
      </c>
      <c r="I31" s="9">
        <v>30.22</v>
      </c>
      <c r="J31" s="9">
        <v>0</v>
      </c>
      <c r="K31" s="9">
        <v>59.128</v>
      </c>
      <c r="L31" s="9">
        <v>0</v>
      </c>
      <c r="M31" s="9">
        <v>0</v>
      </c>
      <c r="N31" s="9">
        <v>2.7639999999999998</v>
      </c>
      <c r="O31" s="9">
        <v>0</v>
      </c>
      <c r="P31" s="9">
        <v>0</v>
      </c>
      <c r="Q31" s="9">
        <v>54.792999999999999</v>
      </c>
      <c r="R31" s="9">
        <v>0</v>
      </c>
      <c r="S31" s="9">
        <v>0</v>
      </c>
      <c r="T31" s="9">
        <v>0</v>
      </c>
      <c r="U31" s="9">
        <v>0</v>
      </c>
      <c r="V31" s="9">
        <v>65.216999999999999</v>
      </c>
      <c r="W31" s="9">
        <v>0</v>
      </c>
      <c r="X31" s="9">
        <v>2.5099999999999998</v>
      </c>
      <c r="Y31" s="9">
        <v>0</v>
      </c>
      <c r="Z31" s="9">
        <v>0</v>
      </c>
      <c r="AA31" s="9">
        <v>0</v>
      </c>
      <c r="AB31" s="9">
        <v>0</v>
      </c>
      <c r="AC31" s="9">
        <f t="shared" si="2"/>
        <v>214.63200000000001</v>
      </c>
      <c r="AD31" s="9">
        <v>60.23598854313461</v>
      </c>
      <c r="AE31" s="9">
        <v>60.23598854313461</v>
      </c>
      <c r="AF31" s="9">
        <v>0</v>
      </c>
      <c r="AG31" s="9">
        <v>117.78273787955108</v>
      </c>
      <c r="AH31" s="18">
        <f t="shared" si="3"/>
        <v>238.25471496582031</v>
      </c>
      <c r="AI31" s="33">
        <v>298.42013329999997</v>
      </c>
    </row>
    <row r="32" spans="1:35" s="6" customFormat="1" hidden="1" x14ac:dyDescent="0.25">
      <c r="A32" s="42">
        <v>24</v>
      </c>
      <c r="B32" s="6">
        <v>13.24</v>
      </c>
      <c r="C32" s="6">
        <v>20.25</v>
      </c>
      <c r="D32" s="6">
        <v>561.99</v>
      </c>
      <c r="E32" s="6">
        <v>407.53</v>
      </c>
      <c r="F32" s="6">
        <v>1.42</v>
      </c>
      <c r="G32" s="6">
        <v>0.3</v>
      </c>
      <c r="H32" s="9">
        <v>0</v>
      </c>
      <c r="I32" s="9">
        <v>0</v>
      </c>
      <c r="J32" s="9">
        <v>0</v>
      </c>
      <c r="K32" s="9">
        <v>71.330711364746094</v>
      </c>
      <c r="L32" s="9">
        <v>0</v>
      </c>
      <c r="M32" s="9">
        <v>0</v>
      </c>
      <c r="N32" s="9">
        <v>0</v>
      </c>
      <c r="O32" s="9">
        <v>0</v>
      </c>
      <c r="P32" s="9">
        <v>39.151523590087891</v>
      </c>
      <c r="Q32" s="9">
        <v>9.2359590530395508</v>
      </c>
      <c r="R32" s="9">
        <v>0</v>
      </c>
      <c r="S32" s="9">
        <v>25.75</v>
      </c>
      <c r="T32" s="9">
        <v>0</v>
      </c>
      <c r="U32" s="9">
        <v>0</v>
      </c>
      <c r="V32" s="9">
        <v>68.130455017089844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f t="shared" si="2"/>
        <v>213.59864902496338</v>
      </c>
      <c r="AD32" s="9">
        <v>47.980742624661715</v>
      </c>
      <c r="AE32" s="9">
        <v>47.980742624661715</v>
      </c>
      <c r="AF32" s="9">
        <v>0</v>
      </c>
      <c r="AG32" s="9">
        <v>93.821771891789581</v>
      </c>
      <c r="AH32" s="18">
        <f t="shared" si="3"/>
        <v>189.78325714111301</v>
      </c>
      <c r="AI32" s="33">
        <v>280.21316250000001</v>
      </c>
    </row>
    <row r="33" spans="1:35" s="6" customFormat="1" hidden="1" x14ac:dyDescent="0.25">
      <c r="A33" s="42">
        <v>24</v>
      </c>
      <c r="B33" s="6">
        <v>13.36</v>
      </c>
      <c r="C33" s="6">
        <v>21</v>
      </c>
      <c r="D33" s="6">
        <v>537.37</v>
      </c>
      <c r="E33" s="6">
        <v>386.35</v>
      </c>
      <c r="F33" s="6">
        <v>1.61</v>
      </c>
      <c r="G33" s="6">
        <v>0.28000000000000003</v>
      </c>
      <c r="H33" s="9">
        <v>0</v>
      </c>
      <c r="I33" s="9">
        <v>0</v>
      </c>
      <c r="J33" s="9">
        <v>0</v>
      </c>
      <c r="K33" s="9">
        <v>83.7257080078125</v>
      </c>
      <c r="L33" s="9">
        <v>0</v>
      </c>
      <c r="M33" s="9">
        <v>0</v>
      </c>
      <c r="N33" s="9">
        <v>0</v>
      </c>
      <c r="O33" s="9">
        <v>0</v>
      </c>
      <c r="P33" s="9">
        <v>40.057068328857397</v>
      </c>
      <c r="Q33" s="9">
        <v>25.36</v>
      </c>
      <c r="R33" s="9">
        <v>0</v>
      </c>
      <c r="S33" s="9">
        <v>0</v>
      </c>
      <c r="T33" s="9">
        <v>0</v>
      </c>
      <c r="U33" s="9">
        <v>0</v>
      </c>
      <c r="V33" s="9">
        <v>69.776107788085938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f t="shared" si="2"/>
        <v>218.91888412475583</v>
      </c>
      <c r="AD33" s="9">
        <v>48.142688738455192</v>
      </c>
      <c r="AE33" s="9">
        <v>48.142688738455192</v>
      </c>
      <c r="AF33" s="9">
        <v>0</v>
      </c>
      <c r="AG33" s="9">
        <v>94.14048830678064</v>
      </c>
      <c r="AH33" s="18">
        <f t="shared" si="3"/>
        <v>190.42586578369102</v>
      </c>
      <c r="AI33" s="33">
        <v>314.46044490000003</v>
      </c>
    </row>
    <row r="34" spans="1:35" s="6" customFormat="1" hidden="1" x14ac:dyDescent="0.25">
      <c r="A34" s="42">
        <v>24</v>
      </c>
      <c r="B34" s="6">
        <v>13.22</v>
      </c>
      <c r="C34" s="6">
        <v>21.96</v>
      </c>
      <c r="D34" s="6">
        <v>548.97</v>
      </c>
      <c r="E34" s="6">
        <v>416.46</v>
      </c>
      <c r="F34" s="6">
        <v>1.21</v>
      </c>
      <c r="G34" s="6">
        <v>0.3</v>
      </c>
      <c r="H34" s="9">
        <v>0</v>
      </c>
      <c r="I34" s="9">
        <v>0</v>
      </c>
      <c r="J34" s="9">
        <v>0</v>
      </c>
      <c r="K34" s="9">
        <v>79.667312622070313</v>
      </c>
      <c r="L34" s="9">
        <v>0</v>
      </c>
      <c r="M34" s="9">
        <v>0</v>
      </c>
      <c r="N34" s="9">
        <v>0</v>
      </c>
      <c r="O34" s="9">
        <v>0</v>
      </c>
      <c r="P34" s="9">
        <v>55.821086883544922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66.346122741699219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f t="shared" si="2"/>
        <v>201.83452224731445</v>
      </c>
      <c r="AD34" s="9">
        <v>56.641137227223787</v>
      </c>
      <c r="AE34" s="9">
        <v>56.641137227223787</v>
      </c>
      <c r="AF34" s="9">
        <v>0</v>
      </c>
      <c r="AG34" s="9">
        <v>110.75357607045474</v>
      </c>
      <c r="AH34" s="18">
        <f t="shared" si="3"/>
        <v>224.03585052490232</v>
      </c>
      <c r="AI34" s="33">
        <v>243.74674999999999</v>
      </c>
    </row>
    <row r="35" spans="1:35" s="6" customFormat="1" hidden="1" x14ac:dyDescent="0.25">
      <c r="A35" s="42">
        <v>24</v>
      </c>
      <c r="B35" s="6">
        <v>13.14</v>
      </c>
      <c r="C35" s="6">
        <v>20.48</v>
      </c>
      <c r="D35" s="6">
        <v>551.71</v>
      </c>
      <c r="E35" s="6">
        <v>471.37</v>
      </c>
      <c r="F35" s="6">
        <v>1.3</v>
      </c>
      <c r="G35" s="6">
        <v>0.31</v>
      </c>
      <c r="H35" s="9">
        <v>0</v>
      </c>
      <c r="I35" s="9">
        <v>0</v>
      </c>
      <c r="J35" s="9">
        <v>0</v>
      </c>
      <c r="K35" s="9">
        <v>20.073</v>
      </c>
      <c r="L35" s="9">
        <v>0</v>
      </c>
      <c r="M35" s="9">
        <v>0</v>
      </c>
      <c r="N35" s="9">
        <v>41.977317810058594</v>
      </c>
      <c r="O35" s="9">
        <v>0</v>
      </c>
      <c r="P35" s="9">
        <v>70.010000000000005</v>
      </c>
      <c r="Q35" s="9">
        <v>35.234361236572198</v>
      </c>
      <c r="R35" s="9">
        <v>0</v>
      </c>
      <c r="S35" s="9">
        <v>0</v>
      </c>
      <c r="T35" s="9">
        <v>0</v>
      </c>
      <c r="U35" s="9">
        <v>0</v>
      </c>
      <c r="V35" s="9">
        <v>67.832229614257813</v>
      </c>
      <c r="W35" s="9">
        <v>49.34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f t="shared" si="2"/>
        <v>284.46690866088863</v>
      </c>
      <c r="AD35" s="9">
        <v>61.661500622744917</v>
      </c>
      <c r="AE35" s="9">
        <v>61.661500622744917</v>
      </c>
      <c r="AF35" s="9">
        <v>0</v>
      </c>
      <c r="AG35" s="9">
        <v>120.57572617150235</v>
      </c>
      <c r="AH35" s="18">
        <f t="shared" si="3"/>
        <v>243.89872741699219</v>
      </c>
      <c r="AI35" s="33">
        <v>283.35805829999998</v>
      </c>
    </row>
    <row r="36" spans="1:35" s="6" customFormat="1" hidden="1" x14ac:dyDescent="0.25">
      <c r="A36" s="42">
        <v>24</v>
      </c>
      <c r="B36" s="6">
        <v>13.35</v>
      </c>
      <c r="C36" s="6">
        <v>19.63</v>
      </c>
      <c r="D36" s="6">
        <v>520.4</v>
      </c>
      <c r="E36" s="6">
        <v>467.49</v>
      </c>
      <c r="F36" s="6">
        <v>1.1599999999999999</v>
      </c>
      <c r="G36" s="6">
        <v>0.32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39.063000000000002</v>
      </c>
      <c r="O36" s="9">
        <v>0</v>
      </c>
      <c r="P36" s="9">
        <v>36.806911468505803</v>
      </c>
      <c r="Q36" s="9">
        <v>32.240198135375898</v>
      </c>
      <c r="R36" s="9">
        <v>0</v>
      </c>
      <c r="S36" s="9">
        <v>0</v>
      </c>
      <c r="T36" s="9">
        <v>0</v>
      </c>
      <c r="U36" s="9">
        <v>0</v>
      </c>
      <c r="V36" s="9">
        <v>41.736476898193303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f t="shared" si="2"/>
        <v>149.84658650207501</v>
      </c>
      <c r="AD36" s="9">
        <v>73.369192204164847</v>
      </c>
      <c r="AE36" s="9">
        <v>73.369192204164847</v>
      </c>
      <c r="AF36" s="9">
        <v>0</v>
      </c>
      <c r="AG36" s="9">
        <v>143.52036956044554</v>
      </c>
      <c r="AH36" s="18">
        <f t="shared" si="3"/>
        <v>290.25875396877524</v>
      </c>
      <c r="AI36" s="33">
        <v>610.1880625</v>
      </c>
    </row>
    <row r="37" spans="1:35" s="6" customFormat="1" hidden="1" x14ac:dyDescent="0.25">
      <c r="A37" s="42">
        <v>5.5055555543513037</v>
      </c>
      <c r="B37" s="6">
        <v>13.22</v>
      </c>
      <c r="C37" s="6">
        <v>25.75</v>
      </c>
      <c r="D37" s="6">
        <v>377.47</v>
      </c>
      <c r="E37" s="6">
        <v>343.79</v>
      </c>
      <c r="F37" s="6">
        <v>1.62</v>
      </c>
      <c r="G37" s="6">
        <v>0.36</v>
      </c>
      <c r="H37" s="9">
        <v>0</v>
      </c>
      <c r="I37" s="9">
        <v>0</v>
      </c>
      <c r="J37" s="9">
        <v>0</v>
      </c>
      <c r="K37" s="9">
        <v>19.907</v>
      </c>
      <c r="L37" s="9">
        <v>0</v>
      </c>
      <c r="M37" s="9">
        <v>0</v>
      </c>
      <c r="N37" s="9">
        <v>0</v>
      </c>
      <c r="O37" s="9">
        <v>0</v>
      </c>
      <c r="P37" s="9">
        <v>16.821662902832031</v>
      </c>
      <c r="Q37" s="9">
        <v>7.516930103302002</v>
      </c>
      <c r="R37" s="9">
        <v>0</v>
      </c>
      <c r="S37" s="9">
        <v>0</v>
      </c>
      <c r="T37" s="9">
        <v>0</v>
      </c>
      <c r="U37" s="9">
        <v>0</v>
      </c>
      <c r="V37" s="9">
        <v>14.258421897888184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f t="shared" si="2"/>
        <v>58.504014904022213</v>
      </c>
      <c r="AD37" s="9">
        <v>14.506790881190321</v>
      </c>
      <c r="AE37" s="9">
        <v>14.506790881190321</v>
      </c>
      <c r="AF37" s="9">
        <v>0</v>
      </c>
      <c r="AG37" s="9">
        <v>28.366178979806854</v>
      </c>
      <c r="AH37" s="18">
        <f t="shared" si="3"/>
        <v>57.3797607421875</v>
      </c>
      <c r="AI37" s="33">
        <v>107.6257605</v>
      </c>
    </row>
    <row r="38" spans="1:35" s="6" customFormat="1" hidden="1" x14ac:dyDescent="0.25">
      <c r="A38" s="42">
        <v>24</v>
      </c>
      <c r="B38" s="6">
        <v>13.16</v>
      </c>
      <c r="C38" s="6">
        <v>16.62</v>
      </c>
      <c r="D38" s="6">
        <v>581.71</v>
      </c>
      <c r="E38" s="6">
        <v>318.94</v>
      </c>
      <c r="F38" s="6">
        <v>1.02</v>
      </c>
      <c r="G38" s="6">
        <v>0.19</v>
      </c>
      <c r="H38" s="9">
        <v>0</v>
      </c>
      <c r="I38" s="9">
        <v>0</v>
      </c>
      <c r="J38" s="9">
        <v>0</v>
      </c>
      <c r="K38" s="9">
        <v>38.116073608398438</v>
      </c>
      <c r="L38" s="9">
        <v>0</v>
      </c>
      <c r="M38" s="9">
        <v>0</v>
      </c>
      <c r="N38" s="9">
        <v>0</v>
      </c>
      <c r="O38" s="9">
        <v>0</v>
      </c>
      <c r="P38" s="9">
        <v>15.185614585876465</v>
      </c>
      <c r="Q38" s="9">
        <v>67.72</v>
      </c>
      <c r="R38" s="9">
        <v>0</v>
      </c>
      <c r="S38" s="9">
        <v>0</v>
      </c>
      <c r="T38" s="9">
        <v>0</v>
      </c>
      <c r="U38" s="9">
        <v>0</v>
      </c>
      <c r="V38" s="9">
        <v>83.496391296386705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f t="shared" si="2"/>
        <v>204.51807949066159</v>
      </c>
      <c r="AD38" s="9">
        <v>111.04617179850874</v>
      </c>
      <c r="AE38" s="9">
        <v>48.831492207396309</v>
      </c>
      <c r="AF38" s="9">
        <v>0</v>
      </c>
      <c r="AG38" s="9">
        <v>75.234335994094977</v>
      </c>
      <c r="AH38" s="18">
        <f t="shared" si="3"/>
        <v>235.11200000000002</v>
      </c>
      <c r="AI38" s="33">
        <v>549.55479170000001</v>
      </c>
    </row>
    <row r="39" spans="1:35" s="6" customFormat="1" hidden="1" x14ac:dyDescent="0.25">
      <c r="A39" s="42">
        <v>24</v>
      </c>
      <c r="B39" s="6">
        <v>13.11</v>
      </c>
      <c r="C39" s="6">
        <v>18.63</v>
      </c>
      <c r="D39" s="6">
        <v>570.92999999999995</v>
      </c>
      <c r="E39" s="6">
        <v>355.58</v>
      </c>
      <c r="F39" s="6">
        <v>0.97</v>
      </c>
      <c r="G39" s="6">
        <v>0.17</v>
      </c>
      <c r="H39" s="9">
        <v>0</v>
      </c>
      <c r="I39" s="9">
        <v>0</v>
      </c>
      <c r="J39" s="9">
        <v>0</v>
      </c>
      <c r="K39" s="9">
        <v>36.679492950439453</v>
      </c>
      <c r="L39" s="9">
        <v>0</v>
      </c>
      <c r="M39" s="9">
        <v>0</v>
      </c>
      <c r="N39" s="9">
        <v>0</v>
      </c>
      <c r="O39" s="9">
        <v>0</v>
      </c>
      <c r="P39" s="9">
        <v>50.792980194091797</v>
      </c>
      <c r="Q39" s="9">
        <v>65.19</v>
      </c>
      <c r="R39" s="9">
        <v>0</v>
      </c>
      <c r="S39" s="9">
        <v>0</v>
      </c>
      <c r="T39" s="9">
        <v>0</v>
      </c>
      <c r="U39" s="9">
        <v>0</v>
      </c>
      <c r="V39" s="9">
        <v>61.119579315185547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f t="shared" si="2"/>
        <v>213.78205245971679</v>
      </c>
      <c r="AD39" s="20">
        <v>60.356675489264163</v>
      </c>
      <c r="AE39" s="9">
        <v>60.356675489264163</v>
      </c>
      <c r="AF39" s="9">
        <v>0</v>
      </c>
      <c r="AG39" s="9">
        <v>118.02364902147167</v>
      </c>
      <c r="AH39" s="18">
        <f t="shared" si="3"/>
        <v>238.73699999999999</v>
      </c>
      <c r="AI39" s="33">
        <v>559.72396670000001</v>
      </c>
    </row>
    <row r="40" spans="1:35" s="23" customFormat="1" hidden="1" x14ac:dyDescent="0.25">
      <c r="A40" s="43">
        <v>24</v>
      </c>
      <c r="B40" s="23">
        <v>13.29</v>
      </c>
      <c r="C40" s="23">
        <v>19.93</v>
      </c>
      <c r="D40" s="23">
        <v>593.58000000000004</v>
      </c>
      <c r="E40" s="23">
        <v>351.99</v>
      </c>
      <c r="F40" s="23">
        <v>1.28</v>
      </c>
      <c r="G40" s="23">
        <v>0.17</v>
      </c>
      <c r="H40" s="22">
        <v>0</v>
      </c>
      <c r="I40" s="22">
        <v>0</v>
      </c>
      <c r="J40" s="22">
        <v>0</v>
      </c>
      <c r="K40" s="22">
        <v>36.937179565429688</v>
      </c>
      <c r="L40" s="22">
        <v>0</v>
      </c>
      <c r="M40" s="22">
        <v>0</v>
      </c>
      <c r="N40" s="22">
        <v>0</v>
      </c>
      <c r="O40" s="22">
        <v>0</v>
      </c>
      <c r="P40" s="22">
        <v>48.894519805908203</v>
      </c>
      <c r="Q40" s="22">
        <v>65.650000000000006</v>
      </c>
      <c r="R40" s="22">
        <v>0</v>
      </c>
      <c r="S40" s="22">
        <v>0</v>
      </c>
      <c r="T40" s="22">
        <v>0</v>
      </c>
      <c r="U40" s="22">
        <v>0</v>
      </c>
      <c r="V40" s="22">
        <v>69.534942626953097</v>
      </c>
      <c r="W40" s="22">
        <v>0</v>
      </c>
      <c r="X40" s="22">
        <v>0</v>
      </c>
      <c r="Y40" s="22">
        <v>0</v>
      </c>
      <c r="Z40" s="22">
        <v>0</v>
      </c>
      <c r="AA40" s="22">
        <v>0</v>
      </c>
      <c r="AB40" s="22">
        <v>0</v>
      </c>
      <c r="AC40" s="22">
        <f t="shared" si="2"/>
        <v>221.01664199829099</v>
      </c>
      <c r="AD40" s="21">
        <v>61.221557280338502</v>
      </c>
      <c r="AE40" s="22">
        <v>61.221557280338502</v>
      </c>
      <c r="AF40" s="22">
        <v>0</v>
      </c>
      <c r="AG40" s="22">
        <v>119.70188543932301</v>
      </c>
      <c r="AH40" s="19">
        <f t="shared" si="3"/>
        <v>242.14500000000001</v>
      </c>
      <c r="AI40" s="34">
        <v>26.095991250000001</v>
      </c>
    </row>
    <row r="41" spans="1:35" s="6" customFormat="1" hidden="1" x14ac:dyDescent="0.25">
      <c r="A41" s="42">
        <v>24</v>
      </c>
      <c r="B41" s="6">
        <v>13.29</v>
      </c>
      <c r="C41" s="6">
        <v>19.75</v>
      </c>
      <c r="D41" s="6">
        <v>575.28</v>
      </c>
      <c r="E41" s="6">
        <v>406.99</v>
      </c>
      <c r="F41" s="6">
        <v>1.21</v>
      </c>
      <c r="G41" s="6">
        <v>0.2</v>
      </c>
      <c r="H41" s="9">
        <v>0</v>
      </c>
      <c r="I41" s="9">
        <v>0</v>
      </c>
      <c r="J41" s="9">
        <v>0</v>
      </c>
      <c r="K41" s="9">
        <v>36.69189453125</v>
      </c>
      <c r="L41" s="9">
        <v>0</v>
      </c>
      <c r="M41" s="9">
        <v>0</v>
      </c>
      <c r="N41" s="9">
        <v>0</v>
      </c>
      <c r="O41" s="9">
        <v>0</v>
      </c>
      <c r="P41" s="9">
        <v>58.024715423583984</v>
      </c>
      <c r="Q41" s="9">
        <v>65.19</v>
      </c>
      <c r="R41" s="9">
        <v>0</v>
      </c>
      <c r="S41" s="9">
        <v>0</v>
      </c>
      <c r="T41" s="9">
        <v>0</v>
      </c>
      <c r="U41" s="9">
        <v>0</v>
      </c>
      <c r="V41" s="9">
        <v>61.185245513916016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f t="shared" si="2"/>
        <v>221.09185546875</v>
      </c>
      <c r="AD41" s="9">
        <v>49.077816311800014</v>
      </c>
      <c r="AE41" s="9">
        <v>49.077816311800014</v>
      </c>
      <c r="AF41" s="9">
        <v>0</v>
      </c>
      <c r="AG41" s="9">
        <v>95.965552679134348</v>
      </c>
      <c r="AH41" s="18">
        <f t="shared" si="3"/>
        <v>194.12118530273438</v>
      </c>
      <c r="AI41" s="33">
        <v>171.7342783</v>
      </c>
    </row>
    <row r="42" spans="1:35" s="6" customFormat="1" hidden="1" x14ac:dyDescent="0.25">
      <c r="A42" s="42">
        <v>24</v>
      </c>
      <c r="B42" s="6">
        <v>13.23</v>
      </c>
      <c r="C42" s="6">
        <v>19.809999999999999</v>
      </c>
      <c r="D42" s="6">
        <v>586.97</v>
      </c>
      <c r="E42" s="6">
        <v>499.26</v>
      </c>
      <c r="F42" s="6">
        <v>1.19</v>
      </c>
      <c r="G42" s="6">
        <v>0.21</v>
      </c>
      <c r="H42" s="9">
        <v>0</v>
      </c>
      <c r="I42" s="9">
        <v>0</v>
      </c>
      <c r="J42" s="9">
        <v>0</v>
      </c>
      <c r="K42" s="9">
        <v>38.456634521484375</v>
      </c>
      <c r="L42" s="9">
        <v>0</v>
      </c>
      <c r="M42" s="9">
        <v>0</v>
      </c>
      <c r="N42" s="9">
        <v>0</v>
      </c>
      <c r="O42" s="9">
        <v>0</v>
      </c>
      <c r="P42" s="9">
        <v>73.456283569335938</v>
      </c>
      <c r="Q42" s="9">
        <v>68.39</v>
      </c>
      <c r="R42" s="9">
        <v>0</v>
      </c>
      <c r="S42" s="9">
        <v>0</v>
      </c>
      <c r="T42" s="9">
        <v>0</v>
      </c>
      <c r="U42" s="9">
        <v>0</v>
      </c>
      <c r="V42" s="9">
        <v>64.093788146972656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f t="shared" si="2"/>
        <v>244.39670623779296</v>
      </c>
      <c r="AD42" s="9">
        <v>51.124238986879327</v>
      </c>
      <c r="AE42" s="9">
        <v>51.124238986879327</v>
      </c>
      <c r="AF42" s="9">
        <v>0</v>
      </c>
      <c r="AG42" s="9">
        <v>99.220668754756971</v>
      </c>
      <c r="AH42" s="18">
        <f t="shared" si="3"/>
        <v>201.46914672851563</v>
      </c>
      <c r="AI42" s="33">
        <v>96.703631540000003</v>
      </c>
    </row>
    <row r="43" spans="1:35" s="6" customFormat="1" hidden="1" x14ac:dyDescent="0.25">
      <c r="A43" s="42">
        <v>24</v>
      </c>
      <c r="B43" s="6">
        <v>13.25</v>
      </c>
      <c r="C43" s="6">
        <v>20.73</v>
      </c>
      <c r="D43" s="6">
        <v>538.96</v>
      </c>
      <c r="E43" s="6">
        <v>525.87</v>
      </c>
      <c r="F43" s="6">
        <v>1.1599999999999999</v>
      </c>
      <c r="G43" s="6">
        <v>0.24</v>
      </c>
      <c r="H43" s="9">
        <v>0</v>
      </c>
      <c r="I43" s="9">
        <v>0</v>
      </c>
      <c r="J43" s="9">
        <v>0</v>
      </c>
      <c r="K43" s="9">
        <v>37.260128021240234</v>
      </c>
      <c r="L43" s="9">
        <v>0</v>
      </c>
      <c r="M43" s="9">
        <v>0</v>
      </c>
      <c r="N43" s="9">
        <v>0</v>
      </c>
      <c r="O43" s="9">
        <v>0</v>
      </c>
      <c r="P43" s="9">
        <v>76.933090209960938</v>
      </c>
      <c r="Q43" s="9">
        <v>66.19</v>
      </c>
      <c r="R43" s="9">
        <v>0</v>
      </c>
      <c r="S43" s="9">
        <v>0</v>
      </c>
      <c r="T43" s="9">
        <v>0</v>
      </c>
      <c r="U43" s="9">
        <v>0</v>
      </c>
      <c r="V43" s="9">
        <v>62.095115661621094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f t="shared" si="2"/>
        <v>242.47833389282226</v>
      </c>
      <c r="AD43" s="9">
        <v>54.196333257147465</v>
      </c>
      <c r="AE43" s="9">
        <v>54.196333257147465</v>
      </c>
      <c r="AF43" s="9">
        <v>0</v>
      </c>
      <c r="AG43" s="9">
        <v>105.98202830992382</v>
      </c>
      <c r="AH43" s="18">
        <f t="shared" si="3"/>
        <v>214.37469482421875</v>
      </c>
      <c r="AI43" s="33">
        <v>12.03962879</v>
      </c>
    </row>
    <row r="44" spans="1:35" s="6" customFormat="1" hidden="1" x14ac:dyDescent="0.25">
      <c r="A44" s="42">
        <v>24</v>
      </c>
      <c r="B44" s="6">
        <v>13.33</v>
      </c>
      <c r="C44" s="6">
        <v>20.239999999999998</v>
      </c>
      <c r="D44" s="6">
        <v>591.62</v>
      </c>
      <c r="E44" s="6">
        <v>549.70000000000005</v>
      </c>
      <c r="F44" s="6">
        <v>1.22</v>
      </c>
      <c r="G44" s="6">
        <v>0.22</v>
      </c>
      <c r="H44" s="9">
        <v>0</v>
      </c>
      <c r="I44" s="9">
        <v>0</v>
      </c>
      <c r="J44" s="9">
        <v>0</v>
      </c>
      <c r="K44" s="9">
        <v>36.486186981201172</v>
      </c>
      <c r="L44" s="9">
        <v>0</v>
      </c>
      <c r="M44" s="9">
        <v>0</v>
      </c>
      <c r="N44" s="9">
        <v>0</v>
      </c>
      <c r="O44" s="9">
        <v>0</v>
      </c>
      <c r="P44" s="9">
        <v>74.467269897460938</v>
      </c>
      <c r="Q44" s="9">
        <v>61.68</v>
      </c>
      <c r="R44" s="9">
        <v>0</v>
      </c>
      <c r="S44" s="9">
        <v>0</v>
      </c>
      <c r="T44" s="9">
        <v>0</v>
      </c>
      <c r="U44" s="9">
        <v>0</v>
      </c>
      <c r="V44" s="9">
        <v>60.794475555419922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f t="shared" si="2"/>
        <v>233.42793243408204</v>
      </c>
      <c r="AD44" s="9">
        <v>51.593493169608244</v>
      </c>
      <c r="AE44" s="9">
        <v>51.593493169608244</v>
      </c>
      <c r="AF44" s="9">
        <v>0</v>
      </c>
      <c r="AG44" s="9">
        <v>100.88425694691634</v>
      </c>
      <c r="AH44" s="18">
        <f t="shared" si="3"/>
        <v>204.07124328613281</v>
      </c>
      <c r="AI44" s="33">
        <v>176.79341919999999</v>
      </c>
    </row>
    <row r="45" spans="1:35" s="6" customFormat="1" hidden="1" x14ac:dyDescent="0.25">
      <c r="A45" s="42">
        <v>24</v>
      </c>
      <c r="B45" s="6">
        <v>13.82</v>
      </c>
      <c r="C45" s="6">
        <v>24.73</v>
      </c>
      <c r="D45" s="6">
        <v>516.79</v>
      </c>
      <c r="E45" s="6">
        <v>547.61</v>
      </c>
      <c r="F45" s="6">
        <v>1.39</v>
      </c>
      <c r="G45" s="6">
        <v>0.18</v>
      </c>
      <c r="H45" s="9">
        <v>0</v>
      </c>
      <c r="I45" s="9">
        <v>0</v>
      </c>
      <c r="J45" s="9">
        <v>0</v>
      </c>
      <c r="K45" s="9">
        <v>37.010715484619141</v>
      </c>
      <c r="L45" s="9">
        <v>0</v>
      </c>
      <c r="M45" s="9">
        <v>0</v>
      </c>
      <c r="N45" s="9">
        <v>0</v>
      </c>
      <c r="O45" s="9">
        <v>0</v>
      </c>
      <c r="P45" s="9">
        <v>69.387680053710938</v>
      </c>
      <c r="Q45" s="9">
        <v>62.44</v>
      </c>
      <c r="R45" s="9">
        <v>0</v>
      </c>
      <c r="S45" s="9">
        <v>0</v>
      </c>
      <c r="T45" s="9">
        <v>0</v>
      </c>
      <c r="U45" s="9">
        <v>0</v>
      </c>
      <c r="V45" s="9">
        <v>61.675327301025391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f t="shared" si="2"/>
        <v>230.51372283935547</v>
      </c>
      <c r="AD45" s="9">
        <v>46.371754541782146</v>
      </c>
      <c r="AE45" s="9">
        <v>46.371754541782146</v>
      </c>
      <c r="AF45" s="9">
        <v>0</v>
      </c>
      <c r="AG45" s="9">
        <v>90.683660716240396</v>
      </c>
      <c r="AH45" s="18">
        <f t="shared" si="3"/>
        <v>183.42716979980469</v>
      </c>
      <c r="AI45" s="33">
        <v>27.80916538</v>
      </c>
    </row>
    <row r="46" spans="1:35" s="6" customFormat="1" hidden="1" x14ac:dyDescent="0.25">
      <c r="A46" s="42">
        <v>22.730833334382623</v>
      </c>
      <c r="B46" s="6">
        <v>13.49</v>
      </c>
      <c r="C46" s="6">
        <v>24.49</v>
      </c>
      <c r="D46" s="6">
        <v>516.54999999999995</v>
      </c>
      <c r="E46" s="6">
        <v>749.29</v>
      </c>
      <c r="F46" s="6">
        <v>0.99</v>
      </c>
      <c r="G46" s="6">
        <v>0.15</v>
      </c>
      <c r="H46" s="9">
        <v>0</v>
      </c>
      <c r="I46" s="9">
        <v>0</v>
      </c>
      <c r="J46" s="9">
        <v>0</v>
      </c>
      <c r="K46" s="9">
        <v>35.289093017578125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31.28</v>
      </c>
      <c r="R46" s="9">
        <v>0</v>
      </c>
      <c r="S46" s="9">
        <v>0</v>
      </c>
      <c r="T46" s="9">
        <v>0</v>
      </c>
      <c r="U46" s="9">
        <v>0</v>
      </c>
      <c r="V46" s="9">
        <v>58.813312530517578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f t="shared" ref="AC46:AC51" si="4">SUM(H46,I46,J46,K46,L46,M46,N46,O46,P46,Q46,R46,S46,T46,U46,V46,W46,X46,Y46,Z46,AA46,AB46)</f>
        <v>125.3824055480957</v>
      </c>
      <c r="AD46" s="9">
        <v>46.265695978546738</v>
      </c>
      <c r="AE46" s="9">
        <v>46.265695978546738</v>
      </c>
      <c r="AF46" s="9">
        <v>0</v>
      </c>
      <c r="AG46" s="9">
        <v>90.477458140562746</v>
      </c>
      <c r="AH46" s="18">
        <f t="shared" ref="AH46:AH51" si="5">SUM(AD46,AE46,AF46,AG46)</f>
        <v>183.00885009765622</v>
      </c>
      <c r="AI46" s="33">
        <v>15.803361580000001</v>
      </c>
    </row>
    <row r="47" spans="1:35" hidden="1" x14ac:dyDescent="0.25">
      <c r="A47" s="42">
        <v>24</v>
      </c>
      <c r="B47" s="2">
        <v>13.24</v>
      </c>
      <c r="C47" s="2">
        <v>10.86</v>
      </c>
      <c r="D47" s="2">
        <v>601.71</v>
      </c>
      <c r="E47" s="2">
        <v>761.07</v>
      </c>
      <c r="F47" s="2">
        <v>164.72</v>
      </c>
      <c r="G47" s="2">
        <v>1.38</v>
      </c>
      <c r="H47" s="10">
        <v>0</v>
      </c>
      <c r="I47" s="3">
        <v>0</v>
      </c>
      <c r="J47" s="3">
        <v>0</v>
      </c>
      <c r="K47" s="3">
        <v>35.139690399169922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62.606643676757813</v>
      </c>
      <c r="R47" s="3">
        <v>0</v>
      </c>
      <c r="S47" s="3">
        <v>0</v>
      </c>
      <c r="T47" s="3">
        <v>0</v>
      </c>
      <c r="U47" s="3">
        <v>0</v>
      </c>
      <c r="V47" s="3">
        <v>58.601058959960902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14">
        <v>0</v>
      </c>
      <c r="AC47" s="9">
        <f t="shared" si="4"/>
        <v>156.34739303588864</v>
      </c>
      <c r="AD47" s="10">
        <v>139.12939434797454</v>
      </c>
      <c r="AE47" s="3">
        <v>46.380035583666086</v>
      </c>
      <c r="AF47" s="3">
        <v>0</v>
      </c>
      <c r="AG47" s="3">
        <v>0</v>
      </c>
      <c r="AH47" s="18">
        <f t="shared" si="5"/>
        <v>185.50942993164063</v>
      </c>
      <c r="AI47" s="35">
        <v>407.86360259999998</v>
      </c>
    </row>
    <row r="48" spans="1:35" hidden="1" x14ac:dyDescent="0.25">
      <c r="A48" s="42">
        <v>24</v>
      </c>
      <c r="B48" s="2">
        <v>13.56</v>
      </c>
      <c r="C48" s="2">
        <v>14.03</v>
      </c>
      <c r="D48" s="2">
        <v>590.30999999999995</v>
      </c>
      <c r="E48" s="2">
        <v>717.39</v>
      </c>
      <c r="F48" s="2">
        <v>194.02</v>
      </c>
      <c r="G48" s="2">
        <v>2.41</v>
      </c>
      <c r="H48" s="10">
        <v>0</v>
      </c>
      <c r="I48" s="3">
        <v>27.6</v>
      </c>
      <c r="J48" s="3">
        <v>0</v>
      </c>
      <c r="K48" s="3">
        <v>36.503078460693359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64.892410278320313</v>
      </c>
      <c r="R48" s="3">
        <v>0</v>
      </c>
      <c r="S48" s="3">
        <v>18.242000000000001</v>
      </c>
      <c r="T48" s="3">
        <v>0</v>
      </c>
      <c r="U48" s="3">
        <v>0</v>
      </c>
      <c r="V48" s="3">
        <v>60.836475372314453</v>
      </c>
      <c r="W48" s="3">
        <v>0</v>
      </c>
      <c r="X48" s="3">
        <v>13.92</v>
      </c>
      <c r="Y48" s="3">
        <v>0</v>
      </c>
      <c r="Z48" s="3">
        <v>0</v>
      </c>
      <c r="AA48" s="3">
        <v>0</v>
      </c>
      <c r="AB48" s="14">
        <v>0</v>
      </c>
      <c r="AC48" s="9">
        <f t="shared" si="4"/>
        <v>221.9939641113281</v>
      </c>
      <c r="AD48" s="10">
        <v>111.34533782734046</v>
      </c>
      <c r="AE48" s="3">
        <v>54.098379043022824</v>
      </c>
      <c r="AF48" s="3">
        <v>0</v>
      </c>
      <c r="AG48" s="3">
        <v>44.322167529050759</v>
      </c>
      <c r="AH48" s="18">
        <f t="shared" si="5"/>
        <v>209.76588439941406</v>
      </c>
      <c r="AI48" s="35">
        <v>610.64792920000002</v>
      </c>
    </row>
    <row r="49" spans="1:35" hidden="1" x14ac:dyDescent="0.25">
      <c r="A49" s="42">
        <v>20.88888888945803</v>
      </c>
      <c r="B49" s="2">
        <v>13.62</v>
      </c>
      <c r="C49" s="2">
        <v>13.25</v>
      </c>
      <c r="D49" s="2">
        <v>614.15</v>
      </c>
      <c r="E49" s="2">
        <v>724.17</v>
      </c>
      <c r="F49" s="2">
        <v>159.44</v>
      </c>
      <c r="G49" s="2">
        <v>1.42</v>
      </c>
      <c r="H49" s="10">
        <v>0</v>
      </c>
      <c r="I49" s="3">
        <v>0</v>
      </c>
      <c r="J49" s="3">
        <v>0</v>
      </c>
      <c r="K49" s="3">
        <v>50.428411483764599</v>
      </c>
      <c r="L49" s="3">
        <v>0</v>
      </c>
      <c r="M49" s="3">
        <v>0</v>
      </c>
      <c r="N49" s="3">
        <v>0</v>
      </c>
      <c r="O49" s="3">
        <v>0</v>
      </c>
      <c r="P49" s="3">
        <v>20.834007263183501</v>
      </c>
      <c r="Q49" s="3">
        <v>5.7043903198241992</v>
      </c>
      <c r="R49" s="3">
        <v>0</v>
      </c>
      <c r="S49" s="3">
        <v>0</v>
      </c>
      <c r="T49" s="3">
        <v>0</v>
      </c>
      <c r="U49" s="3">
        <v>0</v>
      </c>
      <c r="V49" s="3">
        <v>50.724712371826172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14">
        <v>0</v>
      </c>
      <c r="AC49" s="9">
        <f t="shared" si="4"/>
        <v>127.69152143859847</v>
      </c>
      <c r="AD49" s="10">
        <v>72.14169010020764</v>
      </c>
      <c r="AE49" s="3">
        <v>48.082469730849432</v>
      </c>
      <c r="AF49" s="3">
        <v>0</v>
      </c>
      <c r="AG49" s="3">
        <v>62.712561970700754</v>
      </c>
      <c r="AH49" s="18">
        <f t="shared" si="5"/>
        <v>182.93672180175784</v>
      </c>
      <c r="AI49" s="35">
        <v>595.15262240000004</v>
      </c>
    </row>
    <row r="50" spans="1:35" hidden="1" x14ac:dyDescent="0.25">
      <c r="A50" s="42">
        <v>24.000001110541969</v>
      </c>
      <c r="B50" s="2">
        <v>13.13</v>
      </c>
      <c r="C50" s="2">
        <v>10.3</v>
      </c>
      <c r="D50" s="2">
        <v>534.91999999999996</v>
      </c>
      <c r="E50" s="2">
        <v>513.29</v>
      </c>
      <c r="F50" s="2">
        <v>150.83000000000001</v>
      </c>
      <c r="G50" s="2">
        <v>1.27</v>
      </c>
      <c r="H50" s="10">
        <v>0</v>
      </c>
      <c r="I50" s="3">
        <v>0</v>
      </c>
      <c r="J50" s="3">
        <v>0</v>
      </c>
      <c r="K50" s="3">
        <v>57.5885620117187</v>
      </c>
      <c r="L50" s="3">
        <v>0</v>
      </c>
      <c r="M50" s="3">
        <v>0</v>
      </c>
      <c r="N50" s="3">
        <v>0</v>
      </c>
      <c r="O50" s="3">
        <v>0</v>
      </c>
      <c r="P50" s="3">
        <v>10.720390319824199</v>
      </c>
      <c r="Q50" s="3">
        <v>86.842430114745994</v>
      </c>
      <c r="R50" s="3">
        <v>0</v>
      </c>
      <c r="S50" s="3">
        <v>0</v>
      </c>
      <c r="T50" s="3">
        <v>0</v>
      </c>
      <c r="U50" s="3">
        <v>0</v>
      </c>
      <c r="V50" s="3">
        <v>62.665771484375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14">
        <v>0</v>
      </c>
      <c r="AC50" s="9">
        <f t="shared" si="4"/>
        <v>217.81715393066389</v>
      </c>
      <c r="AD50" s="10">
        <v>78.474814871055102</v>
      </c>
      <c r="AE50" s="3">
        <v>52.303663356557173</v>
      </c>
      <c r="AF50" s="3">
        <v>0</v>
      </c>
      <c r="AG50" s="3">
        <v>68.21879044914553</v>
      </c>
      <c r="AH50" s="18">
        <f t="shared" si="5"/>
        <v>198.99726867675781</v>
      </c>
      <c r="AI50" s="35">
        <v>303.92294170000002</v>
      </c>
    </row>
    <row r="51" spans="1:35" hidden="1" x14ac:dyDescent="0.25">
      <c r="A51" s="42">
        <v>24</v>
      </c>
      <c r="B51" s="2">
        <v>13.35</v>
      </c>
      <c r="C51" s="2">
        <v>13.97</v>
      </c>
      <c r="D51" s="2">
        <v>546.67999999999995</v>
      </c>
      <c r="E51" s="2">
        <v>496.67</v>
      </c>
      <c r="F51" s="2">
        <v>187</v>
      </c>
      <c r="G51" s="2">
        <v>2.0299999999999998</v>
      </c>
      <c r="H51" s="10">
        <v>0</v>
      </c>
      <c r="I51" s="3">
        <v>0</v>
      </c>
      <c r="J51" s="3">
        <v>0</v>
      </c>
      <c r="K51" s="3">
        <v>52.142093658447202</v>
      </c>
      <c r="L51" s="3">
        <v>0</v>
      </c>
      <c r="M51" s="3">
        <v>0</v>
      </c>
      <c r="N51" s="3">
        <v>0</v>
      </c>
      <c r="O51" s="3">
        <v>0</v>
      </c>
      <c r="P51" s="3">
        <v>22.676742553710898</v>
      </c>
      <c r="Q51" s="3">
        <v>77.144359588623004</v>
      </c>
      <c r="R51" s="3">
        <v>0</v>
      </c>
      <c r="S51" s="3">
        <v>0</v>
      </c>
      <c r="T51" s="3">
        <v>0</v>
      </c>
      <c r="U51" s="3">
        <v>0</v>
      </c>
      <c r="V51" s="3">
        <v>53.57684326171875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14">
        <v>0</v>
      </c>
      <c r="AC51" s="9">
        <f t="shared" si="4"/>
        <v>205.54003906249986</v>
      </c>
      <c r="AD51" s="10">
        <v>68.505899328716794</v>
      </c>
      <c r="AE51" s="3">
        <v>45.658991631687925</v>
      </c>
      <c r="AF51" s="3">
        <v>0</v>
      </c>
      <c r="AG51" s="3">
        <v>59.550807281782802</v>
      </c>
      <c r="AH51" s="18">
        <f t="shared" si="5"/>
        <v>173.71569824218753</v>
      </c>
      <c r="AI51" s="35">
        <v>60.83793</v>
      </c>
    </row>
    <row r="52" spans="1:35" hidden="1" x14ac:dyDescent="0.25">
      <c r="A52" s="42">
        <v>22.582499999902211</v>
      </c>
      <c r="B52" s="2">
        <v>13.46</v>
      </c>
      <c r="C52" s="2">
        <v>10.24</v>
      </c>
      <c r="D52" s="2">
        <v>541.28</v>
      </c>
      <c r="E52" s="2">
        <v>449.03</v>
      </c>
      <c r="F52" s="2">
        <v>213.27</v>
      </c>
      <c r="G52" s="2">
        <v>4.21</v>
      </c>
      <c r="H52" s="10">
        <v>0</v>
      </c>
      <c r="I52" s="3">
        <v>0</v>
      </c>
      <c r="J52" s="3">
        <v>0</v>
      </c>
      <c r="K52" s="3">
        <v>50.207999999999998</v>
      </c>
      <c r="L52" s="3">
        <v>0</v>
      </c>
      <c r="M52" s="3">
        <v>0</v>
      </c>
      <c r="N52" s="3">
        <v>0</v>
      </c>
      <c r="O52" s="3">
        <v>0</v>
      </c>
      <c r="P52" s="3">
        <v>13.5059204101562</v>
      </c>
      <c r="Q52" s="3">
        <v>68.847831726074205</v>
      </c>
      <c r="R52" s="3">
        <v>0</v>
      </c>
      <c r="S52" s="3">
        <v>0</v>
      </c>
      <c r="T52" s="3">
        <v>0</v>
      </c>
      <c r="U52" s="3">
        <v>0</v>
      </c>
      <c r="V52" s="3">
        <v>45.804737091064453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14">
        <v>0</v>
      </c>
      <c r="AC52" s="9">
        <f t="shared" ref="AC52:AC83" si="6">SUM(H52,I52,J52,K52,L52,M52,N52,O52,P52,Q52,R52,S52,T52,U52,V52,W52,X52,Y52,Z52,AA52,AB52)</f>
        <v>178.36648922729486</v>
      </c>
      <c r="AD52" s="10">
        <v>71.567881438084157</v>
      </c>
      <c r="AE52" s="3">
        <v>47.700080228790313</v>
      </c>
      <c r="AF52" s="3">
        <v>0</v>
      </c>
      <c r="AG52" s="3">
        <v>62.214038333125544</v>
      </c>
      <c r="AH52" s="18">
        <f t="shared" ref="AH52:AH83" si="7">SUM(AD52,AE52,AF52,AG52)</f>
        <v>181.48200000000003</v>
      </c>
      <c r="AI52" s="35">
        <v>218.45529550000001</v>
      </c>
    </row>
    <row r="53" spans="1:35" hidden="1" x14ac:dyDescent="0.25">
      <c r="A53" s="42">
        <v>24.000000000097788</v>
      </c>
      <c r="B53" s="2">
        <v>13.34</v>
      </c>
      <c r="C53" s="2">
        <v>12.81</v>
      </c>
      <c r="D53" s="2">
        <v>600.99</v>
      </c>
      <c r="E53" s="2">
        <v>498.68</v>
      </c>
      <c r="F53" s="2">
        <v>160.13</v>
      </c>
      <c r="G53" s="2">
        <v>0.69</v>
      </c>
      <c r="H53" s="10">
        <v>0</v>
      </c>
      <c r="I53" s="3">
        <v>0</v>
      </c>
      <c r="J53" s="3">
        <v>0</v>
      </c>
      <c r="K53" s="3">
        <v>43.61</v>
      </c>
      <c r="L53" s="3">
        <v>0</v>
      </c>
      <c r="M53" s="3">
        <v>0</v>
      </c>
      <c r="N53" s="3">
        <v>0</v>
      </c>
      <c r="O53" s="3">
        <v>0</v>
      </c>
      <c r="P53" s="3">
        <v>25.877853393554599</v>
      </c>
      <c r="Q53" s="3">
        <v>62.303073883056641</v>
      </c>
      <c r="R53" s="3">
        <v>0</v>
      </c>
      <c r="S53" s="3">
        <v>0</v>
      </c>
      <c r="T53" s="3">
        <v>0</v>
      </c>
      <c r="U53" s="3">
        <v>0</v>
      </c>
      <c r="V53" s="3">
        <v>58.419597625732422</v>
      </c>
      <c r="W53" s="3">
        <v>8.6720000000000006</v>
      </c>
      <c r="X53" s="3">
        <v>0</v>
      </c>
      <c r="Y53" s="3">
        <v>0</v>
      </c>
      <c r="Z53" s="3">
        <v>0</v>
      </c>
      <c r="AA53" s="3">
        <v>0</v>
      </c>
      <c r="AB53" s="14">
        <v>0</v>
      </c>
      <c r="AC53" s="9">
        <f t="shared" si="6"/>
        <v>198.88252490234365</v>
      </c>
      <c r="AD53" s="10">
        <v>87.567240880720135</v>
      </c>
      <c r="AE53" s="3">
        <v>58.366293893099353</v>
      </c>
      <c r="AF53" s="3">
        <v>0</v>
      </c>
      <c r="AG53" s="3">
        <v>76.125703770786075</v>
      </c>
      <c r="AH53" s="18">
        <f t="shared" si="7"/>
        <v>222.05923854460553</v>
      </c>
      <c r="AI53" s="35">
        <v>558.35766669999998</v>
      </c>
    </row>
    <row r="54" spans="1:35" hidden="1" x14ac:dyDescent="0.25">
      <c r="A54" s="42">
        <v>24</v>
      </c>
      <c r="B54" s="2">
        <v>13.28</v>
      </c>
      <c r="C54" s="2">
        <v>14.11</v>
      </c>
      <c r="D54" s="2">
        <v>596.34</v>
      </c>
      <c r="E54" s="2">
        <v>588.4</v>
      </c>
      <c r="F54" s="2">
        <v>180.83</v>
      </c>
      <c r="G54" s="2">
        <v>0.91</v>
      </c>
      <c r="H54" s="10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28.427761077880799</v>
      </c>
      <c r="Q54" s="3">
        <v>64.1903076171875</v>
      </c>
      <c r="R54" s="3">
        <v>0</v>
      </c>
      <c r="S54" s="3">
        <v>36.119999999999997</v>
      </c>
      <c r="T54" s="3">
        <v>0</v>
      </c>
      <c r="U54" s="3">
        <v>0</v>
      </c>
      <c r="V54" s="3">
        <v>60.176464080810547</v>
      </c>
      <c r="W54" s="3">
        <v>30.010999999999999</v>
      </c>
      <c r="X54" s="3">
        <v>0</v>
      </c>
      <c r="Y54" s="3">
        <v>0</v>
      </c>
      <c r="Z54" s="3">
        <v>0</v>
      </c>
      <c r="AA54" s="3">
        <v>0</v>
      </c>
      <c r="AB54" s="14">
        <v>0</v>
      </c>
      <c r="AC54" s="9">
        <f t="shared" si="6"/>
        <v>218.92553277587885</v>
      </c>
      <c r="AD54" s="10">
        <v>78.579086397890293</v>
      </c>
      <c r="AE54" s="3">
        <v>52.374860202996743</v>
      </c>
      <c r="AF54" s="3">
        <v>0</v>
      </c>
      <c r="AG54" s="3">
        <v>68.312232683237468</v>
      </c>
      <c r="AH54" s="18">
        <f t="shared" si="7"/>
        <v>199.26617928412452</v>
      </c>
      <c r="AI54" s="35">
        <v>665.79122500000005</v>
      </c>
    </row>
    <row r="55" spans="1:35" hidden="1" x14ac:dyDescent="0.25">
      <c r="A55" s="42">
        <v>24</v>
      </c>
      <c r="B55" s="2">
        <v>13.04</v>
      </c>
      <c r="C55" s="2">
        <v>14.15</v>
      </c>
      <c r="D55" s="2">
        <v>573.91</v>
      </c>
      <c r="E55" s="2">
        <v>539.58000000000004</v>
      </c>
      <c r="F55" s="2">
        <v>161.81</v>
      </c>
      <c r="G55" s="2">
        <v>0.38</v>
      </c>
      <c r="H55" s="10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20.1911926269531</v>
      </c>
      <c r="Q55" s="3">
        <v>9.9013867187499969</v>
      </c>
      <c r="R55" s="3">
        <v>0</v>
      </c>
      <c r="S55" s="3">
        <v>38.481000000000002</v>
      </c>
      <c r="T55" s="3">
        <v>0</v>
      </c>
      <c r="U55" s="3">
        <v>0</v>
      </c>
      <c r="V55" s="3">
        <v>104.9036059570312</v>
      </c>
      <c r="W55" s="3">
        <v>53.322617530822697</v>
      </c>
      <c r="X55" s="3">
        <v>0</v>
      </c>
      <c r="Y55" s="3">
        <v>0</v>
      </c>
      <c r="Z55" s="3">
        <v>0</v>
      </c>
      <c r="AA55" s="3">
        <v>0</v>
      </c>
      <c r="AB55" s="14">
        <v>0</v>
      </c>
      <c r="AC55" s="9">
        <f t="shared" si="6"/>
        <v>226.79980283355701</v>
      </c>
      <c r="AD55" s="10">
        <v>79.252308380237892</v>
      </c>
      <c r="AE55" s="3">
        <v>52.821827785869708</v>
      </c>
      <c r="AF55" s="3">
        <v>0</v>
      </c>
      <c r="AG55" s="3">
        <v>68.894476504790845</v>
      </c>
      <c r="AH55" s="18">
        <f t="shared" si="7"/>
        <v>200.96861267089844</v>
      </c>
      <c r="AI55" s="35">
        <v>641.38741249999998</v>
      </c>
    </row>
    <row r="56" spans="1:35" hidden="1" x14ac:dyDescent="0.25">
      <c r="A56" s="42">
        <v>24</v>
      </c>
      <c r="B56" s="2">
        <v>13</v>
      </c>
      <c r="C56" s="2">
        <v>11.87</v>
      </c>
      <c r="D56" s="2">
        <v>554.5</v>
      </c>
      <c r="E56" s="2">
        <v>692.34</v>
      </c>
      <c r="F56" s="2">
        <v>168.03</v>
      </c>
      <c r="G56" s="2">
        <v>0.35</v>
      </c>
      <c r="H56" s="10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23.446999999999999</v>
      </c>
      <c r="Q56" s="3">
        <v>0</v>
      </c>
      <c r="R56" s="3">
        <v>0</v>
      </c>
      <c r="S56" s="3">
        <v>39.296999999999997</v>
      </c>
      <c r="T56" s="3">
        <v>0</v>
      </c>
      <c r="U56" s="3">
        <v>0</v>
      </c>
      <c r="V56" s="3">
        <v>73.963134765625</v>
      </c>
      <c r="W56" s="3">
        <v>69.239938781738203</v>
      </c>
      <c r="X56" s="3">
        <v>0</v>
      </c>
      <c r="Y56" s="3">
        <v>0</v>
      </c>
      <c r="Z56" s="3">
        <v>0</v>
      </c>
      <c r="AA56" s="3">
        <v>0</v>
      </c>
      <c r="AB56" s="14">
        <v>0</v>
      </c>
      <c r="AC56" s="9">
        <f t="shared" si="6"/>
        <v>205.9470735473632</v>
      </c>
      <c r="AD56" s="10">
        <v>80.462243694670121</v>
      </c>
      <c r="AE56" s="3">
        <v>53.627967709973838</v>
      </c>
      <c r="AF56" s="3">
        <v>0</v>
      </c>
      <c r="AG56" s="3">
        <v>69.94477699867636</v>
      </c>
      <c r="AH56" s="18">
        <f t="shared" si="7"/>
        <v>204.03498840332031</v>
      </c>
      <c r="AI56" s="35">
        <v>463.83057079999998</v>
      </c>
    </row>
    <row r="57" spans="1:35" hidden="1" x14ac:dyDescent="0.25">
      <c r="A57" s="42">
        <v>24</v>
      </c>
      <c r="B57" s="2">
        <v>12.94</v>
      </c>
      <c r="C57" s="2">
        <v>12.87</v>
      </c>
      <c r="D57" s="2">
        <v>545.30999999999995</v>
      </c>
      <c r="E57" s="2">
        <v>643.08000000000004</v>
      </c>
      <c r="F57" s="2">
        <v>176.47</v>
      </c>
      <c r="G57" s="2">
        <v>0.42</v>
      </c>
      <c r="H57" s="10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10.25</v>
      </c>
      <c r="Q57" s="3">
        <v>0</v>
      </c>
      <c r="R57" s="3">
        <v>0</v>
      </c>
      <c r="S57" s="3">
        <v>65.28</v>
      </c>
      <c r="T57" s="3">
        <v>0</v>
      </c>
      <c r="U57" s="3">
        <v>0</v>
      </c>
      <c r="V57" s="3">
        <v>63.654205322265597</v>
      </c>
      <c r="W57" s="3">
        <v>70.909400939941406</v>
      </c>
      <c r="X57" s="3">
        <v>0</v>
      </c>
      <c r="Y57" s="3">
        <v>0</v>
      </c>
      <c r="Z57" s="3">
        <v>0</v>
      </c>
      <c r="AA57" s="3">
        <v>0</v>
      </c>
      <c r="AB57" s="14">
        <v>0</v>
      </c>
      <c r="AC57" s="9">
        <f t="shared" si="6"/>
        <v>210.093606262207</v>
      </c>
      <c r="AD57" s="10">
        <v>88.558089468820853</v>
      </c>
      <c r="AE57" s="3">
        <v>59.025028735996514</v>
      </c>
      <c r="AF57" s="3">
        <v>0</v>
      </c>
      <c r="AG57" s="3">
        <v>76.987987752213883</v>
      </c>
      <c r="AH57" s="18">
        <f t="shared" si="7"/>
        <v>224.57110595703125</v>
      </c>
      <c r="AI57" s="35">
        <v>500.31427500000001</v>
      </c>
    </row>
    <row r="58" spans="1:35" hidden="1" x14ac:dyDescent="0.25">
      <c r="A58" s="42">
        <v>24</v>
      </c>
      <c r="B58" s="2">
        <v>12.95</v>
      </c>
      <c r="C58" s="2">
        <v>11.88</v>
      </c>
      <c r="D58" s="2">
        <v>573.53</v>
      </c>
      <c r="E58" s="2">
        <v>691.11</v>
      </c>
      <c r="F58" s="2">
        <v>163.85</v>
      </c>
      <c r="G58" s="2">
        <v>0.27</v>
      </c>
      <c r="H58" s="10">
        <v>0</v>
      </c>
      <c r="I58" s="3">
        <v>0</v>
      </c>
      <c r="J58" s="3">
        <v>0</v>
      </c>
      <c r="K58" s="3">
        <v>4.6280000000000001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105.29306030273401</v>
      </c>
      <c r="W58" s="3">
        <v>20.155999999999999</v>
      </c>
      <c r="X58" s="3">
        <v>2.76</v>
      </c>
      <c r="Y58" s="3">
        <v>0</v>
      </c>
      <c r="Z58" s="3">
        <v>0</v>
      </c>
      <c r="AA58" s="3">
        <v>0</v>
      </c>
      <c r="AB58" s="14">
        <v>0</v>
      </c>
      <c r="AC58" s="9">
        <f t="shared" si="6"/>
        <v>132.83706030273399</v>
      </c>
      <c r="AD58" s="10">
        <v>107.44129762805402</v>
      </c>
      <c r="AE58" s="3">
        <v>78.29806528760912</v>
      </c>
      <c r="AF58" s="3">
        <v>0</v>
      </c>
      <c r="AG58" s="3">
        <v>35.835206786485315</v>
      </c>
      <c r="AH58" s="18">
        <f t="shared" si="7"/>
        <v>221.57456970214847</v>
      </c>
      <c r="AI58" s="35">
        <v>557.77414999999996</v>
      </c>
    </row>
    <row r="59" spans="1:35" hidden="1" x14ac:dyDescent="0.25">
      <c r="A59" s="42">
        <v>24</v>
      </c>
      <c r="B59" s="2">
        <v>13.21</v>
      </c>
      <c r="C59" s="2">
        <v>12.64</v>
      </c>
      <c r="D59" s="2">
        <v>553.91999999999996</v>
      </c>
      <c r="E59" s="2">
        <v>817.75</v>
      </c>
      <c r="F59" s="2">
        <v>159.38</v>
      </c>
      <c r="G59" s="2">
        <v>0.14000000000000001</v>
      </c>
      <c r="H59" s="10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13.02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102.439559936523</v>
      </c>
      <c r="W59" s="3">
        <v>0</v>
      </c>
      <c r="X59" s="3">
        <v>2.56</v>
      </c>
      <c r="Y59" s="3">
        <v>0</v>
      </c>
      <c r="Z59" s="3">
        <v>0</v>
      </c>
      <c r="AA59" s="3">
        <v>0</v>
      </c>
      <c r="AB59" s="14">
        <v>0</v>
      </c>
      <c r="AC59" s="9">
        <f t="shared" si="6"/>
        <v>118.019559936523</v>
      </c>
      <c r="AD59" s="10">
        <v>104.78248984792179</v>
      </c>
      <c r="AE59" s="3">
        <v>76.76764565450928</v>
      </c>
      <c r="AF59" s="3">
        <v>0</v>
      </c>
      <c r="AG59" s="3">
        <v>31.458088984873598</v>
      </c>
      <c r="AH59" s="18">
        <f t="shared" si="7"/>
        <v>213.00822448730469</v>
      </c>
      <c r="AI59" s="35">
        <v>503.49557920000001</v>
      </c>
    </row>
    <row r="60" spans="1:35" hidden="1" x14ac:dyDescent="0.25">
      <c r="A60" s="42">
        <v>23.643888890510425</v>
      </c>
      <c r="B60" s="2">
        <v>13.09</v>
      </c>
      <c r="C60" s="2">
        <v>16.239999999999998</v>
      </c>
      <c r="D60" s="2">
        <v>693.21</v>
      </c>
      <c r="E60" s="2">
        <v>353.41</v>
      </c>
      <c r="F60" s="2">
        <v>165.73</v>
      </c>
      <c r="G60" s="2">
        <v>0.43</v>
      </c>
      <c r="H60" s="10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13.02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112.524597167968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14">
        <v>0</v>
      </c>
      <c r="AC60" s="9">
        <f t="shared" si="6"/>
        <v>125.54459716796799</v>
      </c>
      <c r="AD60" s="10">
        <v>108.43728548409761</v>
      </c>
      <c r="AE60" s="3">
        <v>78.942408320720361</v>
      </c>
      <c r="AF60" s="3">
        <v>0</v>
      </c>
      <c r="AG60" s="3">
        <v>36.865865887564844</v>
      </c>
      <c r="AH60" s="18">
        <f t="shared" si="7"/>
        <v>224.24555969238281</v>
      </c>
      <c r="AI60" s="35">
        <v>629.54624999999999</v>
      </c>
    </row>
    <row r="61" spans="1:35" hidden="1" x14ac:dyDescent="0.25">
      <c r="A61" s="42">
        <v>24.000001109489574</v>
      </c>
      <c r="B61" s="2">
        <v>12.85</v>
      </c>
      <c r="C61" s="2">
        <v>16.27</v>
      </c>
      <c r="D61" s="2">
        <v>576.14</v>
      </c>
      <c r="E61" s="2">
        <v>311.13</v>
      </c>
      <c r="F61" s="2">
        <v>173.97</v>
      </c>
      <c r="G61" s="2">
        <v>0.66</v>
      </c>
      <c r="H61" s="10">
        <v>0</v>
      </c>
      <c r="I61" s="3">
        <v>0</v>
      </c>
      <c r="J61" s="3">
        <v>0</v>
      </c>
      <c r="K61" s="3">
        <v>23.288461685180664</v>
      </c>
      <c r="L61" s="3">
        <v>0</v>
      </c>
      <c r="M61" s="3">
        <v>0</v>
      </c>
      <c r="N61" s="3">
        <v>0</v>
      </c>
      <c r="O61" s="3">
        <v>0</v>
      </c>
      <c r="P61" s="3">
        <v>13.02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119.62867736816401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14">
        <v>0</v>
      </c>
      <c r="AC61" s="9">
        <f t="shared" si="6"/>
        <v>155.93713905334465</v>
      </c>
      <c r="AD61" s="10">
        <v>104.59942982274929</v>
      </c>
      <c r="AE61" s="3">
        <v>76.812711903456943</v>
      </c>
      <c r="AF61" s="3">
        <v>0</v>
      </c>
      <c r="AG61" s="3">
        <v>29.867231442739044</v>
      </c>
      <c r="AH61" s="18">
        <f t="shared" si="7"/>
        <v>211.27937316894528</v>
      </c>
      <c r="AI61" s="35">
        <v>478.05524170000001</v>
      </c>
    </row>
    <row r="62" spans="1:35" hidden="1" x14ac:dyDescent="0.25">
      <c r="A62" s="42">
        <v>24</v>
      </c>
      <c r="B62" s="2">
        <v>13.04</v>
      </c>
      <c r="C62" s="2">
        <v>14.21</v>
      </c>
      <c r="D62" s="2">
        <v>608.53</v>
      </c>
      <c r="E62" s="2">
        <v>442.37</v>
      </c>
      <c r="F62" s="2">
        <v>156.15</v>
      </c>
      <c r="G62" s="2">
        <v>0.43</v>
      </c>
      <c r="H62" s="10">
        <v>0</v>
      </c>
      <c r="I62" s="3">
        <v>0</v>
      </c>
      <c r="J62" s="3">
        <v>0</v>
      </c>
      <c r="K62" s="3">
        <v>30.601538314819337</v>
      </c>
      <c r="L62" s="3">
        <v>0</v>
      </c>
      <c r="M62" s="3">
        <v>0</v>
      </c>
      <c r="N62" s="3">
        <v>0</v>
      </c>
      <c r="O62" s="3">
        <v>0</v>
      </c>
      <c r="P62" s="3">
        <v>13.02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112.09226989746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14">
        <v>0</v>
      </c>
      <c r="AC62" s="9">
        <f t="shared" si="6"/>
        <v>155.71380821227933</v>
      </c>
      <c r="AD62" s="10">
        <v>102.64248600897028</v>
      </c>
      <c r="AE62" s="3">
        <v>75.152224920857833</v>
      </c>
      <c r="AF62" s="3">
        <v>0</v>
      </c>
      <c r="AG62" s="3">
        <v>31.223385994000004</v>
      </c>
      <c r="AH62" s="18">
        <f t="shared" si="7"/>
        <v>209.01809692382813</v>
      </c>
      <c r="AI62" s="35">
        <v>633.33868749999999</v>
      </c>
    </row>
    <row r="63" spans="1:35" hidden="1" x14ac:dyDescent="0.25">
      <c r="A63" s="42">
        <v>24</v>
      </c>
      <c r="B63" s="2">
        <v>13</v>
      </c>
      <c r="C63" s="2">
        <v>13.28</v>
      </c>
      <c r="D63" s="2">
        <v>600.78</v>
      </c>
      <c r="E63" s="2">
        <v>271.22000000000003</v>
      </c>
      <c r="F63" s="2">
        <v>212.8</v>
      </c>
      <c r="G63" s="2">
        <v>1.08</v>
      </c>
      <c r="H63" s="10">
        <v>0</v>
      </c>
      <c r="I63" s="3">
        <v>0</v>
      </c>
      <c r="J63" s="3">
        <v>0</v>
      </c>
      <c r="K63" s="3">
        <v>26.968025207519531</v>
      </c>
      <c r="L63" s="3">
        <v>0</v>
      </c>
      <c r="M63" s="3">
        <v>0</v>
      </c>
      <c r="N63" s="3">
        <v>0</v>
      </c>
      <c r="O63" s="3">
        <v>0</v>
      </c>
      <c r="P63" s="3">
        <v>40.389000000000003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109.88899993896401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14">
        <v>0</v>
      </c>
      <c r="AC63" s="9">
        <f t="shared" si="6"/>
        <v>177.24602514648353</v>
      </c>
      <c r="AD63" s="10">
        <v>104.56546549214413</v>
      </c>
      <c r="AE63" s="3">
        <v>78.066205692187637</v>
      </c>
      <c r="AF63" s="3">
        <v>0</v>
      </c>
      <c r="AG63" s="3">
        <v>18.82818294164478</v>
      </c>
      <c r="AH63" s="18">
        <f t="shared" si="7"/>
        <v>201.45985412597653</v>
      </c>
      <c r="AI63" s="35">
        <v>525.47018330000003</v>
      </c>
    </row>
    <row r="64" spans="1:35" hidden="1" x14ac:dyDescent="0.25">
      <c r="A64" s="42">
        <v>24</v>
      </c>
      <c r="B64" s="2">
        <v>12.99</v>
      </c>
      <c r="C64" s="2">
        <v>14.14</v>
      </c>
      <c r="D64" s="2">
        <v>618.16</v>
      </c>
      <c r="E64" s="2">
        <v>384.55</v>
      </c>
      <c r="F64" s="2">
        <v>277.75</v>
      </c>
      <c r="G64" s="2">
        <v>1.7</v>
      </c>
      <c r="H64" s="10">
        <v>0</v>
      </c>
      <c r="I64" s="3">
        <v>0</v>
      </c>
      <c r="J64" s="3">
        <v>0</v>
      </c>
      <c r="K64" s="3">
        <v>69.862169815063396</v>
      </c>
      <c r="L64" s="3">
        <v>0</v>
      </c>
      <c r="M64" s="3">
        <v>0</v>
      </c>
      <c r="N64" s="3">
        <v>0</v>
      </c>
      <c r="O64" s="3">
        <v>0</v>
      </c>
      <c r="P64" s="3">
        <v>40.799999999999997</v>
      </c>
      <c r="Q64" s="3">
        <v>24.661783218383789</v>
      </c>
      <c r="R64" s="3">
        <v>0</v>
      </c>
      <c r="S64" s="3">
        <v>0</v>
      </c>
      <c r="T64" s="3">
        <v>0</v>
      </c>
      <c r="U64" s="3">
        <v>0</v>
      </c>
      <c r="V64" s="3">
        <v>92.470191955566406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14">
        <v>0</v>
      </c>
      <c r="AC64" s="9">
        <f t="shared" si="6"/>
        <v>227.7941449890136</v>
      </c>
      <c r="AD64" s="10">
        <v>98.316252824212498</v>
      </c>
      <c r="AE64" s="3">
        <v>72.866076909961507</v>
      </c>
      <c r="AF64" s="3">
        <v>0</v>
      </c>
      <c r="AG64" s="3">
        <v>22.347699562701028</v>
      </c>
      <c r="AH64" s="18">
        <f t="shared" si="7"/>
        <v>193.53002929687503</v>
      </c>
      <c r="AI64" s="35">
        <v>698.55367079999996</v>
      </c>
    </row>
    <row r="65" spans="1:35" hidden="1" x14ac:dyDescent="0.25">
      <c r="A65" s="42">
        <v>24</v>
      </c>
      <c r="B65" s="2">
        <v>12.88</v>
      </c>
      <c r="C65" s="2">
        <v>12.38</v>
      </c>
      <c r="D65" s="2">
        <v>588.27</v>
      </c>
      <c r="E65" s="2">
        <v>518.44000000000005</v>
      </c>
      <c r="F65" s="2">
        <v>180.19</v>
      </c>
      <c r="G65" s="2">
        <v>0.41</v>
      </c>
      <c r="H65" s="10">
        <v>0</v>
      </c>
      <c r="I65" s="3">
        <v>0</v>
      </c>
      <c r="J65" s="3">
        <v>0</v>
      </c>
      <c r="K65" s="3">
        <v>49.904396057128899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91.313000000000002</v>
      </c>
      <c r="R65" s="3">
        <v>0</v>
      </c>
      <c r="S65" s="3">
        <v>0</v>
      </c>
      <c r="T65" s="3">
        <v>0</v>
      </c>
      <c r="U65" s="3">
        <v>0</v>
      </c>
      <c r="V65" s="3">
        <v>89.655555725097599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14">
        <v>0</v>
      </c>
      <c r="AC65" s="9">
        <f t="shared" si="6"/>
        <v>230.87295178222649</v>
      </c>
      <c r="AD65" s="10">
        <v>95.084552891947084</v>
      </c>
      <c r="AE65" s="3">
        <v>69.708762526750377</v>
      </c>
      <c r="AF65" s="3">
        <v>0</v>
      </c>
      <c r="AG65" s="3">
        <v>28.150578013919741</v>
      </c>
      <c r="AH65" s="18">
        <f t="shared" si="7"/>
        <v>192.94389343261719</v>
      </c>
      <c r="AI65" s="35">
        <v>543.76569170000005</v>
      </c>
    </row>
    <row r="66" spans="1:35" hidden="1" x14ac:dyDescent="0.25">
      <c r="A66" s="42">
        <v>24</v>
      </c>
      <c r="B66" s="2">
        <v>12.69</v>
      </c>
      <c r="C66" s="2">
        <v>15.28</v>
      </c>
      <c r="D66" s="2">
        <v>591.22</v>
      </c>
      <c r="E66" s="2">
        <v>396.66</v>
      </c>
      <c r="F66" s="2">
        <v>232</v>
      </c>
      <c r="G66" s="2">
        <v>0.85</v>
      </c>
      <c r="H66" s="10">
        <v>0</v>
      </c>
      <c r="I66" s="3">
        <v>0</v>
      </c>
      <c r="J66" s="3">
        <v>0</v>
      </c>
      <c r="K66" s="3">
        <v>50.734846115112298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97.097999999999999</v>
      </c>
      <c r="R66" s="3">
        <v>0</v>
      </c>
      <c r="S66" s="3">
        <v>0</v>
      </c>
      <c r="T66" s="3">
        <v>0</v>
      </c>
      <c r="U66" s="3">
        <v>0</v>
      </c>
      <c r="V66" s="3">
        <v>92.418243408202997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14">
        <v>0</v>
      </c>
      <c r="AC66" s="9">
        <f t="shared" si="6"/>
        <v>240.25108952331527</v>
      </c>
      <c r="AD66" s="10">
        <v>98.353378354370108</v>
      </c>
      <c r="AE66" s="3">
        <v>72.644255093670154</v>
      </c>
      <c r="AF66" s="3">
        <v>0</v>
      </c>
      <c r="AG66" s="3">
        <v>24.496751317584735</v>
      </c>
      <c r="AH66" s="18">
        <f t="shared" si="7"/>
        <v>195.494384765625</v>
      </c>
      <c r="AI66" s="35">
        <v>412.47710000000001</v>
      </c>
    </row>
    <row r="67" spans="1:35" hidden="1" x14ac:dyDescent="0.25">
      <c r="A67" s="42">
        <v>24</v>
      </c>
      <c r="B67" s="2">
        <v>12.93</v>
      </c>
      <c r="C67" s="2">
        <v>16.39</v>
      </c>
      <c r="D67" s="2">
        <v>582.4</v>
      </c>
      <c r="E67" s="2">
        <v>509.59</v>
      </c>
      <c r="F67" s="2">
        <v>327.67</v>
      </c>
      <c r="G67" s="2">
        <v>2.89</v>
      </c>
      <c r="H67" s="10">
        <v>0</v>
      </c>
      <c r="I67" s="3">
        <v>0</v>
      </c>
      <c r="J67" s="3">
        <v>0</v>
      </c>
      <c r="K67" s="3">
        <v>99.900862503051698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59.737000000000002</v>
      </c>
      <c r="R67" s="3">
        <v>0</v>
      </c>
      <c r="S67" s="3">
        <v>0</v>
      </c>
      <c r="T67" s="3">
        <v>0</v>
      </c>
      <c r="U67" s="3">
        <v>0</v>
      </c>
      <c r="V67" s="3">
        <v>85.468124389648438</v>
      </c>
      <c r="W67" s="3">
        <v>0</v>
      </c>
      <c r="X67" s="3">
        <v>1.7</v>
      </c>
      <c r="Y67" s="3">
        <v>0</v>
      </c>
      <c r="Z67" s="3">
        <v>0</v>
      </c>
      <c r="AA67" s="3">
        <v>0</v>
      </c>
      <c r="AB67" s="14">
        <v>0</v>
      </c>
      <c r="AC67" s="9">
        <f t="shared" si="6"/>
        <v>246.80598689270013</v>
      </c>
      <c r="AD67" s="10">
        <v>110.83115249489205</v>
      </c>
      <c r="AE67" s="3">
        <v>82.635594138379602</v>
      </c>
      <c r="AF67" s="3">
        <v>0</v>
      </c>
      <c r="AG67" s="3">
        <v>20.949330026884624</v>
      </c>
      <c r="AH67" s="18">
        <f t="shared" si="7"/>
        <v>214.41607666015631</v>
      </c>
      <c r="AI67" s="35">
        <v>498.8252458</v>
      </c>
    </row>
    <row r="68" spans="1:35" hidden="1" x14ac:dyDescent="0.25">
      <c r="A68" s="42">
        <v>24</v>
      </c>
      <c r="B68" s="2">
        <v>12.76</v>
      </c>
      <c r="C68" s="2">
        <v>10.36</v>
      </c>
      <c r="D68" s="2">
        <v>572.61</v>
      </c>
      <c r="E68" s="2">
        <v>550.84</v>
      </c>
      <c r="F68" s="2">
        <v>229.89</v>
      </c>
      <c r="G68" s="2">
        <v>0.45</v>
      </c>
      <c r="H68" s="10">
        <v>0</v>
      </c>
      <c r="I68" s="3">
        <v>0</v>
      </c>
      <c r="J68" s="3">
        <v>0</v>
      </c>
      <c r="K68" s="3">
        <v>118.9934349060058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50.472000000000001</v>
      </c>
      <c r="R68" s="3">
        <v>0</v>
      </c>
      <c r="S68" s="3">
        <v>0</v>
      </c>
      <c r="T68" s="3">
        <v>0</v>
      </c>
      <c r="U68" s="3">
        <v>0</v>
      </c>
      <c r="V68" s="3">
        <v>65.03619384765625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14">
        <v>0</v>
      </c>
      <c r="AC68" s="9">
        <f t="shared" si="6"/>
        <v>234.50162875366206</v>
      </c>
      <c r="AD68" s="10">
        <v>114.83670987999405</v>
      </c>
      <c r="AE68" s="3">
        <v>85.324937090227579</v>
      </c>
      <c r="AF68" s="3">
        <v>0</v>
      </c>
      <c r="AG68" s="3">
        <v>24.221424929192452</v>
      </c>
      <c r="AH68" s="18">
        <f t="shared" si="7"/>
        <v>224.38307189941406</v>
      </c>
      <c r="AI68" s="35">
        <v>422.12254999999999</v>
      </c>
    </row>
    <row r="69" spans="1:35" hidden="1" x14ac:dyDescent="0.25">
      <c r="A69" s="42">
        <v>24</v>
      </c>
      <c r="B69" s="2">
        <v>12.86</v>
      </c>
      <c r="C69" s="2">
        <v>7.96</v>
      </c>
      <c r="D69" s="2">
        <v>607.08000000000004</v>
      </c>
      <c r="E69" s="2">
        <v>522.64</v>
      </c>
      <c r="F69" s="2">
        <v>214.07</v>
      </c>
      <c r="G69" s="2">
        <v>0.54</v>
      </c>
      <c r="H69" s="10">
        <v>0</v>
      </c>
      <c r="I69" s="3">
        <v>0</v>
      </c>
      <c r="J69" s="3">
        <v>0</v>
      </c>
      <c r="K69" s="3">
        <v>71.054450988769503</v>
      </c>
      <c r="L69" s="3">
        <v>0</v>
      </c>
      <c r="M69" s="3">
        <v>0</v>
      </c>
      <c r="N69" s="3">
        <v>0</v>
      </c>
      <c r="O69" s="3">
        <v>0</v>
      </c>
      <c r="P69" s="3">
        <v>30</v>
      </c>
      <c r="Q69" s="3">
        <v>81.543999999999997</v>
      </c>
      <c r="R69" s="3">
        <v>0</v>
      </c>
      <c r="S69" s="3">
        <v>0</v>
      </c>
      <c r="T69" s="3">
        <v>0</v>
      </c>
      <c r="U69" s="3">
        <v>0</v>
      </c>
      <c r="V69" s="3">
        <v>68.407203674316406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14">
        <v>0</v>
      </c>
      <c r="AC69" s="9">
        <f t="shared" si="6"/>
        <v>251.00565466308592</v>
      </c>
      <c r="AD69" s="10">
        <v>109.01863983507084</v>
      </c>
      <c r="AE69" s="3">
        <v>80.54147432172455</v>
      </c>
      <c r="AF69" s="3">
        <v>0</v>
      </c>
      <c r="AG69" s="3">
        <v>26.944493997501514</v>
      </c>
      <c r="AH69" s="18">
        <f t="shared" si="7"/>
        <v>216.50460815429693</v>
      </c>
      <c r="AI69" s="35">
        <v>436.46005000000002</v>
      </c>
    </row>
    <row r="70" spans="1:35" hidden="1" x14ac:dyDescent="0.25">
      <c r="A70" s="42">
        <v>24</v>
      </c>
      <c r="B70" s="2">
        <v>12.92</v>
      </c>
      <c r="C70" s="2">
        <v>11.4</v>
      </c>
      <c r="D70" s="2">
        <v>581.29</v>
      </c>
      <c r="E70" s="2">
        <v>674.71</v>
      </c>
      <c r="F70" s="2">
        <v>268.64999999999998</v>
      </c>
      <c r="G70" s="2">
        <v>1.18</v>
      </c>
      <c r="H70" s="10">
        <v>0</v>
      </c>
      <c r="I70" s="3">
        <v>0</v>
      </c>
      <c r="J70" s="3">
        <v>0</v>
      </c>
      <c r="K70" s="3">
        <v>64.629852844238002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36.719936370849609</v>
      </c>
      <c r="R70" s="3">
        <v>0</v>
      </c>
      <c r="S70" s="3">
        <v>0</v>
      </c>
      <c r="T70" s="3">
        <v>0</v>
      </c>
      <c r="U70" s="3">
        <v>0</v>
      </c>
      <c r="V70" s="3">
        <v>68.826248168945298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14">
        <v>0</v>
      </c>
      <c r="AC70" s="9">
        <f t="shared" si="6"/>
        <v>170.1760373840329</v>
      </c>
      <c r="AD70" s="10">
        <v>111.24671490480588</v>
      </c>
      <c r="AE70" s="3">
        <v>81.01548314773656</v>
      </c>
      <c r="AF70" s="3">
        <v>0</v>
      </c>
      <c r="AG70" s="3">
        <v>27.281213202340371</v>
      </c>
      <c r="AH70" s="18">
        <f t="shared" si="7"/>
        <v>219.54341125488281</v>
      </c>
      <c r="AI70" s="35">
        <v>655.63381249999998</v>
      </c>
    </row>
    <row r="71" spans="1:35" hidden="1" x14ac:dyDescent="0.25">
      <c r="A71" s="42">
        <v>23.126666668744292</v>
      </c>
      <c r="B71" s="2">
        <v>12.98</v>
      </c>
      <c r="C71" s="2">
        <v>2.76</v>
      </c>
      <c r="D71" s="2">
        <v>602.23</v>
      </c>
      <c r="E71" s="2">
        <v>471.79</v>
      </c>
      <c r="F71" s="2">
        <v>285.16000000000003</v>
      </c>
      <c r="G71" s="2">
        <v>1.66</v>
      </c>
      <c r="H71" s="10">
        <v>0</v>
      </c>
      <c r="I71" s="3">
        <v>0</v>
      </c>
      <c r="J71" s="3">
        <v>0</v>
      </c>
      <c r="K71" s="3">
        <v>76.733535766601506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33.91229248046875</v>
      </c>
      <c r="R71" s="3">
        <v>0</v>
      </c>
      <c r="S71" s="3">
        <v>0</v>
      </c>
      <c r="T71" s="3">
        <v>0</v>
      </c>
      <c r="U71" s="3">
        <v>0</v>
      </c>
      <c r="V71" s="3">
        <v>63.974319458007813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14">
        <v>0</v>
      </c>
      <c r="AC71" s="9">
        <f t="shared" si="6"/>
        <v>174.62014770507807</v>
      </c>
      <c r="AD71" s="10">
        <v>99.111182324293623</v>
      </c>
      <c r="AE71" s="3">
        <v>73.737924664296486</v>
      </c>
      <c r="AF71" s="3">
        <v>0</v>
      </c>
      <c r="AG71" s="3">
        <v>20.070692816097385</v>
      </c>
      <c r="AH71" s="18">
        <f t="shared" si="7"/>
        <v>192.9197998046875</v>
      </c>
      <c r="AI71" s="35">
        <v>435.14604220000001</v>
      </c>
    </row>
    <row r="72" spans="1:35" hidden="1" x14ac:dyDescent="0.25">
      <c r="A72" s="42">
        <v>24.000003331255709</v>
      </c>
      <c r="B72" s="2">
        <v>13.02</v>
      </c>
      <c r="C72" s="2">
        <v>2.82</v>
      </c>
      <c r="D72" s="2">
        <v>607.22</v>
      </c>
      <c r="E72" s="2">
        <v>344.49</v>
      </c>
      <c r="F72" s="2">
        <v>163.62</v>
      </c>
      <c r="G72" s="2">
        <v>0.43</v>
      </c>
      <c r="H72" s="10">
        <v>0</v>
      </c>
      <c r="I72" s="3">
        <v>0</v>
      </c>
      <c r="J72" s="3">
        <v>0</v>
      </c>
      <c r="K72" s="3">
        <v>88.799468994140625</v>
      </c>
      <c r="L72" s="3">
        <v>0</v>
      </c>
      <c r="M72" s="3">
        <v>0</v>
      </c>
      <c r="N72" s="3">
        <v>48.5613594055175</v>
      </c>
      <c r="O72" s="3">
        <v>0</v>
      </c>
      <c r="P72" s="3">
        <v>0</v>
      </c>
      <c r="Q72" s="3">
        <v>39.471088409423828</v>
      </c>
      <c r="R72" s="3">
        <v>0</v>
      </c>
      <c r="S72" s="3">
        <v>0</v>
      </c>
      <c r="T72" s="3">
        <v>0</v>
      </c>
      <c r="U72" s="3">
        <v>0</v>
      </c>
      <c r="V72" s="3">
        <v>73.99005126953125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14">
        <v>0</v>
      </c>
      <c r="AC72" s="9">
        <f t="shared" si="6"/>
        <v>250.8219680786132</v>
      </c>
      <c r="AD72" s="10">
        <v>83.192569543979374</v>
      </c>
      <c r="AE72" s="3">
        <v>58.466742202708396</v>
      </c>
      <c r="AF72" s="3">
        <v>0</v>
      </c>
      <c r="AG72" s="3">
        <v>46.339192891984091</v>
      </c>
      <c r="AH72" s="18">
        <f t="shared" si="7"/>
        <v>187.99850463867185</v>
      </c>
      <c r="AI72" s="35">
        <v>529.62675830000001</v>
      </c>
    </row>
    <row r="73" spans="1:35" hidden="1" x14ac:dyDescent="0.25">
      <c r="A73" s="42">
        <v>24</v>
      </c>
      <c r="B73" s="2">
        <v>12.87</v>
      </c>
      <c r="C73" s="2">
        <v>8.56</v>
      </c>
      <c r="D73" s="2">
        <v>598.22</v>
      </c>
      <c r="E73" s="2">
        <v>376.51</v>
      </c>
      <c r="F73" s="2">
        <v>177.19</v>
      </c>
      <c r="G73" s="2">
        <v>0.16</v>
      </c>
      <c r="H73" s="10">
        <v>0</v>
      </c>
      <c r="I73" s="3">
        <v>0</v>
      </c>
      <c r="J73" s="3">
        <v>0</v>
      </c>
      <c r="K73" s="3">
        <v>86.302000000000007</v>
      </c>
      <c r="L73" s="3">
        <v>0</v>
      </c>
      <c r="M73" s="3">
        <v>0</v>
      </c>
      <c r="N73" s="3">
        <v>58.191000000000003</v>
      </c>
      <c r="O73" s="3">
        <v>0</v>
      </c>
      <c r="P73" s="3">
        <v>0</v>
      </c>
      <c r="Q73" s="3">
        <v>39.887622833251953</v>
      </c>
      <c r="R73" s="3">
        <v>0</v>
      </c>
      <c r="S73" s="3">
        <v>0</v>
      </c>
      <c r="T73" s="3">
        <v>0</v>
      </c>
      <c r="U73" s="3">
        <v>0</v>
      </c>
      <c r="V73" s="3">
        <v>44.779701232910099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14">
        <v>0</v>
      </c>
      <c r="AC73" s="9">
        <f t="shared" si="6"/>
        <v>229.16032406616205</v>
      </c>
      <c r="AD73" s="10">
        <v>75.576959657345014</v>
      </c>
      <c r="AE73" s="3">
        <v>50.380302439849729</v>
      </c>
      <c r="AF73" s="3">
        <v>0</v>
      </c>
      <c r="AG73" s="3">
        <v>74.030225695774021</v>
      </c>
      <c r="AH73" s="18">
        <f t="shared" si="7"/>
        <v>199.98748779296875</v>
      </c>
      <c r="AI73" s="35">
        <v>482.22888130000001</v>
      </c>
    </row>
    <row r="74" spans="1:35" hidden="1" x14ac:dyDescent="0.25">
      <c r="A74" s="42">
        <v>24</v>
      </c>
      <c r="B74" s="2">
        <v>13.05</v>
      </c>
      <c r="C74" s="2">
        <v>13.25</v>
      </c>
      <c r="D74" s="2">
        <v>616.12</v>
      </c>
      <c r="E74" s="2">
        <v>334.77</v>
      </c>
      <c r="F74" s="2">
        <v>196.77</v>
      </c>
      <c r="G74" s="2">
        <v>0.75</v>
      </c>
      <c r="H74" s="10">
        <v>0</v>
      </c>
      <c r="I74" s="3">
        <v>0</v>
      </c>
      <c r="J74" s="3">
        <v>0</v>
      </c>
      <c r="K74" s="3">
        <v>89.159706115722656</v>
      </c>
      <c r="L74" s="3">
        <v>0</v>
      </c>
      <c r="M74" s="3">
        <v>0</v>
      </c>
      <c r="N74" s="3">
        <v>0</v>
      </c>
      <c r="O74" s="3">
        <v>0</v>
      </c>
      <c r="P74" s="3">
        <v>44.875751495361328</v>
      </c>
      <c r="Q74" s="3">
        <v>39.629325866699219</v>
      </c>
      <c r="R74" s="3">
        <v>0</v>
      </c>
      <c r="S74" s="3">
        <v>0</v>
      </c>
      <c r="T74" s="3">
        <v>0</v>
      </c>
      <c r="U74" s="3">
        <v>0</v>
      </c>
      <c r="V74" s="3">
        <v>74.307960510253906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14">
        <v>0</v>
      </c>
      <c r="AC74" s="9">
        <f t="shared" si="6"/>
        <v>247.97274398803711</v>
      </c>
      <c r="AD74" s="10">
        <v>67.077324900157194</v>
      </c>
      <c r="AE74" s="3">
        <v>44.725613299775162</v>
      </c>
      <c r="AF74" s="3">
        <v>0</v>
      </c>
      <c r="AG74" s="3">
        <v>87.476740144794206</v>
      </c>
      <c r="AH74" s="18">
        <f t="shared" si="7"/>
        <v>199.27967834472656</v>
      </c>
      <c r="AI74" s="35">
        <v>506.67059169999999</v>
      </c>
    </row>
    <row r="75" spans="1:35" s="25" customFormat="1" hidden="1" x14ac:dyDescent="0.25">
      <c r="A75" s="43">
        <v>24</v>
      </c>
      <c r="B75" s="25">
        <v>13.03</v>
      </c>
      <c r="C75" s="25">
        <v>16.09</v>
      </c>
      <c r="D75" s="25">
        <v>652.11</v>
      </c>
      <c r="E75" s="25">
        <v>425.68</v>
      </c>
      <c r="F75" s="25">
        <v>151.69</v>
      </c>
      <c r="G75" s="25">
        <v>0.2</v>
      </c>
      <c r="H75" s="11">
        <v>0</v>
      </c>
      <c r="I75" s="15">
        <v>0</v>
      </c>
      <c r="J75" s="15">
        <v>0</v>
      </c>
      <c r="K75" s="15">
        <v>38.112270355224609</v>
      </c>
      <c r="L75" s="15">
        <v>0</v>
      </c>
      <c r="M75" s="15">
        <v>0</v>
      </c>
      <c r="N75" s="15">
        <v>0</v>
      </c>
      <c r="O75" s="15">
        <v>0</v>
      </c>
      <c r="P75" s="15">
        <v>39.874000000000002</v>
      </c>
      <c r="Q75" s="15">
        <v>7.9658031463623047</v>
      </c>
      <c r="R75" s="15">
        <v>0</v>
      </c>
      <c r="S75" s="15">
        <v>0</v>
      </c>
      <c r="T75" s="15">
        <v>0</v>
      </c>
      <c r="U75" s="15">
        <v>0</v>
      </c>
      <c r="V75" s="15">
        <v>130.30525207519531</v>
      </c>
      <c r="W75" s="15">
        <v>0</v>
      </c>
      <c r="X75" s="15">
        <v>0</v>
      </c>
      <c r="Y75" s="15">
        <v>0</v>
      </c>
      <c r="Z75" s="15">
        <v>0</v>
      </c>
      <c r="AA75" s="15">
        <v>0</v>
      </c>
      <c r="AB75" s="16">
        <v>0</v>
      </c>
      <c r="AC75" s="22">
        <f t="shared" si="6"/>
        <v>216.25732557678222</v>
      </c>
      <c r="AD75" s="11">
        <v>72.203621768223911</v>
      </c>
      <c r="AE75" s="15">
        <v>48.144306699930162</v>
      </c>
      <c r="AF75" s="15">
        <v>0</v>
      </c>
      <c r="AG75" s="15">
        <v>94.642672117783405</v>
      </c>
      <c r="AH75" s="19">
        <f t="shared" si="7"/>
        <v>214.99060058593747</v>
      </c>
      <c r="AI75" s="36">
        <v>24.474419170000001</v>
      </c>
    </row>
    <row r="76" spans="1:35" hidden="1" x14ac:dyDescent="0.25">
      <c r="A76" s="42">
        <v>24</v>
      </c>
      <c r="B76" s="2">
        <v>13.14</v>
      </c>
      <c r="C76" s="2">
        <v>15.61</v>
      </c>
      <c r="D76" s="2">
        <v>590</v>
      </c>
      <c r="E76" s="2">
        <v>444.34</v>
      </c>
      <c r="F76" s="2">
        <v>152.44999999999999</v>
      </c>
      <c r="G76" s="2">
        <v>0.18</v>
      </c>
      <c r="H76" s="10">
        <v>0</v>
      </c>
      <c r="I76" s="3">
        <v>0</v>
      </c>
      <c r="J76" s="3">
        <v>0</v>
      </c>
      <c r="K76" s="3">
        <v>28.446956634521484</v>
      </c>
      <c r="L76" s="3">
        <v>0</v>
      </c>
      <c r="M76" s="3">
        <v>0</v>
      </c>
      <c r="N76" s="3">
        <v>0</v>
      </c>
      <c r="O76" s="3">
        <v>0</v>
      </c>
      <c r="P76" s="3">
        <v>29.120141983032227</v>
      </c>
      <c r="Q76" s="3">
        <v>0</v>
      </c>
      <c r="R76" s="3">
        <v>0</v>
      </c>
      <c r="S76" s="3">
        <v>19.161968231201172</v>
      </c>
      <c r="T76" s="3">
        <v>0</v>
      </c>
      <c r="U76" s="3">
        <v>0</v>
      </c>
      <c r="V76" s="3">
        <v>94.802177429199219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14">
        <v>0</v>
      </c>
      <c r="AC76" s="9">
        <f t="shared" si="6"/>
        <v>171.5312442779541</v>
      </c>
      <c r="AD76" s="10">
        <v>76.552415778225267</v>
      </c>
      <c r="AE76" s="3">
        <v>51.04401849687158</v>
      </c>
      <c r="AF76" s="3">
        <v>0</v>
      </c>
      <c r="AG76" s="14">
        <v>99.834885915332833</v>
      </c>
      <c r="AH76" s="18">
        <f t="shared" si="7"/>
        <v>227.43132019042969</v>
      </c>
      <c r="AI76" s="35">
        <v>640.32940829999995</v>
      </c>
    </row>
    <row r="77" spans="1:35" hidden="1" x14ac:dyDescent="0.25">
      <c r="A77" s="42">
        <v>24</v>
      </c>
      <c r="B77" s="2">
        <v>13.16</v>
      </c>
      <c r="C77" s="2">
        <v>13</v>
      </c>
      <c r="D77" s="2">
        <v>587.92999999999995</v>
      </c>
      <c r="E77" s="2">
        <v>485.33</v>
      </c>
      <c r="F77" s="2">
        <v>210.54</v>
      </c>
      <c r="G77" s="2">
        <v>0.37</v>
      </c>
      <c r="H77" s="10">
        <v>0</v>
      </c>
      <c r="I77" s="3">
        <v>0</v>
      </c>
      <c r="J77" s="3">
        <v>0</v>
      </c>
      <c r="K77" s="3">
        <v>21.640999999999998</v>
      </c>
      <c r="L77" s="3">
        <v>0</v>
      </c>
      <c r="M77" s="3">
        <v>0</v>
      </c>
      <c r="N77" s="3">
        <v>0</v>
      </c>
      <c r="O77" s="3">
        <v>0</v>
      </c>
      <c r="P77" s="3">
        <v>28.458745956420898</v>
      </c>
      <c r="Q77" s="3">
        <v>28.458745956420898</v>
      </c>
      <c r="R77" s="3">
        <v>0</v>
      </c>
      <c r="S77" s="3">
        <v>39.258000000000003</v>
      </c>
      <c r="T77" s="3">
        <v>0</v>
      </c>
      <c r="U77" s="3">
        <v>0</v>
      </c>
      <c r="V77" s="3">
        <v>70.082023620605</v>
      </c>
      <c r="W77" s="3">
        <v>0</v>
      </c>
      <c r="X77" s="3">
        <v>2</v>
      </c>
      <c r="Y77" s="3">
        <v>0</v>
      </c>
      <c r="Z77" s="3">
        <v>0</v>
      </c>
      <c r="AA77" s="3">
        <v>0</v>
      </c>
      <c r="AB77" s="14">
        <v>0</v>
      </c>
      <c r="AC77" s="9">
        <f t="shared" si="6"/>
        <v>189.89851553344681</v>
      </c>
      <c r="AD77" s="10">
        <v>76.147968184862577</v>
      </c>
      <c r="AE77" s="3">
        <v>53.29857966257827</v>
      </c>
      <c r="AF77" s="3">
        <v>0</v>
      </c>
      <c r="AG77" s="14">
        <v>89.419220585176333</v>
      </c>
      <c r="AH77" s="18">
        <f t="shared" si="7"/>
        <v>218.86576843261719</v>
      </c>
      <c r="AI77" s="35">
        <v>622.46483330000001</v>
      </c>
    </row>
    <row r="78" spans="1:35" hidden="1" x14ac:dyDescent="0.25">
      <c r="A78" s="42">
        <v>24</v>
      </c>
      <c r="B78" s="2">
        <v>13.22</v>
      </c>
      <c r="C78" s="2">
        <v>18.059999999999999</v>
      </c>
      <c r="D78" s="2">
        <v>599.84</v>
      </c>
      <c r="E78" s="2">
        <v>281.67</v>
      </c>
      <c r="F78" s="2">
        <v>188.44</v>
      </c>
      <c r="G78" s="2">
        <v>0.26</v>
      </c>
      <c r="H78" s="10">
        <v>0</v>
      </c>
      <c r="I78" s="3">
        <v>0</v>
      </c>
      <c r="J78" s="3">
        <v>0</v>
      </c>
      <c r="K78" s="3">
        <v>29.4</v>
      </c>
      <c r="L78" s="3">
        <v>0</v>
      </c>
      <c r="M78" s="3">
        <v>0</v>
      </c>
      <c r="N78" s="3">
        <v>0</v>
      </c>
      <c r="O78" s="3">
        <v>0</v>
      </c>
      <c r="P78" s="3">
        <v>38.045103073120103</v>
      </c>
      <c r="Q78" s="3">
        <v>38.458745956420799</v>
      </c>
      <c r="R78" s="3">
        <v>0</v>
      </c>
      <c r="S78" s="3">
        <v>30</v>
      </c>
      <c r="T78" s="3">
        <v>0</v>
      </c>
      <c r="U78" s="3">
        <v>0</v>
      </c>
      <c r="V78" s="3">
        <v>73.509177795409997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14">
        <v>0</v>
      </c>
      <c r="AC78" s="9">
        <f t="shared" si="6"/>
        <v>209.41302682495086</v>
      </c>
      <c r="AD78" s="10">
        <v>82.717785980941258</v>
      </c>
      <c r="AE78" s="3">
        <v>55.155556523555177</v>
      </c>
      <c r="AF78" s="3">
        <v>0</v>
      </c>
      <c r="AG78" s="14">
        <v>72.839242944722315</v>
      </c>
      <c r="AH78" s="18">
        <f t="shared" si="7"/>
        <v>210.71258544921875</v>
      </c>
      <c r="AI78" s="35">
        <v>439.70878329999999</v>
      </c>
    </row>
    <row r="79" spans="1:35" hidden="1" x14ac:dyDescent="0.25">
      <c r="A79" s="42">
        <v>23.151666664809454</v>
      </c>
      <c r="B79" s="2">
        <v>13.52</v>
      </c>
      <c r="C79" s="2">
        <v>6.32</v>
      </c>
      <c r="D79" s="2">
        <v>602.55999999999995</v>
      </c>
      <c r="E79" s="2">
        <v>296.95</v>
      </c>
      <c r="F79" s="2">
        <v>368.71</v>
      </c>
      <c r="G79" s="2">
        <v>1.37</v>
      </c>
      <c r="H79" s="10">
        <v>0</v>
      </c>
      <c r="I79" s="3">
        <v>0</v>
      </c>
      <c r="J79" s="3">
        <v>0</v>
      </c>
      <c r="K79" s="3">
        <v>28.268362045288086</v>
      </c>
      <c r="L79" s="3">
        <v>0</v>
      </c>
      <c r="M79" s="3">
        <v>0</v>
      </c>
      <c r="N79" s="3">
        <v>0</v>
      </c>
      <c r="O79" s="3">
        <v>0</v>
      </c>
      <c r="P79" s="3">
        <v>30.575830459594727</v>
      </c>
      <c r="Q79" s="3">
        <v>18.328624725341797</v>
      </c>
      <c r="R79" s="3">
        <v>0</v>
      </c>
      <c r="S79" s="3">
        <v>0</v>
      </c>
      <c r="T79" s="3">
        <v>0</v>
      </c>
      <c r="U79" s="3">
        <v>0</v>
      </c>
      <c r="V79" s="3">
        <v>88.995353698730469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14">
        <v>0</v>
      </c>
      <c r="AC79" s="9">
        <f t="shared" si="6"/>
        <v>166.16817092895508</v>
      </c>
      <c r="AD79" s="10">
        <v>65.084410650854238</v>
      </c>
      <c r="AE79" s="3">
        <v>43.396687258725308</v>
      </c>
      <c r="AF79" s="3">
        <v>0</v>
      </c>
      <c r="AG79" s="14">
        <v>84.877514150967329</v>
      </c>
      <c r="AH79" s="18">
        <f t="shared" si="7"/>
        <v>193.35861206054688</v>
      </c>
      <c r="AI79" s="35">
        <v>489.90199059999998</v>
      </c>
    </row>
    <row r="80" spans="1:35" hidden="1" x14ac:dyDescent="0.25">
      <c r="A80" s="42">
        <v>24.000003335190545</v>
      </c>
      <c r="B80" s="2">
        <v>13.32</v>
      </c>
      <c r="C80" s="2">
        <v>17.55</v>
      </c>
      <c r="D80" s="2">
        <v>620.78</v>
      </c>
      <c r="E80" s="2">
        <v>247.11</v>
      </c>
      <c r="F80" s="2">
        <v>200.58</v>
      </c>
      <c r="G80" s="2">
        <v>0.55000000000000004</v>
      </c>
      <c r="H80" s="10">
        <v>0</v>
      </c>
      <c r="I80" s="3">
        <v>0</v>
      </c>
      <c r="J80" s="3">
        <v>0</v>
      </c>
      <c r="K80" s="3">
        <v>44.217201232910156</v>
      </c>
      <c r="L80" s="3">
        <v>0</v>
      </c>
      <c r="M80" s="3">
        <v>0</v>
      </c>
      <c r="N80" s="3">
        <v>0</v>
      </c>
      <c r="O80" s="3">
        <v>0</v>
      </c>
      <c r="P80" s="3">
        <v>28.376495361328125</v>
      </c>
      <c r="Q80" s="3">
        <v>39.306392669677734</v>
      </c>
      <c r="R80" s="3">
        <v>0</v>
      </c>
      <c r="S80" s="3">
        <v>0</v>
      </c>
      <c r="T80" s="3">
        <v>0</v>
      </c>
      <c r="U80" s="3">
        <v>0</v>
      </c>
      <c r="V80" s="3">
        <v>73.705169677734375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14">
        <v>0</v>
      </c>
      <c r="AC80" s="9">
        <f t="shared" si="6"/>
        <v>185.60525894165039</v>
      </c>
      <c r="AD80" s="10">
        <v>67.094207443877323</v>
      </c>
      <c r="AE80" s="3">
        <v>44.737789520411482</v>
      </c>
      <c r="AF80" s="3">
        <v>0</v>
      </c>
      <c r="AG80" s="14">
        <v>87.500949813054959</v>
      </c>
      <c r="AH80" s="18">
        <f t="shared" si="7"/>
        <v>199.33294677734375</v>
      </c>
      <c r="AI80" s="35">
        <v>531.05842080000002</v>
      </c>
    </row>
    <row r="81" spans="1:35" hidden="1" x14ac:dyDescent="0.25">
      <c r="A81" s="42">
        <v>24</v>
      </c>
      <c r="B81" s="2">
        <v>12.98</v>
      </c>
      <c r="C81" s="2">
        <v>14.46</v>
      </c>
      <c r="D81" s="2">
        <v>617.33000000000004</v>
      </c>
      <c r="E81" s="2">
        <v>357.85</v>
      </c>
      <c r="F81" s="2">
        <v>360.34</v>
      </c>
      <c r="G81" s="2">
        <v>4.53</v>
      </c>
      <c r="H81" s="10">
        <v>0</v>
      </c>
      <c r="I81" s="3">
        <v>0</v>
      </c>
      <c r="J81" s="3">
        <v>0</v>
      </c>
      <c r="K81" s="3">
        <v>40.1326904296875</v>
      </c>
      <c r="L81" s="3">
        <v>0</v>
      </c>
      <c r="M81" s="3">
        <v>0</v>
      </c>
      <c r="N81" s="3">
        <v>0</v>
      </c>
      <c r="O81" s="3">
        <v>0</v>
      </c>
      <c r="P81" s="3">
        <v>56.811553955078125</v>
      </c>
      <c r="Q81" s="3">
        <v>0.83936238288879395</v>
      </c>
      <c r="R81" s="3">
        <v>0</v>
      </c>
      <c r="S81" s="3">
        <v>0</v>
      </c>
      <c r="T81" s="3">
        <v>0</v>
      </c>
      <c r="U81" s="3">
        <v>0</v>
      </c>
      <c r="V81" s="3">
        <v>66.913017272949219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14">
        <v>0</v>
      </c>
      <c r="AC81" s="9">
        <f t="shared" si="6"/>
        <v>164.69662404060364</v>
      </c>
      <c r="AD81" s="10">
        <v>91.818094463032224</v>
      </c>
      <c r="AE81" s="3">
        <v>69.506869124383016</v>
      </c>
      <c r="AF81" s="3">
        <v>0</v>
      </c>
      <c r="AG81" s="14">
        <v>37.611483556139461</v>
      </c>
      <c r="AH81" s="18">
        <f t="shared" si="7"/>
        <v>198.93644714355472</v>
      </c>
      <c r="AI81" s="35">
        <v>645.16945829999997</v>
      </c>
    </row>
    <row r="82" spans="1:35" hidden="1" x14ac:dyDescent="0.25">
      <c r="A82" s="42">
        <v>24</v>
      </c>
      <c r="B82" s="2">
        <v>13.33</v>
      </c>
      <c r="C82" s="2">
        <v>17.760000000000002</v>
      </c>
      <c r="D82" s="2">
        <v>699.31</v>
      </c>
      <c r="E82" s="2">
        <v>262.91000000000003</v>
      </c>
      <c r="F82" s="2">
        <v>357.96</v>
      </c>
      <c r="G82" s="2">
        <v>2.65</v>
      </c>
      <c r="H82" s="10">
        <v>0</v>
      </c>
      <c r="I82" s="3">
        <v>0</v>
      </c>
      <c r="J82" s="3">
        <v>0</v>
      </c>
      <c r="K82" s="3">
        <v>44.774574279785156</v>
      </c>
      <c r="L82" s="3">
        <v>0</v>
      </c>
      <c r="M82" s="3">
        <v>0</v>
      </c>
      <c r="N82" s="3">
        <v>0</v>
      </c>
      <c r="O82" s="3">
        <v>0</v>
      </c>
      <c r="P82" s="3">
        <v>50.655246734619098</v>
      </c>
      <c r="Q82" s="3">
        <v>23.930240631103516</v>
      </c>
      <c r="R82" s="3">
        <v>0</v>
      </c>
      <c r="S82" s="3">
        <v>0</v>
      </c>
      <c r="T82" s="3">
        <v>0</v>
      </c>
      <c r="U82" s="3">
        <v>0</v>
      </c>
      <c r="V82" s="3">
        <v>74.68377685546875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14">
        <v>0</v>
      </c>
      <c r="AC82" s="9">
        <f t="shared" si="6"/>
        <v>194.04383850097651</v>
      </c>
      <c r="AD82" s="10">
        <v>74.302950558415262</v>
      </c>
      <c r="AE82" s="3">
        <v>54.920081880186572</v>
      </c>
      <c r="AF82" s="3">
        <v>0</v>
      </c>
      <c r="AG82" s="14">
        <v>59.72955850378095</v>
      </c>
      <c r="AH82" s="18">
        <f t="shared" si="7"/>
        <v>188.95259094238276</v>
      </c>
      <c r="AI82" s="35">
        <v>536.61466670000004</v>
      </c>
    </row>
    <row r="83" spans="1:35" hidden="1" x14ac:dyDescent="0.25">
      <c r="A83" s="42">
        <v>24</v>
      </c>
      <c r="B83" s="2">
        <v>12.8</v>
      </c>
      <c r="C83" s="2">
        <v>15.25</v>
      </c>
      <c r="D83" s="2">
        <v>588.9</v>
      </c>
      <c r="E83" s="2">
        <v>271.11</v>
      </c>
      <c r="F83" s="2">
        <v>407.77</v>
      </c>
      <c r="G83" s="2">
        <v>3.54</v>
      </c>
      <c r="H83" s="10">
        <v>0</v>
      </c>
      <c r="I83" s="3">
        <v>0</v>
      </c>
      <c r="J83" s="3">
        <v>0</v>
      </c>
      <c r="K83" s="3">
        <v>52.679573059082031</v>
      </c>
      <c r="L83" s="3">
        <v>0</v>
      </c>
      <c r="M83" s="3">
        <v>0</v>
      </c>
      <c r="N83" s="3">
        <v>0</v>
      </c>
      <c r="O83" s="3">
        <v>0</v>
      </c>
      <c r="P83" s="3">
        <v>77.728761672973604</v>
      </c>
      <c r="Q83" s="3">
        <v>93.283231735229407</v>
      </c>
      <c r="R83" s="3">
        <v>0</v>
      </c>
      <c r="S83" s="3">
        <v>0</v>
      </c>
      <c r="T83" s="3">
        <v>0</v>
      </c>
      <c r="U83" s="3">
        <v>0</v>
      </c>
      <c r="V83" s="3">
        <v>90.843864440917898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14">
        <v>0</v>
      </c>
      <c r="AC83" s="9">
        <f t="shared" si="6"/>
        <v>314.53543090820295</v>
      </c>
      <c r="AD83" s="10">
        <v>73.166920029162711</v>
      </c>
      <c r="AE83" s="3">
        <v>53.165904088067485</v>
      </c>
      <c r="AF83" s="3">
        <v>0</v>
      </c>
      <c r="AG83" s="14">
        <v>78.284226053668235</v>
      </c>
      <c r="AH83" s="18">
        <f t="shared" si="7"/>
        <v>204.61705017089844</v>
      </c>
      <c r="AI83" s="35">
        <v>557.52937919999999</v>
      </c>
    </row>
    <row r="84" spans="1:35" hidden="1" x14ac:dyDescent="0.25">
      <c r="A84" s="42">
        <v>24</v>
      </c>
      <c r="B84" s="2">
        <v>12.95</v>
      </c>
      <c r="C84" s="2">
        <v>17.14</v>
      </c>
      <c r="D84" s="2">
        <v>577.73</v>
      </c>
      <c r="E84" s="2">
        <v>493.13</v>
      </c>
      <c r="F84" s="2">
        <v>245.11</v>
      </c>
      <c r="G84" s="2">
        <v>0.86</v>
      </c>
      <c r="H84" s="10">
        <v>0</v>
      </c>
      <c r="I84" s="3">
        <v>0</v>
      </c>
      <c r="J84" s="3">
        <v>0</v>
      </c>
      <c r="K84" s="3">
        <v>83.323999999999998</v>
      </c>
      <c r="L84" s="3">
        <v>0</v>
      </c>
      <c r="M84" s="3">
        <v>0</v>
      </c>
      <c r="N84" s="3">
        <v>0</v>
      </c>
      <c r="O84" s="3">
        <v>0</v>
      </c>
      <c r="P84" s="3">
        <v>72.974000000000004</v>
      </c>
      <c r="Q84" s="3">
        <v>73.363250732421875</v>
      </c>
      <c r="R84" s="3">
        <v>0</v>
      </c>
      <c r="S84" s="3">
        <v>0</v>
      </c>
      <c r="T84" s="3">
        <v>0</v>
      </c>
      <c r="U84" s="3">
        <v>0</v>
      </c>
      <c r="V84" s="3">
        <v>90.417000000000002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14">
        <v>0</v>
      </c>
      <c r="AC84" s="9">
        <f t="shared" ref="AC84:AC93" si="8">SUM(H84,I84,J84,K84,L84,M84,N84,O84,P84,Q84,R84,S84,T84,U84,V84,W84,X84,Y84,Z84,AA84,AB84)</f>
        <v>320.07825073242191</v>
      </c>
      <c r="AD84" s="10">
        <v>80.898855048337722</v>
      </c>
      <c r="AE84" s="3">
        <v>56.752120965380911</v>
      </c>
      <c r="AF84" s="3">
        <v>0</v>
      </c>
      <c r="AG84" s="14">
        <v>69.190088439406338</v>
      </c>
      <c r="AH84" s="18">
        <f t="shared" ref="AH84:AH93" si="9">SUM(AD84,AE84,AF84,AG84)</f>
        <v>206.84106445312497</v>
      </c>
      <c r="AI84" s="35">
        <v>627.99601670000004</v>
      </c>
    </row>
    <row r="85" spans="1:35" hidden="1" x14ac:dyDescent="0.25">
      <c r="A85" s="42">
        <v>24</v>
      </c>
      <c r="B85" s="2">
        <v>12.9</v>
      </c>
      <c r="C85" s="2">
        <v>19.77</v>
      </c>
      <c r="D85" s="2">
        <v>599.26</v>
      </c>
      <c r="E85" s="2">
        <v>455.56</v>
      </c>
      <c r="F85" s="2">
        <v>461.95</v>
      </c>
      <c r="G85" s="2">
        <v>3.09</v>
      </c>
      <c r="H85" s="10">
        <v>0</v>
      </c>
      <c r="I85" s="3">
        <v>0</v>
      </c>
      <c r="J85" s="3">
        <v>0</v>
      </c>
      <c r="K85" s="3">
        <v>67.923233032226506</v>
      </c>
      <c r="L85" s="3">
        <v>0</v>
      </c>
      <c r="M85" s="3">
        <v>0</v>
      </c>
      <c r="N85" s="3">
        <v>0</v>
      </c>
      <c r="O85" s="3">
        <v>0</v>
      </c>
      <c r="P85" s="3">
        <v>6.8127803802490234</v>
      </c>
      <c r="Q85" s="3">
        <v>0</v>
      </c>
      <c r="R85" s="3">
        <v>0</v>
      </c>
      <c r="S85" s="3">
        <v>9.6298961639404297</v>
      </c>
      <c r="T85" s="3">
        <v>0</v>
      </c>
      <c r="U85" s="3">
        <v>0</v>
      </c>
      <c r="V85" s="3">
        <v>104.93595886230469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14">
        <v>0</v>
      </c>
      <c r="AC85" s="9">
        <f t="shared" si="8"/>
        <v>189.30186843872065</v>
      </c>
      <c r="AD85" s="10">
        <v>84.878333349374714</v>
      </c>
      <c r="AE85" s="3">
        <v>56.569133304014422</v>
      </c>
      <c r="AF85" s="3">
        <v>0</v>
      </c>
      <c r="AG85" s="14">
        <v>88.680981832938983</v>
      </c>
      <c r="AH85" s="18">
        <f t="shared" si="9"/>
        <v>230.12844848632813</v>
      </c>
      <c r="AI85" s="35">
        <v>444.59267920000002</v>
      </c>
    </row>
    <row r="86" spans="1:35" hidden="1" x14ac:dyDescent="0.25">
      <c r="A86" s="42">
        <v>22.281111110409256</v>
      </c>
      <c r="B86" s="2">
        <v>13.26</v>
      </c>
      <c r="C86" s="2">
        <v>26.41</v>
      </c>
      <c r="D86" s="2">
        <v>581.91999999999996</v>
      </c>
      <c r="E86" s="2">
        <v>424.96</v>
      </c>
      <c r="F86" s="2">
        <v>659.54</v>
      </c>
      <c r="G86" s="2">
        <v>7.62</v>
      </c>
      <c r="H86" s="10">
        <v>0</v>
      </c>
      <c r="I86" s="3">
        <v>0</v>
      </c>
      <c r="J86" s="3">
        <v>0</v>
      </c>
      <c r="K86" s="3">
        <v>47.610999999999997</v>
      </c>
      <c r="L86" s="3">
        <v>0</v>
      </c>
      <c r="M86" s="3">
        <v>0</v>
      </c>
      <c r="N86" s="3">
        <v>0</v>
      </c>
      <c r="O86" s="3">
        <v>0</v>
      </c>
      <c r="P86" s="3">
        <v>16.830938339233398</v>
      </c>
      <c r="Q86" s="3">
        <v>0</v>
      </c>
      <c r="R86" s="3">
        <v>0</v>
      </c>
      <c r="S86" s="3">
        <v>63.79</v>
      </c>
      <c r="T86" s="3">
        <v>0</v>
      </c>
      <c r="U86" s="3">
        <v>0</v>
      </c>
      <c r="V86" s="3">
        <v>92.519792236328101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14">
        <v>0</v>
      </c>
      <c r="AC86" s="9">
        <f t="shared" si="8"/>
        <v>220.75173057556148</v>
      </c>
      <c r="AD86" s="10">
        <v>76.797545926938426</v>
      </c>
      <c r="AE86" s="3">
        <v>51.188729638002954</v>
      </c>
      <c r="AF86" s="3">
        <v>0</v>
      </c>
      <c r="AG86" s="14">
        <v>66.743979562011745</v>
      </c>
      <c r="AH86" s="18">
        <f t="shared" si="9"/>
        <v>194.73025512695313</v>
      </c>
      <c r="AI86" s="35">
        <v>343.7162735</v>
      </c>
    </row>
    <row r="87" spans="1:35" hidden="1" x14ac:dyDescent="0.25">
      <c r="A87" s="42">
        <v>18.718332223903516</v>
      </c>
      <c r="B87" s="2">
        <v>13.13</v>
      </c>
      <c r="C87" s="2">
        <v>23.85</v>
      </c>
      <c r="D87" s="2">
        <v>531.71</v>
      </c>
      <c r="E87" s="2">
        <v>401.75</v>
      </c>
      <c r="F87" s="2">
        <v>325.06</v>
      </c>
      <c r="G87" s="2">
        <v>2.78</v>
      </c>
      <c r="H87" s="10">
        <v>0</v>
      </c>
      <c r="I87" s="3">
        <v>0</v>
      </c>
      <c r="J87" s="3">
        <v>0</v>
      </c>
      <c r="K87" s="3">
        <v>17.870662689208984</v>
      </c>
      <c r="L87" s="3">
        <v>0</v>
      </c>
      <c r="M87" s="3">
        <v>0</v>
      </c>
      <c r="N87" s="3">
        <v>0</v>
      </c>
      <c r="O87" s="3">
        <v>0</v>
      </c>
      <c r="P87" s="3">
        <v>17.094802856445313</v>
      </c>
      <c r="Q87" s="3">
        <v>14.796809196472168</v>
      </c>
      <c r="R87" s="3">
        <v>0</v>
      </c>
      <c r="S87" s="3">
        <v>24.206216812133789</v>
      </c>
      <c r="T87" s="3">
        <v>0</v>
      </c>
      <c r="U87" s="3">
        <v>0</v>
      </c>
      <c r="V87" s="3">
        <v>77.607349395751896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14">
        <v>0</v>
      </c>
      <c r="AC87" s="9">
        <f t="shared" si="8"/>
        <v>151.57584095001215</v>
      </c>
      <c r="AD87" s="10">
        <v>61.500005547128929</v>
      </c>
      <c r="AE87" s="3">
        <v>40.989272845998265</v>
      </c>
      <c r="AF87" s="3">
        <v>0</v>
      </c>
      <c r="AG87" s="14">
        <v>53.459085864685314</v>
      </c>
      <c r="AH87" s="18">
        <f t="shared" si="9"/>
        <v>155.9483642578125</v>
      </c>
      <c r="AI87" s="35">
        <v>355.54292550000002</v>
      </c>
    </row>
    <row r="88" spans="1:35" hidden="1" x14ac:dyDescent="0.25">
      <c r="A88" s="42">
        <v>23.999996665687227</v>
      </c>
      <c r="B88" s="2">
        <v>12.91</v>
      </c>
      <c r="C88" s="2">
        <v>22.59</v>
      </c>
      <c r="D88" s="2">
        <v>530.28</v>
      </c>
      <c r="E88" s="2">
        <v>355.72</v>
      </c>
      <c r="F88" s="2">
        <v>682.7</v>
      </c>
      <c r="G88" s="2">
        <v>10.32</v>
      </c>
      <c r="H88" s="10">
        <v>0</v>
      </c>
      <c r="I88" s="3">
        <v>0</v>
      </c>
      <c r="J88" s="3">
        <v>0</v>
      </c>
      <c r="K88" s="3">
        <v>25.35673713684082</v>
      </c>
      <c r="L88" s="3">
        <v>0</v>
      </c>
      <c r="M88" s="3">
        <v>0</v>
      </c>
      <c r="N88" s="3">
        <v>0</v>
      </c>
      <c r="O88" s="3">
        <v>0</v>
      </c>
      <c r="P88" s="3">
        <v>22.756872177124023</v>
      </c>
      <c r="Q88" s="3">
        <v>22.534269332885742</v>
      </c>
      <c r="R88" s="3">
        <v>0</v>
      </c>
      <c r="S88" s="3">
        <v>16.383064270019531</v>
      </c>
      <c r="T88" s="3">
        <v>0</v>
      </c>
      <c r="U88" s="3">
        <v>0</v>
      </c>
      <c r="V88" s="3">
        <v>104.4757080078125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14">
        <v>0</v>
      </c>
      <c r="AC88" s="9">
        <f t="shared" si="8"/>
        <v>191.50665092468262</v>
      </c>
      <c r="AD88" s="10">
        <v>83.047458314335458</v>
      </c>
      <c r="AE88" s="3">
        <v>55.352361838700773</v>
      </c>
      <c r="AF88" s="3">
        <v>0</v>
      </c>
      <c r="AG88" s="14">
        <v>72.197195227823144</v>
      </c>
      <c r="AH88" s="18">
        <f t="shared" si="9"/>
        <v>210.59701538085938</v>
      </c>
      <c r="AI88" s="35">
        <v>704.95670419999999</v>
      </c>
    </row>
    <row r="89" spans="1:35" hidden="1" x14ac:dyDescent="0.25">
      <c r="A89" s="42">
        <v>24</v>
      </c>
      <c r="B89" s="2">
        <v>12.82</v>
      </c>
      <c r="C89" s="2">
        <v>22.47</v>
      </c>
      <c r="D89" s="2">
        <v>519.67999999999995</v>
      </c>
      <c r="E89" s="2">
        <v>411.37</v>
      </c>
      <c r="F89" s="2">
        <v>648.79999999999995</v>
      </c>
      <c r="G89" s="2">
        <v>6.86</v>
      </c>
      <c r="H89" s="10">
        <v>0</v>
      </c>
      <c r="I89" s="3">
        <v>0</v>
      </c>
      <c r="J89" s="3">
        <v>0</v>
      </c>
      <c r="K89" s="3">
        <v>25.25604248046875</v>
      </c>
      <c r="L89" s="3">
        <v>0</v>
      </c>
      <c r="M89" s="3">
        <v>0</v>
      </c>
      <c r="N89" s="3">
        <v>0</v>
      </c>
      <c r="O89" s="3">
        <v>0</v>
      </c>
      <c r="P89" s="3">
        <v>33.759971618652344</v>
      </c>
      <c r="Q89" s="3">
        <v>22.774068832397461</v>
      </c>
      <c r="R89" s="3">
        <v>0</v>
      </c>
      <c r="S89" s="3">
        <v>23.917470932006836</v>
      </c>
      <c r="T89" s="3">
        <v>0</v>
      </c>
      <c r="U89" s="3">
        <v>0</v>
      </c>
      <c r="V89" s="3">
        <v>94.901626586914006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14">
        <v>0</v>
      </c>
      <c r="AC89" s="9">
        <f t="shared" si="8"/>
        <v>200.6091804504394</v>
      </c>
      <c r="AD89" s="10">
        <v>111.19787724371632</v>
      </c>
      <c r="AE89" s="3">
        <v>50.377054619638479</v>
      </c>
      <c r="AF89" s="3">
        <v>0</v>
      </c>
      <c r="AG89" s="14">
        <v>65.684025045824896</v>
      </c>
      <c r="AH89" s="18">
        <f t="shared" si="9"/>
        <v>227.25895690917969</v>
      </c>
      <c r="AI89" s="35">
        <v>712.40354170000001</v>
      </c>
    </row>
    <row r="90" spans="1:35" hidden="1" x14ac:dyDescent="0.25">
      <c r="A90" s="42">
        <v>24</v>
      </c>
      <c r="B90" s="2">
        <v>12.98</v>
      </c>
      <c r="C90" s="2">
        <v>22.78</v>
      </c>
      <c r="D90" s="2">
        <v>583.05999999999995</v>
      </c>
      <c r="E90" s="2">
        <v>540.42999999999995</v>
      </c>
      <c r="F90" s="2">
        <v>218.74</v>
      </c>
      <c r="G90" s="2">
        <v>1.06</v>
      </c>
      <c r="H90" s="10">
        <v>0</v>
      </c>
      <c r="I90" s="3">
        <v>0</v>
      </c>
      <c r="J90" s="3">
        <v>0</v>
      </c>
      <c r="K90" s="3">
        <v>19.972341537475586</v>
      </c>
      <c r="L90" s="3">
        <v>0</v>
      </c>
      <c r="M90" s="3">
        <v>0</v>
      </c>
      <c r="N90" s="3">
        <v>0</v>
      </c>
      <c r="O90" s="3">
        <v>0</v>
      </c>
      <c r="P90" s="3">
        <v>34.02178955078125</v>
      </c>
      <c r="Q90" s="3">
        <v>17.74382209777832</v>
      </c>
      <c r="R90" s="3">
        <v>0</v>
      </c>
      <c r="S90" s="3">
        <v>20.99452018737793</v>
      </c>
      <c r="T90" s="3">
        <v>0</v>
      </c>
      <c r="U90" s="3">
        <v>0</v>
      </c>
      <c r="V90" s="3">
        <v>66.604576110839844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14">
        <v>0</v>
      </c>
      <c r="AC90" s="9">
        <f t="shared" si="8"/>
        <v>159.33704948425293</v>
      </c>
      <c r="AD90" s="10">
        <v>125.01434724512333</v>
      </c>
      <c r="AE90" s="3">
        <v>40.458147222801962</v>
      </c>
      <c r="AF90" s="3">
        <v>0</v>
      </c>
      <c r="AG90" s="14">
        <v>58.1885620506294</v>
      </c>
      <c r="AH90" s="18">
        <f t="shared" si="9"/>
        <v>223.66105651855469</v>
      </c>
      <c r="AI90" s="35">
        <v>922.93668749999995</v>
      </c>
    </row>
    <row r="91" spans="1:35" hidden="1" x14ac:dyDescent="0.25">
      <c r="A91" s="42">
        <v>24</v>
      </c>
      <c r="B91" s="2">
        <v>13.02</v>
      </c>
      <c r="C91" s="2">
        <v>16.27</v>
      </c>
      <c r="D91" s="2">
        <v>509.79</v>
      </c>
      <c r="E91" s="2">
        <v>380.95</v>
      </c>
      <c r="F91" s="2">
        <v>178.33</v>
      </c>
      <c r="G91" s="2">
        <v>0.23</v>
      </c>
      <c r="H91" s="10">
        <v>0</v>
      </c>
      <c r="I91" s="3">
        <v>0</v>
      </c>
      <c r="J91" s="3">
        <v>0</v>
      </c>
      <c r="K91" s="3">
        <v>25.944570541381836</v>
      </c>
      <c r="L91" s="3">
        <v>0</v>
      </c>
      <c r="M91" s="3">
        <v>0</v>
      </c>
      <c r="N91" s="3">
        <v>0</v>
      </c>
      <c r="O91" s="3">
        <v>0</v>
      </c>
      <c r="P91" s="3">
        <v>48.007488250732422</v>
      </c>
      <c r="Q91" s="3">
        <v>10.868489265441895</v>
      </c>
      <c r="R91" s="3">
        <v>0</v>
      </c>
      <c r="S91" s="3">
        <v>13.191944122314453</v>
      </c>
      <c r="T91" s="3">
        <v>0</v>
      </c>
      <c r="U91" s="3">
        <v>0</v>
      </c>
      <c r="V91" s="3">
        <v>86.483634948730469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14">
        <v>0</v>
      </c>
      <c r="AC91" s="9">
        <f t="shared" si="8"/>
        <v>184.49612712860107</v>
      </c>
      <c r="AD91" s="10">
        <v>163.25757842948076</v>
      </c>
      <c r="AE91" s="3">
        <v>62.571080628136414</v>
      </c>
      <c r="AF91" s="3">
        <v>0</v>
      </c>
      <c r="AG91" s="14">
        <v>0</v>
      </c>
      <c r="AH91" s="18">
        <f t="shared" si="9"/>
        <v>225.82865905761719</v>
      </c>
      <c r="AI91" s="35">
        <v>929.16085829999997</v>
      </c>
    </row>
    <row r="92" spans="1:35" hidden="1" x14ac:dyDescent="0.25">
      <c r="A92" s="42">
        <v>24</v>
      </c>
      <c r="B92" s="2">
        <v>13.28</v>
      </c>
      <c r="C92" s="2">
        <v>21.84</v>
      </c>
      <c r="D92" s="2">
        <v>515.36</v>
      </c>
      <c r="E92" s="2">
        <v>353.76</v>
      </c>
      <c r="F92" s="2">
        <v>262.68</v>
      </c>
      <c r="G92" s="2">
        <v>1.03</v>
      </c>
      <c r="H92" s="10">
        <v>0</v>
      </c>
      <c r="I92" s="3">
        <v>0</v>
      </c>
      <c r="J92" s="3">
        <v>0</v>
      </c>
      <c r="K92" s="3">
        <v>23.070011138916016</v>
      </c>
      <c r="L92" s="3">
        <v>0</v>
      </c>
      <c r="M92" s="3">
        <v>0</v>
      </c>
      <c r="N92" s="3">
        <v>0</v>
      </c>
      <c r="O92" s="3">
        <v>0</v>
      </c>
      <c r="P92" s="3">
        <v>40.578342437744141</v>
      </c>
      <c r="Q92" s="3">
        <v>0</v>
      </c>
      <c r="R92" s="3">
        <v>0</v>
      </c>
      <c r="S92" s="3">
        <v>21.817508697509766</v>
      </c>
      <c r="T92" s="3">
        <v>0</v>
      </c>
      <c r="U92" s="3">
        <v>0</v>
      </c>
      <c r="V92" s="3">
        <v>92.044784545898395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14">
        <v>0</v>
      </c>
      <c r="AC92" s="9">
        <f t="shared" si="8"/>
        <v>177.5106468200683</v>
      </c>
      <c r="AD92" s="10">
        <v>154.20374870806089</v>
      </c>
      <c r="AE92" s="3">
        <v>82.728929514595364</v>
      </c>
      <c r="AF92" s="3">
        <v>0</v>
      </c>
      <c r="AG92" s="14">
        <v>0</v>
      </c>
      <c r="AH92" s="18">
        <f t="shared" si="9"/>
        <v>236.93267822265625</v>
      </c>
      <c r="AI92" s="35">
        <v>598.87564580000003</v>
      </c>
    </row>
    <row r="93" spans="1:35" hidden="1" x14ac:dyDescent="0.25">
      <c r="A93" s="42">
        <v>9.5322222216054797</v>
      </c>
      <c r="B93" s="2">
        <v>13.56</v>
      </c>
      <c r="C93" s="2">
        <v>30.57</v>
      </c>
      <c r="D93" s="2">
        <v>450.56</v>
      </c>
      <c r="E93" s="2">
        <v>376.1</v>
      </c>
      <c r="F93" s="2">
        <v>231.43</v>
      </c>
      <c r="G93" s="2">
        <v>0.9</v>
      </c>
      <c r="H93" s="10">
        <v>0</v>
      </c>
      <c r="I93" s="3">
        <v>0</v>
      </c>
      <c r="J93" s="3">
        <v>0</v>
      </c>
      <c r="K93" s="3">
        <v>7.2089180946350098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7.3590083122253418</v>
      </c>
      <c r="T93" s="3">
        <v>0</v>
      </c>
      <c r="U93" s="3">
        <v>0</v>
      </c>
      <c r="V93" s="3">
        <v>24.32171630859375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14">
        <v>0</v>
      </c>
      <c r="AC93" s="9">
        <f t="shared" si="8"/>
        <v>38.889642715454102</v>
      </c>
      <c r="AD93" s="10">
        <v>87.340848911970326</v>
      </c>
      <c r="AE93" s="3">
        <v>29.61059762122968</v>
      </c>
      <c r="AF93" s="3">
        <v>0</v>
      </c>
      <c r="AG93" s="14">
        <v>0</v>
      </c>
      <c r="AH93" s="18">
        <f t="shared" si="9"/>
        <v>116.9514465332</v>
      </c>
      <c r="AI93" s="35">
        <v>116.0567988</v>
      </c>
    </row>
    <row r="123" spans="1:35" s="25" customFormat="1" x14ac:dyDescent="0.25">
      <c r="A123" s="45"/>
      <c r="AH123" s="29"/>
      <c r="AI123" s="38"/>
    </row>
    <row r="154" spans="1:35" s="25" customFormat="1" x14ac:dyDescent="0.25">
      <c r="A154" s="45"/>
      <c r="AH154" s="29"/>
      <c r="AI154" s="38"/>
    </row>
    <row r="185" spans="1:35" s="25" customFormat="1" x14ac:dyDescent="0.25">
      <c r="A185" s="45"/>
      <c r="AH185" s="29"/>
      <c r="AI185" s="38"/>
    </row>
  </sheetData>
  <autoFilter ref="A1:AI93" xr:uid="{1EB39134-8EE8-45D1-B7A3-65CDAD988C76}">
    <filterColumn colId="2">
      <filters>
        <filter val="Média Inválida"/>
      </filters>
    </filterColumn>
  </autoFilter>
  <conditionalFormatting sqref="A1:A1048576">
    <cfRule type="cellIs" dxfId="1" priority="2" operator="equal">
      <formula>0</formula>
    </cfRule>
    <cfRule type="cellIs" dxfId="0" priority="3" operator="equal">
      <formula>24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83323-58C1-4889-B8EE-FB93CC0AFA17}">
  <dimension ref="A1:P50"/>
  <sheetViews>
    <sheetView topLeftCell="C1" zoomScale="130" zoomScaleNormal="130" workbookViewId="0">
      <selection activeCell="O35" sqref="O35"/>
    </sheetView>
  </sheetViews>
  <sheetFormatPr defaultColWidth="8.85546875" defaultRowHeight="15" x14ac:dyDescent="0.25"/>
  <cols>
    <col min="1" max="1" width="8.85546875" style="1"/>
    <col min="2" max="2" width="12.140625" style="1" bestFit="1" customWidth="1"/>
    <col min="3" max="3" width="12.7109375" style="1" bestFit="1" customWidth="1"/>
    <col min="4" max="4" width="11.28515625" style="1" bestFit="1" customWidth="1"/>
    <col min="5" max="5" width="12.140625" style="1" bestFit="1" customWidth="1"/>
    <col min="6" max="6" width="8.85546875" style="1"/>
    <col min="7" max="7" width="11" style="1" customWidth="1"/>
    <col min="8" max="8" width="8.85546875" style="1"/>
    <col min="9" max="9" width="12.7109375" style="1" bestFit="1" customWidth="1"/>
    <col min="10" max="10" width="11.42578125" style="1" bestFit="1" customWidth="1"/>
    <col min="11" max="12" width="8.85546875" style="1"/>
    <col min="13" max="13" width="12.7109375" style="1" customWidth="1"/>
    <col min="14" max="16384" width="8.85546875" style="1"/>
  </cols>
  <sheetData>
    <row r="1" spans="1:1" x14ac:dyDescent="0.25">
      <c r="A1" s="1" t="s">
        <v>33</v>
      </c>
    </row>
    <row r="35" spans="1:16" s="30" customFormat="1" ht="90" x14ac:dyDescent="0.25">
      <c r="A35" s="30" t="s">
        <v>34</v>
      </c>
      <c r="B35" s="30" t="s">
        <v>35</v>
      </c>
      <c r="C35" s="30" t="s">
        <v>36</v>
      </c>
      <c r="D35" s="30" t="s">
        <v>37</v>
      </c>
      <c r="E35" s="30" t="s">
        <v>38</v>
      </c>
      <c r="F35" s="30" t="s">
        <v>39</v>
      </c>
      <c r="G35" s="30" t="str">
        <f>Planilha1!J1</f>
        <v>AFR Sólido
Biomassa
Serragem</v>
      </c>
      <c r="H35" s="30" t="str">
        <f>Planilha1!K1</f>
        <v>AFR Sólido
Biomassa
Material Cavaco</v>
      </c>
      <c r="I35" s="30" t="str">
        <f>Planilha1!N1</f>
        <v>AFR Sólido
Biomassa Briquete de
Palha de Arroz</v>
      </c>
      <c r="J35" s="30" t="str">
        <f>Planilha1!P1</f>
        <v>AFR Sólido
Biomassa
Casca Arroz</v>
      </c>
      <c r="K35" s="30" t="str">
        <f>Planilha1!Q1</f>
        <v>AFR Sólido
Biomassa de Soja</v>
      </c>
      <c r="L35" s="30" t="str">
        <f>Planilha1!S1</f>
        <v>AFR Sólido
Biomassa
Pó de Serra</v>
      </c>
      <c r="M35" s="30" t="str">
        <f>Planilha1!V1</f>
        <v>AFR Sólido
Resíduo
Pneu Picado</v>
      </c>
      <c r="N35" s="30" t="str">
        <f>Planilha1!W1</f>
        <v>AFR Sólido
Blend
RT 50</v>
      </c>
      <c r="O35" s="30" t="str">
        <f>Planilha1!X1</f>
        <v>AFR Sólido
Resíduo
Raspa Borracha</v>
      </c>
    </row>
    <row r="36" spans="1:16" hidden="1" x14ac:dyDescent="0.25">
      <c r="A36" s="26">
        <v>44600</v>
      </c>
      <c r="B36" s="27" t="e">
        <f>Planilha1!#REF!</f>
        <v>#REF!</v>
      </c>
      <c r="C36" s="27" t="e">
        <f>Planilha1!#REF!</f>
        <v>#REF!</v>
      </c>
      <c r="D36" s="27" t="e">
        <f>Planilha1!#REF!</f>
        <v>#REF!</v>
      </c>
      <c r="E36" s="27" t="e">
        <f>Planilha1!#REF!</f>
        <v>#REF!</v>
      </c>
      <c r="F36" s="1" t="e">
        <f>Planilha1!#REF!</f>
        <v>#REF!</v>
      </c>
      <c r="G36" s="27" t="e">
        <f>Planilha1!#REF!</f>
        <v>#REF!</v>
      </c>
      <c r="H36" s="1" t="e">
        <f>Planilha1!#REF!</f>
        <v>#REF!</v>
      </c>
      <c r="I36" s="1" t="e">
        <f>Planilha1!#REF!</f>
        <v>#REF!</v>
      </c>
      <c r="J36" s="1" t="e">
        <f>Planilha1!#REF!</f>
        <v>#REF!</v>
      </c>
      <c r="K36" s="1" t="e">
        <f>Planilha1!#REF!</f>
        <v>#REF!</v>
      </c>
      <c r="L36" s="1" t="e">
        <f>Planilha1!#REF!</f>
        <v>#REF!</v>
      </c>
      <c r="M36" s="1" t="e">
        <f>Planilha1!#REF!</f>
        <v>#REF!</v>
      </c>
      <c r="N36" s="1" t="e">
        <f>Planilha1!#REF!</f>
        <v>#REF!</v>
      </c>
      <c r="O36" s="1" t="e">
        <f>Planilha1!#REF!</f>
        <v>#REF!</v>
      </c>
    </row>
    <row r="37" spans="1:16" hidden="1" x14ac:dyDescent="0.25">
      <c r="A37" s="26">
        <v>44601</v>
      </c>
      <c r="B37" s="27" t="e">
        <f>Planilha1!#REF!</f>
        <v>#REF!</v>
      </c>
      <c r="C37" s="27" t="e">
        <f>Planilha1!#REF!</f>
        <v>#REF!</v>
      </c>
      <c r="D37" s="27" t="e">
        <f>Planilha1!#REF!</f>
        <v>#REF!</v>
      </c>
      <c r="E37" s="27" t="e">
        <f>Planilha1!#REF!</f>
        <v>#REF!</v>
      </c>
      <c r="F37" s="1" t="e">
        <f>Planilha1!#REF!</f>
        <v>#REF!</v>
      </c>
      <c r="G37" s="27" t="e">
        <f>Planilha1!#REF!</f>
        <v>#REF!</v>
      </c>
      <c r="H37" s="1" t="e">
        <f>Planilha1!#REF!</f>
        <v>#REF!</v>
      </c>
      <c r="I37" s="1" t="e">
        <f>Planilha1!#REF!</f>
        <v>#REF!</v>
      </c>
      <c r="J37" s="1" t="e">
        <f>Planilha1!#REF!</f>
        <v>#REF!</v>
      </c>
      <c r="K37" s="1" t="e">
        <f>Planilha1!#REF!</f>
        <v>#REF!</v>
      </c>
      <c r="L37" s="1" t="e">
        <f>Planilha1!#REF!</f>
        <v>#REF!</v>
      </c>
      <c r="M37" s="1" t="e">
        <f>Planilha1!#REF!</f>
        <v>#REF!</v>
      </c>
      <c r="N37" s="1" t="e">
        <f>Planilha1!#REF!</f>
        <v>#REF!</v>
      </c>
      <c r="O37" s="1" t="e">
        <f>Planilha1!#REF!</f>
        <v>#REF!</v>
      </c>
    </row>
    <row r="38" spans="1:16" hidden="1" x14ac:dyDescent="0.25">
      <c r="A38" s="26">
        <v>44602</v>
      </c>
      <c r="B38" s="27" t="e">
        <f>Planilha1!#REF!</f>
        <v>#REF!</v>
      </c>
      <c r="C38" s="27" t="e">
        <f>Planilha1!#REF!</f>
        <v>#REF!</v>
      </c>
      <c r="D38" s="27" t="e">
        <f>Planilha1!#REF!</f>
        <v>#REF!</v>
      </c>
      <c r="E38" s="27" t="e">
        <f>Planilha1!#REF!</f>
        <v>#REF!</v>
      </c>
      <c r="F38" s="1" t="e">
        <f>Planilha1!#REF!</f>
        <v>#REF!</v>
      </c>
      <c r="G38" s="27" t="e">
        <f>Planilha1!#REF!</f>
        <v>#REF!</v>
      </c>
      <c r="H38" s="1" t="e">
        <f>Planilha1!#REF!</f>
        <v>#REF!</v>
      </c>
      <c r="I38" s="1" t="e">
        <f>Planilha1!#REF!</f>
        <v>#REF!</v>
      </c>
      <c r="J38" s="1" t="e">
        <f>Planilha1!#REF!</f>
        <v>#REF!</v>
      </c>
      <c r="K38" s="1" t="e">
        <f>Planilha1!#REF!</f>
        <v>#REF!</v>
      </c>
      <c r="L38" s="1" t="e">
        <f>Planilha1!#REF!</f>
        <v>#REF!</v>
      </c>
      <c r="M38" s="1" t="e">
        <f>Planilha1!#REF!</f>
        <v>#REF!</v>
      </c>
      <c r="N38" s="1" t="e">
        <f>Planilha1!#REF!</f>
        <v>#REF!</v>
      </c>
      <c r="O38" s="1" t="e">
        <f>Planilha1!#REF!</f>
        <v>#REF!</v>
      </c>
    </row>
    <row r="39" spans="1:16" hidden="1" x14ac:dyDescent="0.25">
      <c r="A39" s="26">
        <v>44603</v>
      </c>
      <c r="B39" s="27" t="e">
        <f>Planilha1!#REF!</f>
        <v>#REF!</v>
      </c>
      <c r="C39" s="27" t="e">
        <f>Planilha1!#REF!</f>
        <v>#REF!</v>
      </c>
      <c r="D39" s="27" t="e">
        <f>Planilha1!#REF!</f>
        <v>#REF!</v>
      </c>
      <c r="E39" s="27" t="e">
        <f>Planilha1!#REF!</f>
        <v>#REF!</v>
      </c>
      <c r="F39" s="1" t="e">
        <f>Planilha1!#REF!</f>
        <v>#REF!</v>
      </c>
      <c r="G39" s="27" t="e">
        <f>Planilha1!#REF!</f>
        <v>#REF!</v>
      </c>
      <c r="H39" s="1" t="e">
        <f>Planilha1!#REF!</f>
        <v>#REF!</v>
      </c>
      <c r="I39" s="1" t="e">
        <f>Planilha1!#REF!</f>
        <v>#REF!</v>
      </c>
      <c r="J39" s="1" t="e">
        <f>Planilha1!#REF!</f>
        <v>#REF!</v>
      </c>
      <c r="K39" s="1" t="e">
        <f>Planilha1!#REF!</f>
        <v>#REF!</v>
      </c>
      <c r="L39" s="1" t="e">
        <f>Planilha1!#REF!</f>
        <v>#REF!</v>
      </c>
      <c r="M39" s="1" t="e">
        <f>Planilha1!#REF!</f>
        <v>#REF!</v>
      </c>
      <c r="N39" s="1" t="e">
        <f>Planilha1!#REF!</f>
        <v>#REF!</v>
      </c>
      <c r="O39" s="1" t="e">
        <f>Planilha1!#REF!</f>
        <v>#REF!</v>
      </c>
    </row>
    <row r="40" spans="1:16" hidden="1" x14ac:dyDescent="0.25">
      <c r="A40" s="26">
        <v>44604</v>
      </c>
      <c r="B40" s="27" t="e">
        <f>Planilha1!#REF!</f>
        <v>#REF!</v>
      </c>
      <c r="C40" s="27" t="e">
        <f>Planilha1!#REF!</f>
        <v>#REF!</v>
      </c>
      <c r="D40" s="27" t="e">
        <f>Planilha1!#REF!</f>
        <v>#REF!</v>
      </c>
      <c r="E40" s="27" t="e">
        <f>Planilha1!#REF!</f>
        <v>#REF!</v>
      </c>
      <c r="F40" s="1" t="e">
        <f>Planilha1!#REF!</f>
        <v>#REF!</v>
      </c>
      <c r="G40" s="27" t="e">
        <f>Planilha1!#REF!</f>
        <v>#REF!</v>
      </c>
      <c r="H40" s="1" t="e">
        <f>Planilha1!#REF!</f>
        <v>#REF!</v>
      </c>
      <c r="I40" s="1" t="e">
        <f>Planilha1!#REF!</f>
        <v>#REF!</v>
      </c>
      <c r="J40" s="1" t="e">
        <f>Planilha1!#REF!</f>
        <v>#REF!</v>
      </c>
      <c r="K40" s="1" t="e">
        <f>Planilha1!#REF!</f>
        <v>#REF!</v>
      </c>
      <c r="L40" s="1" t="e">
        <f>Planilha1!#REF!</f>
        <v>#REF!</v>
      </c>
      <c r="M40" s="1" t="e">
        <f>Planilha1!#REF!</f>
        <v>#REF!</v>
      </c>
      <c r="N40" s="1" t="e">
        <f>Planilha1!#REF!</f>
        <v>#REF!</v>
      </c>
      <c r="O40" s="1" t="e">
        <f>Planilha1!#REF!</f>
        <v>#REF!</v>
      </c>
    </row>
    <row r="41" spans="1:16" hidden="1" x14ac:dyDescent="0.25">
      <c r="A41" s="26">
        <v>44605</v>
      </c>
      <c r="B41" s="27" t="e">
        <f>Planilha1!#REF!</f>
        <v>#REF!</v>
      </c>
      <c r="C41" s="27" t="e">
        <f>Planilha1!#REF!</f>
        <v>#REF!</v>
      </c>
      <c r="D41" s="27" t="e">
        <f>Planilha1!#REF!</f>
        <v>#REF!</v>
      </c>
      <c r="E41" s="27" t="e">
        <f>Planilha1!#REF!</f>
        <v>#REF!</v>
      </c>
      <c r="F41" s="1" t="e">
        <f>Planilha1!#REF!</f>
        <v>#REF!</v>
      </c>
      <c r="G41" s="27" t="e">
        <f>Planilha1!#REF!</f>
        <v>#REF!</v>
      </c>
      <c r="H41" s="1" t="e">
        <f>Planilha1!#REF!</f>
        <v>#REF!</v>
      </c>
      <c r="I41" s="1" t="e">
        <f>Planilha1!#REF!</f>
        <v>#REF!</v>
      </c>
      <c r="J41" s="1" t="e">
        <f>Planilha1!#REF!</f>
        <v>#REF!</v>
      </c>
      <c r="K41" s="1" t="e">
        <f>Planilha1!#REF!</f>
        <v>#REF!</v>
      </c>
      <c r="L41" s="1" t="e">
        <f>Planilha1!#REF!</f>
        <v>#REF!</v>
      </c>
      <c r="M41" s="1" t="e">
        <f>Planilha1!#REF!</f>
        <v>#REF!</v>
      </c>
      <c r="N41" s="1" t="e">
        <f>Planilha1!#REF!</f>
        <v>#REF!</v>
      </c>
      <c r="O41" s="1" t="e">
        <f>Planilha1!#REF!</f>
        <v>#REF!</v>
      </c>
    </row>
    <row r="42" spans="1:16" hidden="1" x14ac:dyDescent="0.25">
      <c r="A42" s="26">
        <v>44606</v>
      </c>
      <c r="B42" s="27" t="e">
        <f>Planilha1!#REF!</f>
        <v>#REF!</v>
      </c>
      <c r="C42" s="27" t="e">
        <f>Planilha1!#REF!</f>
        <v>#REF!</v>
      </c>
      <c r="D42" s="27" t="e">
        <f>Planilha1!#REF!</f>
        <v>#REF!</v>
      </c>
      <c r="E42" s="27" t="e">
        <f>Planilha1!#REF!</f>
        <v>#REF!</v>
      </c>
      <c r="F42" s="1" t="e">
        <f>Planilha1!#REF!</f>
        <v>#REF!</v>
      </c>
      <c r="G42" s="27" t="e">
        <f>Planilha1!#REF!</f>
        <v>#REF!</v>
      </c>
      <c r="H42" s="1" t="e">
        <f>Planilha1!#REF!</f>
        <v>#REF!</v>
      </c>
      <c r="I42" s="1" t="e">
        <f>Planilha1!#REF!</f>
        <v>#REF!</v>
      </c>
      <c r="J42" s="1" t="e">
        <f>Planilha1!#REF!</f>
        <v>#REF!</v>
      </c>
      <c r="K42" s="1" t="e">
        <f>Planilha1!#REF!</f>
        <v>#REF!</v>
      </c>
      <c r="L42" s="1" t="e">
        <f>Planilha1!#REF!</f>
        <v>#REF!</v>
      </c>
      <c r="M42" s="1" t="e">
        <f>Planilha1!#REF!</f>
        <v>#REF!</v>
      </c>
      <c r="N42" s="1" t="e">
        <f>Planilha1!#REF!</f>
        <v>#REF!</v>
      </c>
      <c r="O42" s="1" t="e">
        <f>Planilha1!#REF!</f>
        <v>#REF!</v>
      </c>
    </row>
    <row r="43" spans="1:16" hidden="1" x14ac:dyDescent="0.25">
      <c r="A43" s="26">
        <v>44607</v>
      </c>
      <c r="B43" s="27" t="e">
        <f>Planilha1!#REF!</f>
        <v>#REF!</v>
      </c>
      <c r="C43" s="27" t="e">
        <f>Planilha1!#REF!</f>
        <v>#REF!</v>
      </c>
      <c r="D43" s="27" t="e">
        <f>Planilha1!#REF!</f>
        <v>#REF!</v>
      </c>
      <c r="E43" s="27" t="e">
        <f>Planilha1!#REF!</f>
        <v>#REF!</v>
      </c>
      <c r="F43" s="1" t="e">
        <f>Planilha1!#REF!</f>
        <v>#REF!</v>
      </c>
      <c r="G43" s="27" t="e">
        <f>Planilha1!#REF!</f>
        <v>#REF!</v>
      </c>
      <c r="H43" s="1" t="e">
        <f>Planilha1!#REF!</f>
        <v>#REF!</v>
      </c>
      <c r="I43" s="1" t="e">
        <f>Planilha1!#REF!</f>
        <v>#REF!</v>
      </c>
      <c r="J43" s="1" t="e">
        <f>Planilha1!#REF!</f>
        <v>#REF!</v>
      </c>
      <c r="K43" s="1" t="e">
        <f>Planilha1!#REF!</f>
        <v>#REF!</v>
      </c>
      <c r="L43" s="1" t="e">
        <f>Planilha1!#REF!</f>
        <v>#REF!</v>
      </c>
      <c r="M43" s="1" t="e">
        <f>Planilha1!#REF!</f>
        <v>#REF!</v>
      </c>
      <c r="N43" s="1" t="e">
        <f>Planilha1!#REF!</f>
        <v>#REF!</v>
      </c>
      <c r="O43" s="1" t="e">
        <f>Planilha1!#REF!</f>
        <v>#REF!</v>
      </c>
    </row>
    <row r="44" spans="1:16" x14ac:dyDescent="0.25">
      <c r="A44" s="26">
        <v>44619</v>
      </c>
      <c r="B44" s="27" t="e">
        <f>Planilha1!#REF!</f>
        <v>#REF!</v>
      </c>
      <c r="C44" s="27" t="e">
        <f>Planilha1!#REF!</f>
        <v>#REF!</v>
      </c>
      <c r="D44" s="27" t="e">
        <f>Planilha1!#REF!</f>
        <v>#REF!</v>
      </c>
      <c r="E44" s="27" t="e">
        <f>Planilha1!#REF!</f>
        <v>#REF!</v>
      </c>
      <c r="F44" s="1" t="e">
        <f>Planilha1!#REF!</f>
        <v>#REF!</v>
      </c>
      <c r="G44" s="27" t="e">
        <f>Planilha1!#REF!</f>
        <v>#REF!</v>
      </c>
      <c r="H44" s="1" t="e">
        <f>Planilha1!#REF!</f>
        <v>#REF!</v>
      </c>
      <c r="I44" s="1" t="e">
        <f>Planilha1!#REF!</f>
        <v>#REF!</v>
      </c>
      <c r="J44" s="1" t="e">
        <f>Planilha1!#REF!</f>
        <v>#REF!</v>
      </c>
      <c r="K44" s="1" t="e">
        <f>Planilha1!#REF!</f>
        <v>#REF!</v>
      </c>
      <c r="L44" s="1" t="e">
        <f>Planilha1!#REF!</f>
        <v>#REF!</v>
      </c>
      <c r="M44" s="1" t="e">
        <f>Planilha1!#REF!</f>
        <v>#REF!</v>
      </c>
      <c r="N44" s="1" t="e">
        <f>Planilha1!#REF!</f>
        <v>#REF!</v>
      </c>
      <c r="O44" s="1" t="e">
        <f>Planilha1!#REF!</f>
        <v>#REF!</v>
      </c>
      <c r="P44" s="27" t="e">
        <f>SUM(G44:O44)</f>
        <v>#REF!</v>
      </c>
    </row>
    <row r="45" spans="1:16" x14ac:dyDescent="0.25">
      <c r="A45" s="26">
        <v>44620</v>
      </c>
      <c r="B45" s="27" t="e">
        <f>Planilha1!#REF!</f>
        <v>#REF!</v>
      </c>
      <c r="C45" s="27" t="e">
        <f>Planilha1!#REF!</f>
        <v>#REF!</v>
      </c>
      <c r="D45" s="27" t="e">
        <f>Planilha1!#REF!</f>
        <v>#REF!</v>
      </c>
      <c r="E45" s="27" t="e">
        <f>Planilha1!#REF!</f>
        <v>#REF!</v>
      </c>
      <c r="F45" s="1" t="e">
        <f>Planilha1!#REF!</f>
        <v>#REF!</v>
      </c>
      <c r="G45" s="27" t="e">
        <f>Planilha1!#REF!</f>
        <v>#REF!</v>
      </c>
      <c r="H45" s="1" t="e">
        <f>Planilha1!#REF!</f>
        <v>#REF!</v>
      </c>
      <c r="I45" s="1" t="e">
        <f>Planilha1!#REF!</f>
        <v>#REF!</v>
      </c>
      <c r="J45" s="1" t="e">
        <f>Planilha1!#REF!</f>
        <v>#REF!</v>
      </c>
      <c r="K45" s="1" t="e">
        <f>Planilha1!#REF!</f>
        <v>#REF!</v>
      </c>
      <c r="L45" s="1" t="e">
        <f>Planilha1!#REF!</f>
        <v>#REF!</v>
      </c>
      <c r="M45" s="1" t="e">
        <f>Planilha1!#REF!</f>
        <v>#REF!</v>
      </c>
      <c r="N45" s="1" t="e">
        <f>Planilha1!#REF!</f>
        <v>#REF!</v>
      </c>
      <c r="O45" s="1" t="e">
        <f>Planilha1!#REF!</f>
        <v>#REF!</v>
      </c>
      <c r="P45" s="27" t="e">
        <f t="shared" ref="P45:P50" si="0">SUM(G45:O45)</f>
        <v>#REF!</v>
      </c>
    </row>
    <row r="46" spans="1:16" x14ac:dyDescent="0.25">
      <c r="A46" s="26">
        <v>44621</v>
      </c>
      <c r="B46" s="27" t="e">
        <f>Planilha1!#REF!</f>
        <v>#REF!</v>
      </c>
      <c r="C46" s="27" t="e">
        <f>Planilha1!#REF!</f>
        <v>#REF!</v>
      </c>
      <c r="D46" s="27" t="e">
        <f>Planilha1!#REF!</f>
        <v>#REF!</v>
      </c>
      <c r="E46" s="27" t="e">
        <f>Planilha1!#REF!</f>
        <v>#REF!</v>
      </c>
      <c r="F46" s="1" t="e">
        <f>Planilha1!#REF!</f>
        <v>#REF!</v>
      </c>
      <c r="G46" s="27" t="e">
        <f>Planilha1!#REF!</f>
        <v>#REF!</v>
      </c>
      <c r="H46" s="1" t="e">
        <f>Planilha1!#REF!</f>
        <v>#REF!</v>
      </c>
      <c r="I46" s="1" t="e">
        <f>Planilha1!#REF!</f>
        <v>#REF!</v>
      </c>
      <c r="J46" s="1" t="e">
        <f>Planilha1!#REF!</f>
        <v>#REF!</v>
      </c>
      <c r="K46" s="1" t="e">
        <f>Planilha1!#REF!</f>
        <v>#REF!</v>
      </c>
      <c r="L46" s="1" t="e">
        <f>Planilha1!#REF!</f>
        <v>#REF!</v>
      </c>
      <c r="M46" s="1" t="e">
        <f>Planilha1!#REF!</f>
        <v>#REF!</v>
      </c>
      <c r="N46" s="1" t="e">
        <f>Planilha1!#REF!</f>
        <v>#REF!</v>
      </c>
      <c r="O46" s="1" t="e">
        <f>Planilha1!#REF!</f>
        <v>#REF!</v>
      </c>
      <c r="P46" s="27" t="e">
        <f t="shared" si="0"/>
        <v>#REF!</v>
      </c>
    </row>
    <row r="47" spans="1:16" x14ac:dyDescent="0.25">
      <c r="A47" s="26">
        <v>44622</v>
      </c>
      <c r="B47" s="27" t="e">
        <f>Planilha1!#REF!</f>
        <v>#REF!</v>
      </c>
      <c r="C47" s="27" t="e">
        <f>Planilha1!#REF!</f>
        <v>#REF!</v>
      </c>
      <c r="D47" s="27" t="e">
        <f>Planilha1!#REF!</f>
        <v>#REF!</v>
      </c>
      <c r="E47" s="27" t="e">
        <f>Planilha1!#REF!</f>
        <v>#REF!</v>
      </c>
      <c r="F47" s="1" t="e">
        <f>Planilha1!#REF!</f>
        <v>#REF!</v>
      </c>
      <c r="G47" s="27" t="e">
        <f>Planilha1!#REF!</f>
        <v>#REF!</v>
      </c>
      <c r="H47" s="1" t="e">
        <f>Planilha1!#REF!</f>
        <v>#REF!</v>
      </c>
      <c r="I47" s="1" t="e">
        <f>Planilha1!#REF!</f>
        <v>#REF!</v>
      </c>
      <c r="J47" s="1" t="e">
        <f>Planilha1!#REF!</f>
        <v>#REF!</v>
      </c>
      <c r="K47" s="1" t="e">
        <f>Planilha1!#REF!</f>
        <v>#REF!</v>
      </c>
      <c r="L47" s="1" t="e">
        <f>Planilha1!#REF!</f>
        <v>#REF!</v>
      </c>
      <c r="M47" s="1" t="e">
        <f>Planilha1!#REF!</f>
        <v>#REF!</v>
      </c>
      <c r="N47" s="1" t="e">
        <f>Planilha1!#REF!</f>
        <v>#REF!</v>
      </c>
      <c r="O47" s="1" t="e">
        <f>Planilha1!#REF!</f>
        <v>#REF!</v>
      </c>
      <c r="P47" s="27" t="e">
        <f t="shared" si="0"/>
        <v>#REF!</v>
      </c>
    </row>
    <row r="48" spans="1:16" x14ac:dyDescent="0.25">
      <c r="A48" s="26">
        <v>44623</v>
      </c>
      <c r="B48" s="27" t="e">
        <f>Planilha1!#REF!</f>
        <v>#REF!</v>
      </c>
      <c r="C48" s="27" t="e">
        <f>Planilha1!#REF!</f>
        <v>#REF!</v>
      </c>
      <c r="D48" s="27" t="e">
        <f>Planilha1!#REF!</f>
        <v>#REF!</v>
      </c>
      <c r="E48" s="27" t="e">
        <f>Planilha1!#REF!</f>
        <v>#REF!</v>
      </c>
      <c r="F48" s="1" t="e">
        <f>Planilha1!#REF!</f>
        <v>#REF!</v>
      </c>
      <c r="G48" s="27" t="e">
        <f>Planilha1!#REF!</f>
        <v>#REF!</v>
      </c>
      <c r="H48" s="1" t="e">
        <f>Planilha1!#REF!</f>
        <v>#REF!</v>
      </c>
      <c r="I48" s="1" t="e">
        <f>Planilha1!#REF!</f>
        <v>#REF!</v>
      </c>
      <c r="J48" s="1" t="e">
        <f>Planilha1!#REF!</f>
        <v>#REF!</v>
      </c>
      <c r="K48" s="1" t="e">
        <f>Planilha1!#REF!</f>
        <v>#REF!</v>
      </c>
      <c r="L48" s="1" t="e">
        <f>Planilha1!#REF!</f>
        <v>#REF!</v>
      </c>
      <c r="M48" s="1" t="e">
        <f>Planilha1!#REF!</f>
        <v>#REF!</v>
      </c>
      <c r="N48" s="1" t="e">
        <f>Planilha1!#REF!</f>
        <v>#REF!</v>
      </c>
      <c r="O48" s="1" t="e">
        <f>Planilha1!#REF!</f>
        <v>#REF!</v>
      </c>
      <c r="P48" s="27" t="e">
        <f t="shared" si="0"/>
        <v>#REF!</v>
      </c>
    </row>
    <row r="49" spans="1:16" x14ac:dyDescent="0.25">
      <c r="A49" s="26">
        <v>44624</v>
      </c>
      <c r="B49" s="27" t="e">
        <f>Planilha1!#REF!</f>
        <v>#REF!</v>
      </c>
      <c r="C49" s="27" t="e">
        <f>Planilha1!#REF!</f>
        <v>#REF!</v>
      </c>
      <c r="D49" s="27" t="e">
        <f>Planilha1!#REF!</f>
        <v>#REF!</v>
      </c>
      <c r="E49" s="27" t="e">
        <f>Planilha1!#REF!</f>
        <v>#REF!</v>
      </c>
      <c r="F49" s="1" t="e">
        <f>Planilha1!#REF!</f>
        <v>#REF!</v>
      </c>
      <c r="G49" s="27" t="e">
        <f>Planilha1!#REF!</f>
        <v>#REF!</v>
      </c>
      <c r="H49" s="1" t="e">
        <f>Planilha1!#REF!</f>
        <v>#REF!</v>
      </c>
      <c r="I49" s="1" t="e">
        <f>Planilha1!#REF!</f>
        <v>#REF!</v>
      </c>
      <c r="J49" s="1" t="e">
        <f>Planilha1!#REF!</f>
        <v>#REF!</v>
      </c>
      <c r="K49" s="1" t="e">
        <f>Planilha1!#REF!</f>
        <v>#REF!</v>
      </c>
      <c r="L49" s="1" t="e">
        <f>Planilha1!#REF!</f>
        <v>#REF!</v>
      </c>
      <c r="M49" s="1" t="e">
        <f>Planilha1!#REF!</f>
        <v>#REF!</v>
      </c>
      <c r="N49" s="1" t="e">
        <f>Planilha1!#REF!</f>
        <v>#REF!</v>
      </c>
      <c r="O49" s="1" t="e">
        <f>Planilha1!#REF!</f>
        <v>#REF!</v>
      </c>
      <c r="P49" s="27" t="e">
        <f t="shared" si="0"/>
        <v>#REF!</v>
      </c>
    </row>
    <row r="50" spans="1:16" x14ac:dyDescent="0.25">
      <c r="A50" s="26">
        <v>44625</v>
      </c>
      <c r="B50" s="27" t="e">
        <f>Planilha1!#REF!</f>
        <v>#REF!</v>
      </c>
      <c r="C50" s="27" t="e">
        <f>Planilha1!#REF!</f>
        <v>#REF!</v>
      </c>
      <c r="D50" s="27" t="e">
        <f>Planilha1!#REF!</f>
        <v>#REF!</v>
      </c>
      <c r="E50" s="27" t="e">
        <f>Planilha1!#REF!</f>
        <v>#REF!</v>
      </c>
      <c r="F50" s="1" t="e">
        <f>Planilha1!#REF!</f>
        <v>#REF!</v>
      </c>
      <c r="G50" s="27" t="e">
        <f>Planilha1!#REF!</f>
        <v>#REF!</v>
      </c>
      <c r="H50" s="1" t="e">
        <f>Planilha1!#REF!</f>
        <v>#REF!</v>
      </c>
      <c r="I50" s="1" t="e">
        <f>Planilha1!#REF!</f>
        <v>#REF!</v>
      </c>
      <c r="J50" s="1" t="e">
        <f>Planilha1!#REF!</f>
        <v>#REF!</v>
      </c>
      <c r="K50" s="1" t="e">
        <f>Planilha1!#REF!</f>
        <v>#REF!</v>
      </c>
      <c r="L50" s="1" t="e">
        <f>Planilha1!#REF!</f>
        <v>#REF!</v>
      </c>
      <c r="M50" s="1" t="e">
        <f>Planilha1!#REF!</f>
        <v>#REF!</v>
      </c>
      <c r="N50" s="1" t="e">
        <f>Planilha1!#REF!</f>
        <v>#REF!</v>
      </c>
      <c r="O50" s="1" t="e">
        <f>Planilha1!#REF!</f>
        <v>#REF!</v>
      </c>
      <c r="P50" s="27" t="e">
        <f t="shared" si="0"/>
        <v>#REF!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4D231BE3932D445A5FB3F4520BED245" ma:contentTypeVersion="11" ma:contentTypeDescription="Crie um novo documento." ma:contentTypeScope="" ma:versionID="8740c26330edb20f620f4d130516640b">
  <xsd:schema xmlns:xsd="http://www.w3.org/2001/XMLSchema" xmlns:xs="http://www.w3.org/2001/XMLSchema" xmlns:p="http://schemas.microsoft.com/office/2006/metadata/properties" xmlns:ns3="1048d46d-01dd-4a9b-b37f-ab34d1e0f1be" xmlns:ns4="a420cb43-0646-4b57-8869-fc9093a5a460" targetNamespace="http://schemas.microsoft.com/office/2006/metadata/properties" ma:root="true" ma:fieldsID="fbe05890c2cff4b6fd57151e48f3ab88" ns3:_="" ns4:_="">
    <xsd:import namespace="1048d46d-01dd-4a9b-b37f-ab34d1e0f1be"/>
    <xsd:import namespace="a420cb43-0646-4b57-8869-fc9093a5a46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DateTake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48d46d-01dd-4a9b-b37f-ab34d1e0f1b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20cb43-0646-4b57-8869-fc9093a5a4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616C928-75E7-49C7-97D1-0659D56DEE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48d46d-01dd-4a9b-b37f-ab34d1e0f1be"/>
    <ds:schemaRef ds:uri="a420cb43-0646-4b57-8869-fc9093a5a4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E95202-D3EC-4BB9-9990-253D2AB24B8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3010F0B-63BD-4C59-A688-49CEC12657B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Rolloutd</dc:creator>
  <cp:keywords/>
  <dc:description/>
  <cp:lastModifiedBy>Breno Felix</cp:lastModifiedBy>
  <cp:revision/>
  <dcterms:created xsi:type="dcterms:W3CDTF">2022-05-17T16:51:37Z</dcterms:created>
  <dcterms:modified xsi:type="dcterms:W3CDTF">2022-08-16T04:45:24Z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0x01010054D231BE3932D445A5FB3F4520BED245</vt:lpwstr>
  </property>
</Properties>
</file>