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HKUST Connect\lab\VLC_OFDM_Simulation\OFDM_MATCODE_VERSION_2\Channel\"/>
    </mc:Choice>
  </mc:AlternateContent>
  <xr:revisionPtr revIDLastSave="1" documentId="11_33691827182CBF09F5AD04C83A8BC31DB97091A4" xr6:coauthVersionLast="40" xr6:coauthVersionMax="40" xr10:uidLastSave="{646944AB-BF6B-480F-A92D-8F3DC9636D8D}"/>
  <bookViews>
    <workbookView xWindow="0" yWindow="0" windowWidth="15345" windowHeight="445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E6" i="1" l="1"/>
  <c r="F6" i="1" s="1"/>
  <c r="E5" i="1"/>
  <c r="F5" i="1" s="1"/>
  <c r="E4" i="1"/>
  <c r="F4" i="1" s="1"/>
  <c r="C8" i="1"/>
  <c r="E8" i="1" s="1"/>
  <c r="F8" i="1" s="1"/>
  <c r="C9" i="1"/>
  <c r="E9" i="1" s="1"/>
  <c r="F9" i="1" s="1"/>
  <c r="C10" i="1"/>
  <c r="E10" i="1" s="1"/>
  <c r="F10" i="1" s="1"/>
  <c r="C11" i="1"/>
  <c r="E11" i="1" s="1"/>
  <c r="F11" i="1" s="1"/>
  <c r="C12" i="1"/>
  <c r="E12" i="1" s="1"/>
  <c r="F12" i="1" s="1"/>
  <c r="C13" i="1"/>
  <c r="E13" i="1" s="1"/>
  <c r="F13" i="1" s="1"/>
  <c r="C14" i="1"/>
  <c r="E14" i="1" s="1"/>
  <c r="F14" i="1" s="1"/>
  <c r="C15" i="1"/>
  <c r="E15" i="1" s="1"/>
  <c r="F15" i="1" s="1"/>
  <c r="C16" i="1"/>
  <c r="E16" i="1" s="1"/>
  <c r="F16" i="1" s="1"/>
  <c r="C17" i="1"/>
  <c r="E17" i="1" s="1"/>
  <c r="F17" i="1" s="1"/>
  <c r="C18" i="1"/>
  <c r="E18" i="1" s="1"/>
  <c r="F18" i="1" s="1"/>
  <c r="C19" i="1"/>
  <c r="E19" i="1" s="1"/>
  <c r="F19" i="1" s="1"/>
  <c r="C20" i="1"/>
  <c r="E20" i="1" s="1"/>
  <c r="F20" i="1" s="1"/>
  <c r="C21" i="1"/>
  <c r="E21" i="1" s="1"/>
  <c r="F21" i="1" s="1"/>
  <c r="C22" i="1"/>
  <c r="E22" i="1" s="1"/>
  <c r="F22" i="1" s="1"/>
  <c r="C23" i="1"/>
  <c r="E23" i="1" s="1"/>
  <c r="F23" i="1" s="1"/>
  <c r="C24" i="1"/>
  <c r="E24" i="1" s="1"/>
  <c r="F24" i="1" s="1"/>
  <c r="C25" i="1"/>
  <c r="E25" i="1" s="1"/>
  <c r="F25" i="1" s="1"/>
  <c r="C26" i="1"/>
  <c r="E26" i="1" s="1"/>
  <c r="F26" i="1" s="1"/>
  <c r="C27" i="1"/>
  <c r="E27" i="1" s="1"/>
  <c r="F27" i="1" s="1"/>
  <c r="C28" i="1"/>
  <c r="E28" i="1" s="1"/>
  <c r="F28" i="1" s="1"/>
  <c r="C29" i="1"/>
  <c r="E29" i="1" s="1"/>
  <c r="F29" i="1" s="1"/>
  <c r="C30" i="1"/>
  <c r="E30" i="1" s="1"/>
  <c r="F30" i="1" s="1"/>
  <c r="C31" i="1"/>
  <c r="E31" i="1" s="1"/>
  <c r="F31" i="1" s="1"/>
  <c r="C32" i="1"/>
  <c r="E32" i="1" s="1"/>
  <c r="F32" i="1" s="1"/>
  <c r="C33" i="1"/>
  <c r="E33" i="1" s="1"/>
  <c r="F33" i="1" s="1"/>
  <c r="C34" i="1"/>
  <c r="E34" i="1" s="1"/>
  <c r="F34" i="1" s="1"/>
  <c r="C35" i="1"/>
  <c r="E35" i="1" s="1"/>
  <c r="F35" i="1" s="1"/>
  <c r="C36" i="1"/>
  <c r="E36" i="1" s="1"/>
  <c r="F36" i="1" s="1"/>
  <c r="C37" i="1"/>
  <c r="E37" i="1" s="1"/>
  <c r="F37" i="1" s="1"/>
  <c r="C38" i="1"/>
  <c r="E38" i="1" s="1"/>
  <c r="F38" i="1" s="1"/>
  <c r="C39" i="1"/>
  <c r="E39" i="1" s="1"/>
  <c r="F39" i="1" s="1"/>
  <c r="C40" i="1"/>
  <c r="E40" i="1" s="1"/>
  <c r="F40" i="1" s="1"/>
  <c r="C41" i="1"/>
  <c r="E41" i="1" s="1"/>
  <c r="F41" i="1" s="1"/>
  <c r="C42" i="1"/>
  <c r="E42" i="1" s="1"/>
  <c r="F42" i="1" s="1"/>
  <c r="C43" i="1"/>
  <c r="E43" i="1" s="1"/>
  <c r="F43" i="1" s="1"/>
  <c r="C44" i="1"/>
  <c r="E44" i="1" s="1"/>
  <c r="F44" i="1" s="1"/>
  <c r="C45" i="1"/>
  <c r="E45" i="1" s="1"/>
  <c r="F45" i="1" s="1"/>
  <c r="C46" i="1"/>
  <c r="E46" i="1" s="1"/>
  <c r="F46" i="1" s="1"/>
  <c r="C47" i="1"/>
  <c r="E47" i="1" s="1"/>
  <c r="F47" i="1" s="1"/>
  <c r="C48" i="1"/>
  <c r="E48" i="1" s="1"/>
  <c r="F48" i="1" s="1"/>
  <c r="C49" i="1"/>
  <c r="E49" i="1" s="1"/>
  <c r="F49" i="1" s="1"/>
  <c r="C50" i="1"/>
  <c r="E50" i="1" s="1"/>
  <c r="F50" i="1" s="1"/>
  <c r="C51" i="1"/>
  <c r="E51" i="1" s="1"/>
  <c r="F51" i="1" s="1"/>
  <c r="C52" i="1"/>
  <c r="E52" i="1" s="1"/>
  <c r="F52" i="1" s="1"/>
  <c r="C53" i="1"/>
  <c r="E53" i="1" s="1"/>
  <c r="F53" i="1" s="1"/>
  <c r="C54" i="1"/>
  <c r="E54" i="1" s="1"/>
  <c r="F54" i="1" s="1"/>
  <c r="C55" i="1"/>
  <c r="E55" i="1" s="1"/>
  <c r="F55" i="1" s="1"/>
  <c r="C56" i="1"/>
  <c r="E56" i="1" s="1"/>
  <c r="F56" i="1" s="1"/>
  <c r="C57" i="1"/>
  <c r="E57" i="1" s="1"/>
  <c r="F57" i="1" s="1"/>
  <c r="C58" i="1"/>
  <c r="E58" i="1" s="1"/>
  <c r="F58" i="1" s="1"/>
  <c r="C59" i="1"/>
  <c r="E59" i="1" s="1"/>
  <c r="F59" i="1" s="1"/>
  <c r="C60" i="1"/>
  <c r="E60" i="1" s="1"/>
  <c r="F60" i="1" s="1"/>
  <c r="C61" i="1"/>
  <c r="E61" i="1" s="1"/>
  <c r="F61" i="1" s="1"/>
  <c r="C62" i="1"/>
  <c r="E62" i="1" s="1"/>
  <c r="F62" i="1" s="1"/>
  <c r="C63" i="1"/>
  <c r="E63" i="1" s="1"/>
  <c r="F63" i="1" s="1"/>
  <c r="C7" i="1"/>
  <c r="E7" i="1" s="1"/>
  <c r="F7" i="1" s="1"/>
  <c r="K1" i="1" l="1"/>
  <c r="G51" i="1" l="1"/>
  <c r="G4" i="1"/>
  <c r="G6" i="1"/>
  <c r="G5" i="1"/>
  <c r="G31" i="1"/>
  <c r="G30" i="1"/>
  <c r="G18" i="1"/>
  <c r="G58" i="1"/>
  <c r="G49" i="1"/>
  <c r="G15" i="1"/>
  <c r="G62" i="1"/>
  <c r="G14" i="1"/>
  <c r="G42" i="1"/>
  <c r="G37" i="1"/>
  <c r="G24" i="1"/>
  <c r="G10" i="1"/>
  <c r="G34" i="1"/>
  <c r="G17" i="1"/>
  <c r="G8" i="1"/>
  <c r="G56" i="1"/>
  <c r="G63" i="1"/>
  <c r="G33" i="1"/>
  <c r="G26" i="1"/>
  <c r="G46" i="1"/>
  <c r="G21" i="1"/>
  <c r="G53" i="1"/>
  <c r="G40" i="1"/>
  <c r="G47" i="1"/>
  <c r="G20" i="1"/>
  <c r="G36" i="1"/>
  <c r="G52" i="1"/>
  <c r="G11" i="1"/>
  <c r="G27" i="1"/>
  <c r="G43" i="1"/>
  <c r="G59" i="1"/>
  <c r="G22" i="1"/>
  <c r="G38" i="1"/>
  <c r="G54" i="1"/>
  <c r="G13" i="1"/>
  <c r="G29" i="1"/>
  <c r="G45" i="1"/>
  <c r="G61" i="1"/>
  <c r="G16" i="1"/>
  <c r="G32" i="1"/>
  <c r="G48" i="1"/>
  <c r="G7" i="1"/>
  <c r="G23" i="1"/>
  <c r="G39" i="1"/>
  <c r="G55" i="1"/>
  <c r="G50" i="1"/>
  <c r="G9" i="1"/>
  <c r="G25" i="1"/>
  <c r="G41" i="1"/>
  <c r="G57" i="1"/>
  <c r="G12" i="1"/>
  <c r="G28" i="1"/>
  <c r="G44" i="1"/>
  <c r="G60" i="1"/>
  <c r="G19" i="1"/>
  <c r="G35" i="1"/>
</calcChain>
</file>

<file path=xl/sharedStrings.xml><?xml version="1.0" encoding="utf-8"?>
<sst xmlns="http://schemas.openxmlformats.org/spreadsheetml/2006/main" count="19" uniqueCount="19">
  <si>
    <t>Freq</t>
  </si>
  <si>
    <t>Hz</t>
  </si>
  <si>
    <t>New Port RX</t>
  </si>
  <si>
    <t>dBV</t>
  </si>
  <si>
    <t>SNR</t>
  </si>
  <si>
    <t>SNR (dB)</t>
  </si>
  <si>
    <t>V1</t>
  </si>
  <si>
    <t>V2=10^(V1/20)</t>
  </si>
  <si>
    <t>estimate from Fig.14</t>
  </si>
  <si>
    <t>Noise standard deviation (V)</t>
  </si>
  <si>
    <t>SNR1=V2/N</t>
  </si>
  <si>
    <t>SNR2=20log10(SNR1)</t>
  </si>
  <si>
    <t>a=20log10(V2/maxV2)</t>
  </si>
  <si>
    <t>MaxV2</t>
  </si>
  <si>
    <t>Signal (V)</t>
  </si>
  <si>
    <t>Frequency response (dB)</t>
  </si>
  <si>
    <t>cot G là đồ thị suy giảm áp thu được theo tần số</t>
  </si>
  <si>
    <t>coột F cho biết tốc độ Bit truyền suy giảm theo tần số</t>
  </si>
  <si>
    <t>2 cột này có thể hoán chuyển cho nhau nếu biết giá trị nhiễu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</si>
</sst>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3">
    <xf numFmtId="0" fontId="0" fillId="0" borderId="0" xfId="0"/>
    <xf numFmtId="0" fontId="2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Font="1" applyAlignment="1">
      <alignment horizontal="center" vertical="center"/>
    </xf>
    <xf numFmtId="11" fontId="2" fillId="0" borderId="0" xfId="1" applyNumberFormat="1" applyAlignment="1">
      <alignment horizontal="center" vertical="center"/>
    </xf>
    <xf numFmtId="0" fontId="4" fillId="0" borderId="0" xfId="1" applyFont="1" applyAlignment="1">
      <alignment horizontal="center" vertical="center"/>
    </xf>
    <xf numFmtId="1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2" fontId="1" fillId="0" borderId="0" xfId="1" applyNumberFormat="1" applyFont="1">
      <alignment vertical="center"/>
    </xf>
    <xf numFmtId="0" fontId="0" fillId="2" borderId="0" xfId="0" applyFill="1"/>
    <xf numFmtId="2" fontId="1" fillId="0" borderId="0" xfId="1" applyNumberFormat="1" applyFont="1" applyAlignment="1">
      <alignment horizontal="right" vertical="center"/>
    </xf>
    <xf numFmtId="0" fontId="1" fillId="2" borderId="0" xfId="1" applyFont="1" applyFill="1">
      <alignment vertical="center"/>
    </xf>
    <xf numFmtId="0" fontId="4" fillId="2" borderId="0" xfId="1" applyFont="1" applyFill="1">
      <alignment vertical="center"/>
    </xf>
  </cellXfs>
  <cellStyles count="2">
    <cellStyle name="Normal 2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7"/>
  <sheetViews>
    <sheetView tabSelected="1" zoomScale="130" zoomScaleNormal="130" workbookViewId="0">
      <selection activeCell="E5" sqref="E5"/>
    </sheetView>
  </sheetViews>
  <sheetFormatPr defaultColWidth="9.125" defaultRowHeight="13.5" x14ac:dyDescent="0.15"/>
  <cols>
    <col min="1" max="1" width="9.75" style="2" bestFit="1" customWidth="1"/>
    <col min="2" max="2" width="17.75" style="2" bestFit="1" customWidth="1"/>
    <col min="3" max="3" width="22.875" style="2" customWidth="1"/>
    <col min="4" max="4" width="38.625" style="2" customWidth="1"/>
    <col min="5" max="5" width="13.75" style="2" customWidth="1"/>
    <col min="6" max="6" width="18.875" style="2" bestFit="1" customWidth="1"/>
    <col min="7" max="7" width="21.125" style="2" bestFit="1" customWidth="1"/>
    <col min="8" max="8" width="21.375" style="2" customWidth="1"/>
    <col min="9" max="9" width="24.75" style="2" bestFit="1" customWidth="1"/>
    <col min="10" max="10" width="12.125" style="2" bestFit="1" customWidth="1"/>
    <col min="11" max="16384" width="9.125" style="2"/>
  </cols>
  <sheetData>
    <row r="1" spans="1:22" x14ac:dyDescent="0.15">
      <c r="B1" s="2" t="s">
        <v>6</v>
      </c>
      <c r="C1" s="2" t="s">
        <v>7</v>
      </c>
      <c r="D1" s="2" t="s">
        <v>8</v>
      </c>
      <c r="E1" s="2" t="s">
        <v>10</v>
      </c>
      <c r="F1" s="2" t="s">
        <v>11</v>
      </c>
      <c r="G1" s="2" t="s">
        <v>12</v>
      </c>
      <c r="J1" s="2" t="s">
        <v>13</v>
      </c>
      <c r="K1" s="2">
        <f>MAX(C7:C63)</f>
        <v>9.6605087898981284E-2</v>
      </c>
    </row>
    <row r="2" spans="1:22" x14ac:dyDescent="0.15">
      <c r="A2" s="1" t="s">
        <v>0</v>
      </c>
      <c r="B2" s="1" t="s">
        <v>2</v>
      </c>
      <c r="C2" s="1"/>
      <c r="J2" s="8"/>
      <c r="K2" s="9"/>
      <c r="L2"/>
    </row>
    <row r="3" spans="1:22" x14ac:dyDescent="0.15">
      <c r="A3" s="1" t="s">
        <v>1</v>
      </c>
      <c r="B3" s="3" t="s">
        <v>3</v>
      </c>
      <c r="C3" s="3" t="s">
        <v>14</v>
      </c>
      <c r="D3" s="2" t="s">
        <v>9</v>
      </c>
      <c r="E3" s="2" t="s">
        <v>4</v>
      </c>
      <c r="F3" s="2" t="s">
        <v>5</v>
      </c>
      <c r="G3" s="2" t="s">
        <v>15</v>
      </c>
      <c r="J3" s="10"/>
      <c r="K3" s="9"/>
      <c r="L3"/>
    </row>
    <row r="4" spans="1:22" x14ac:dyDescent="0.15">
      <c r="A4" s="4">
        <v>0</v>
      </c>
      <c r="B4" s="1">
        <v>-20.3</v>
      </c>
      <c r="C4" s="1">
        <f>10^(B4/20)</f>
        <v>9.6605087898981284E-2</v>
      </c>
      <c r="D4" s="6">
        <v>2.3600000000000001E-3</v>
      </c>
      <c r="E4" s="7">
        <f>C4/D4</f>
        <v>40.934359279229355</v>
      </c>
      <c r="F4" s="2">
        <f>20*LOG10(E4)</f>
        <v>32.241759940597859</v>
      </c>
      <c r="G4" s="2">
        <f>20*LOG10(C4/$K$1)</f>
        <v>0</v>
      </c>
      <c r="J4" s="8"/>
      <c r="K4" s="11"/>
      <c r="L4"/>
      <c r="V4" s="1"/>
    </row>
    <row r="5" spans="1:22" x14ac:dyDescent="0.15">
      <c r="A5" s="4">
        <v>10000</v>
      </c>
      <c r="B5" s="1">
        <v>-20.3</v>
      </c>
      <c r="C5" s="1">
        <f>10^(B5/20)</f>
        <v>9.6605087898981284E-2</v>
      </c>
      <c r="D5" s="6">
        <v>2.3600000000000001E-3</v>
      </c>
      <c r="E5" s="7">
        <f>C5/D5</f>
        <v>40.934359279229355</v>
      </c>
      <c r="F5" s="2">
        <f>20*LOG10(E5)</f>
        <v>32.241759940597859</v>
      </c>
      <c r="G5" s="2">
        <f>20*LOG10(C5/$K$1)</f>
        <v>0</v>
      </c>
      <c r="J5" s="8"/>
      <c r="K5" s="11"/>
      <c r="L5"/>
      <c r="V5" s="1"/>
    </row>
    <row r="6" spans="1:22" x14ac:dyDescent="0.15">
      <c r="A6" s="4">
        <v>20000</v>
      </c>
      <c r="B6" s="1">
        <v>-20.3</v>
      </c>
      <c r="C6" s="1">
        <f>10^(B6/20)</f>
        <v>9.6605087898981284E-2</v>
      </c>
      <c r="D6" s="6">
        <v>2.3600000000000001E-3</v>
      </c>
      <c r="E6" s="7">
        <f>C6/D6</f>
        <v>40.934359279229355</v>
      </c>
      <c r="F6" s="2">
        <f>20*LOG10(E6)</f>
        <v>32.241759940597859</v>
      </c>
      <c r="G6" s="2">
        <f>20*LOG10(C6/$K$1)</f>
        <v>0</v>
      </c>
      <c r="J6" s="8"/>
      <c r="K6" s="11"/>
      <c r="L6"/>
      <c r="V6" s="1"/>
    </row>
    <row r="7" spans="1:22" x14ac:dyDescent="0.15">
      <c r="A7" s="4">
        <v>30000</v>
      </c>
      <c r="B7" s="1">
        <v>-20.3</v>
      </c>
      <c r="C7" s="1">
        <f>10^(B7/20)</f>
        <v>9.6605087898981284E-2</v>
      </c>
      <c r="D7" s="6">
        <v>2.3600000000000001E-3</v>
      </c>
      <c r="E7" s="7">
        <f>C7/D7</f>
        <v>40.934359279229355</v>
      </c>
      <c r="F7" s="2">
        <f>20*LOG10(E7)</f>
        <v>32.241759940597859</v>
      </c>
      <c r="G7" s="2">
        <f>20*LOG10(C7/$K$1)</f>
        <v>0</v>
      </c>
      <c r="J7" s="8"/>
      <c r="K7" s="11"/>
      <c r="L7"/>
      <c r="V7" s="1"/>
    </row>
    <row r="8" spans="1:22" x14ac:dyDescent="0.15">
      <c r="A8" s="4">
        <v>40000</v>
      </c>
      <c r="B8" s="1">
        <v>-20.3</v>
      </c>
      <c r="C8" s="1">
        <f t="shared" ref="C8:C63" si="0">10^(B8/20)</f>
        <v>9.6605087898981284E-2</v>
      </c>
      <c r="D8" s="6">
        <v>2.3600000000000001E-3</v>
      </c>
      <c r="E8" s="7">
        <f t="shared" ref="E8:E63" si="1">C8/D8</f>
        <v>40.934359279229355</v>
      </c>
      <c r="F8" s="2">
        <f t="shared" ref="F8:F63" si="2">20*LOG10(E8)</f>
        <v>32.241759940597859</v>
      </c>
      <c r="G8" s="2">
        <f t="shared" ref="G8:G63" si="3">20*LOG10(C8/$K$1)</f>
        <v>0</v>
      </c>
      <c r="I8" s="2" t="s">
        <v>16</v>
      </c>
      <c r="J8" s="8"/>
      <c r="K8" s="11"/>
      <c r="L8"/>
      <c r="V8" s="1"/>
    </row>
    <row r="9" spans="1:22" x14ac:dyDescent="0.15">
      <c r="A9" s="4">
        <v>50000</v>
      </c>
      <c r="B9" s="1">
        <v>-20.3</v>
      </c>
      <c r="C9" s="1">
        <f t="shared" si="0"/>
        <v>9.6605087898981284E-2</v>
      </c>
      <c r="D9" s="6">
        <v>2.3600000000000001E-3</v>
      </c>
      <c r="E9" s="7">
        <f t="shared" si="1"/>
        <v>40.934359279229355</v>
      </c>
      <c r="F9" s="2">
        <f t="shared" si="2"/>
        <v>32.241759940597859</v>
      </c>
      <c r="G9" s="2">
        <f t="shared" si="3"/>
        <v>0</v>
      </c>
      <c r="I9" s="2" t="s">
        <v>17</v>
      </c>
      <c r="J9" s="8"/>
      <c r="K9" s="11"/>
      <c r="L9"/>
      <c r="V9" s="1"/>
    </row>
    <row r="10" spans="1:22" x14ac:dyDescent="0.15">
      <c r="A10" s="4">
        <v>60000</v>
      </c>
      <c r="B10" s="1">
        <v>-20.3</v>
      </c>
      <c r="C10" s="1">
        <f t="shared" si="0"/>
        <v>9.6605087898981284E-2</v>
      </c>
      <c r="D10" s="6">
        <v>2.3600000000000001E-3</v>
      </c>
      <c r="E10" s="7">
        <f t="shared" si="1"/>
        <v>40.934359279229355</v>
      </c>
      <c r="F10" s="2">
        <f t="shared" si="2"/>
        <v>32.241759940597859</v>
      </c>
      <c r="G10" s="2">
        <f t="shared" si="3"/>
        <v>0</v>
      </c>
      <c r="I10" s="2" t="s">
        <v>18</v>
      </c>
      <c r="J10" s="8"/>
      <c r="K10" s="11"/>
      <c r="L10"/>
      <c r="V10" s="1"/>
    </row>
    <row r="11" spans="1:22" x14ac:dyDescent="0.15">
      <c r="A11" s="4">
        <v>70000</v>
      </c>
      <c r="B11" s="1">
        <v>-20.3</v>
      </c>
      <c r="C11" s="1">
        <f t="shared" si="0"/>
        <v>9.6605087898981284E-2</v>
      </c>
      <c r="D11" s="6">
        <v>2.3600000000000001E-3</v>
      </c>
      <c r="E11" s="7">
        <f t="shared" si="1"/>
        <v>40.934359279229355</v>
      </c>
      <c r="F11" s="2">
        <f t="shared" si="2"/>
        <v>32.241759940597859</v>
      </c>
      <c r="G11" s="2">
        <f t="shared" si="3"/>
        <v>0</v>
      </c>
      <c r="J11" s="8"/>
      <c r="K11" s="11"/>
      <c r="L11"/>
      <c r="V11" s="1"/>
    </row>
    <row r="12" spans="1:22" x14ac:dyDescent="0.15">
      <c r="A12" s="4">
        <v>80000</v>
      </c>
      <c r="B12" s="1">
        <v>-20.3</v>
      </c>
      <c r="C12" s="1">
        <f t="shared" si="0"/>
        <v>9.6605087898981284E-2</v>
      </c>
      <c r="D12" s="6">
        <v>2.3600000000000001E-3</v>
      </c>
      <c r="E12" s="7">
        <f t="shared" si="1"/>
        <v>40.934359279229355</v>
      </c>
      <c r="F12" s="2">
        <f t="shared" si="2"/>
        <v>32.241759940597859</v>
      </c>
      <c r="G12" s="2">
        <f t="shared" si="3"/>
        <v>0</v>
      </c>
      <c r="J12" s="8"/>
      <c r="K12" s="11"/>
      <c r="L12"/>
      <c r="V12" s="1"/>
    </row>
    <row r="13" spans="1:22" x14ac:dyDescent="0.15">
      <c r="A13" s="4">
        <v>90000</v>
      </c>
      <c r="B13" s="1">
        <v>-20.3</v>
      </c>
      <c r="C13" s="1">
        <f t="shared" si="0"/>
        <v>9.6605087898981284E-2</v>
      </c>
      <c r="D13" s="6">
        <v>2.3600000000000001E-3</v>
      </c>
      <c r="E13" s="7">
        <f t="shared" si="1"/>
        <v>40.934359279229355</v>
      </c>
      <c r="F13" s="2">
        <f t="shared" si="2"/>
        <v>32.241759940597859</v>
      </c>
      <c r="G13" s="2">
        <f t="shared" si="3"/>
        <v>0</v>
      </c>
      <c r="J13" s="8"/>
      <c r="K13" s="11"/>
      <c r="L13"/>
      <c r="V13" s="1"/>
    </row>
    <row r="14" spans="1:22" x14ac:dyDescent="0.15">
      <c r="A14" s="4">
        <v>100000</v>
      </c>
      <c r="B14" s="1">
        <v>-20.3</v>
      </c>
      <c r="C14" s="1">
        <f t="shared" si="0"/>
        <v>9.6605087898981284E-2</v>
      </c>
      <c r="D14" s="6">
        <v>2.3600000000000001E-3</v>
      </c>
      <c r="E14" s="7">
        <f t="shared" si="1"/>
        <v>40.934359279229355</v>
      </c>
      <c r="F14" s="2">
        <f t="shared" si="2"/>
        <v>32.241759940597859</v>
      </c>
      <c r="G14" s="2">
        <f t="shared" si="3"/>
        <v>0</v>
      </c>
      <c r="J14" s="8"/>
      <c r="K14" s="11"/>
      <c r="L14"/>
      <c r="V14" s="1"/>
    </row>
    <row r="15" spans="1:22" x14ac:dyDescent="0.15">
      <c r="A15" s="4">
        <v>150000</v>
      </c>
      <c r="B15" s="1">
        <v>-20.3</v>
      </c>
      <c r="C15" s="1">
        <f t="shared" si="0"/>
        <v>9.6605087898981284E-2</v>
      </c>
      <c r="D15" s="6">
        <v>2.3600000000000001E-3</v>
      </c>
      <c r="E15" s="7">
        <f t="shared" si="1"/>
        <v>40.934359279229355</v>
      </c>
      <c r="F15" s="2">
        <f t="shared" si="2"/>
        <v>32.241759940597859</v>
      </c>
      <c r="G15" s="2">
        <f t="shared" si="3"/>
        <v>0</v>
      </c>
      <c r="J15" s="8"/>
      <c r="K15" s="11"/>
      <c r="L15"/>
      <c r="V15" s="1"/>
    </row>
    <row r="16" spans="1:22" x14ac:dyDescent="0.15">
      <c r="A16" s="4">
        <v>200000</v>
      </c>
      <c r="B16" s="1">
        <v>-20.399999999999999</v>
      </c>
      <c r="C16" s="1">
        <f t="shared" si="0"/>
        <v>9.5499258602143561E-2</v>
      </c>
      <c r="D16" s="6">
        <v>2.3600000000000001E-3</v>
      </c>
      <c r="E16" s="7">
        <f t="shared" si="1"/>
        <v>40.465787543281166</v>
      </c>
      <c r="F16" s="2">
        <f t="shared" si="2"/>
        <v>32.141759940597865</v>
      </c>
      <c r="G16" s="2">
        <f t="shared" si="3"/>
        <v>-9.9999999999997896E-2</v>
      </c>
      <c r="J16" s="8"/>
      <c r="K16" s="11"/>
      <c r="L16"/>
      <c r="V16" s="1"/>
    </row>
    <row r="17" spans="1:22" x14ac:dyDescent="0.15">
      <c r="A17" s="4">
        <v>250000</v>
      </c>
      <c r="B17" s="1">
        <v>-20.399999999999999</v>
      </c>
      <c r="C17" s="1">
        <f t="shared" si="0"/>
        <v>9.5499258602143561E-2</v>
      </c>
      <c r="D17" s="6">
        <v>2.3600000000000001E-3</v>
      </c>
      <c r="E17" s="7">
        <f t="shared" si="1"/>
        <v>40.465787543281166</v>
      </c>
      <c r="F17" s="2">
        <f t="shared" si="2"/>
        <v>32.141759940597865</v>
      </c>
      <c r="G17" s="2">
        <f t="shared" si="3"/>
        <v>-9.9999999999997896E-2</v>
      </c>
      <c r="J17" s="8"/>
      <c r="K17" s="11"/>
      <c r="L17"/>
      <c r="V17" s="1"/>
    </row>
    <row r="18" spans="1:22" x14ac:dyDescent="0.15">
      <c r="A18" s="4">
        <v>300000</v>
      </c>
      <c r="B18" s="1">
        <v>-20.3</v>
      </c>
      <c r="C18" s="1">
        <f t="shared" si="0"/>
        <v>9.6605087898981284E-2</v>
      </c>
      <c r="D18" s="6">
        <v>2.3600000000000001E-3</v>
      </c>
      <c r="E18" s="7">
        <f t="shared" si="1"/>
        <v>40.934359279229355</v>
      </c>
      <c r="F18" s="2">
        <f t="shared" si="2"/>
        <v>32.241759940597859</v>
      </c>
      <c r="G18" s="2">
        <f t="shared" si="3"/>
        <v>0</v>
      </c>
      <c r="J18" s="8"/>
      <c r="K18" s="11"/>
      <c r="L18"/>
      <c r="V18" s="1"/>
    </row>
    <row r="19" spans="1:22" x14ac:dyDescent="0.15">
      <c r="A19" s="4">
        <v>350000</v>
      </c>
      <c r="B19" s="1">
        <v>-20.399999999999999</v>
      </c>
      <c r="C19" s="1">
        <f t="shared" si="0"/>
        <v>9.5499258602143561E-2</v>
      </c>
      <c r="D19" s="6">
        <v>2.3600000000000001E-3</v>
      </c>
      <c r="E19" s="7">
        <f t="shared" si="1"/>
        <v>40.465787543281166</v>
      </c>
      <c r="F19" s="2">
        <f t="shared" si="2"/>
        <v>32.141759940597865</v>
      </c>
      <c r="G19" s="2">
        <f t="shared" si="3"/>
        <v>-9.9999999999997896E-2</v>
      </c>
      <c r="J19" s="8"/>
      <c r="K19" s="11"/>
      <c r="L19"/>
      <c r="V19" s="1"/>
    </row>
    <row r="20" spans="1:22" x14ac:dyDescent="0.15">
      <c r="A20" s="4">
        <v>400000</v>
      </c>
      <c r="B20" s="1">
        <v>-20.399999999999999</v>
      </c>
      <c r="C20" s="1">
        <f t="shared" si="0"/>
        <v>9.5499258602143561E-2</v>
      </c>
      <c r="D20" s="6">
        <v>2.3600000000000001E-3</v>
      </c>
      <c r="E20" s="7">
        <f t="shared" si="1"/>
        <v>40.465787543281166</v>
      </c>
      <c r="F20" s="2">
        <f t="shared" si="2"/>
        <v>32.141759940597865</v>
      </c>
      <c r="G20" s="2">
        <f t="shared" si="3"/>
        <v>-9.9999999999997896E-2</v>
      </c>
      <c r="J20" s="8"/>
      <c r="K20" s="11"/>
      <c r="L20"/>
      <c r="V20" s="1"/>
    </row>
    <row r="21" spans="1:22" x14ac:dyDescent="0.15">
      <c r="A21" s="4">
        <v>450000</v>
      </c>
      <c r="B21" s="1">
        <v>-20.6</v>
      </c>
      <c r="C21" s="1">
        <f t="shared" si="0"/>
        <v>9.3325430079699068E-2</v>
      </c>
      <c r="D21" s="6">
        <v>2.3600000000000001E-3</v>
      </c>
      <c r="E21" s="7">
        <f t="shared" si="1"/>
        <v>39.544673762584345</v>
      </c>
      <c r="F21" s="2">
        <f t="shared" si="2"/>
        <v>31.941759940597866</v>
      </c>
      <c r="G21" s="2">
        <f t="shared" si="3"/>
        <v>-0.29999999999999827</v>
      </c>
      <c r="J21" s="8"/>
      <c r="K21" s="11"/>
      <c r="L21"/>
      <c r="V21" s="1"/>
    </row>
    <row r="22" spans="1:22" x14ac:dyDescent="0.15">
      <c r="A22" s="4">
        <v>500000</v>
      </c>
      <c r="B22" s="1">
        <v>-20.7</v>
      </c>
      <c r="C22" s="1">
        <f t="shared" si="0"/>
        <v>9.2257142715476331E-2</v>
      </c>
      <c r="D22" s="6">
        <v>2.3600000000000001E-3</v>
      </c>
      <c r="E22" s="7">
        <f t="shared" si="1"/>
        <v>39.092009625201833</v>
      </c>
      <c r="F22" s="2">
        <f t="shared" si="2"/>
        <v>31.841759940597871</v>
      </c>
      <c r="G22" s="2">
        <f t="shared" si="3"/>
        <v>-0.39999999999999347</v>
      </c>
      <c r="J22" s="8"/>
      <c r="K22" s="11"/>
      <c r="L22"/>
      <c r="V22" s="1"/>
    </row>
    <row r="23" spans="1:22" x14ac:dyDescent="0.15">
      <c r="A23" s="4">
        <v>550000</v>
      </c>
      <c r="B23" s="1">
        <v>-20.7</v>
      </c>
      <c r="C23" s="1">
        <f t="shared" si="0"/>
        <v>9.2257142715476331E-2</v>
      </c>
      <c r="D23" s="6">
        <v>2.3600000000000001E-3</v>
      </c>
      <c r="E23" s="7">
        <f t="shared" si="1"/>
        <v>39.092009625201833</v>
      </c>
      <c r="F23" s="2">
        <f t="shared" si="2"/>
        <v>31.841759940597871</v>
      </c>
      <c r="G23" s="2">
        <f t="shared" si="3"/>
        <v>-0.39999999999999347</v>
      </c>
      <c r="J23" s="8"/>
      <c r="K23" s="11"/>
      <c r="L23"/>
      <c r="V23" s="1"/>
    </row>
    <row r="24" spans="1:22" x14ac:dyDescent="0.15">
      <c r="A24" s="4">
        <v>600000</v>
      </c>
      <c r="B24" s="1">
        <v>-20.7</v>
      </c>
      <c r="C24" s="1">
        <f t="shared" si="0"/>
        <v>9.2257142715476331E-2</v>
      </c>
      <c r="D24" s="6">
        <v>2.3600000000000001E-3</v>
      </c>
      <c r="E24" s="7">
        <f t="shared" si="1"/>
        <v>39.092009625201833</v>
      </c>
      <c r="F24" s="2">
        <f t="shared" si="2"/>
        <v>31.841759940597871</v>
      </c>
      <c r="G24" s="2">
        <f t="shared" si="3"/>
        <v>-0.39999999999999347</v>
      </c>
      <c r="J24" s="8"/>
      <c r="K24" s="11"/>
      <c r="L24"/>
      <c r="V24" s="1"/>
    </row>
    <row r="25" spans="1:22" x14ac:dyDescent="0.15">
      <c r="A25" s="4">
        <v>650000</v>
      </c>
      <c r="B25" s="1">
        <v>-20.7</v>
      </c>
      <c r="C25" s="1">
        <f t="shared" si="0"/>
        <v>9.2257142715476331E-2</v>
      </c>
      <c r="D25" s="6">
        <v>2.3600000000000001E-3</v>
      </c>
      <c r="E25" s="7">
        <f t="shared" si="1"/>
        <v>39.092009625201833</v>
      </c>
      <c r="F25" s="2">
        <f t="shared" si="2"/>
        <v>31.841759940597871</v>
      </c>
      <c r="G25" s="2">
        <f t="shared" si="3"/>
        <v>-0.39999999999999347</v>
      </c>
      <c r="J25" s="8"/>
      <c r="K25" s="11"/>
      <c r="L25"/>
      <c r="V25" s="1"/>
    </row>
    <row r="26" spans="1:22" x14ac:dyDescent="0.15">
      <c r="A26" s="4">
        <v>700000</v>
      </c>
      <c r="B26" s="1">
        <v>-20.7</v>
      </c>
      <c r="C26" s="1">
        <f t="shared" si="0"/>
        <v>9.2257142715476331E-2</v>
      </c>
      <c r="D26" s="6">
        <v>2.3600000000000001E-3</v>
      </c>
      <c r="E26" s="7">
        <f t="shared" si="1"/>
        <v>39.092009625201833</v>
      </c>
      <c r="F26" s="2">
        <f t="shared" si="2"/>
        <v>31.841759940597871</v>
      </c>
      <c r="G26" s="2">
        <f t="shared" si="3"/>
        <v>-0.39999999999999347</v>
      </c>
      <c r="J26" s="8"/>
      <c r="K26" s="11"/>
      <c r="L26"/>
      <c r="V26" s="1"/>
    </row>
    <row r="27" spans="1:22" x14ac:dyDescent="0.15">
      <c r="A27" s="4">
        <v>750000</v>
      </c>
      <c r="B27" s="1">
        <v>-20.8</v>
      </c>
      <c r="C27" s="1">
        <f t="shared" si="0"/>
        <v>9.120108393559094E-2</v>
      </c>
      <c r="D27" s="6">
        <v>2.3600000000000001E-3</v>
      </c>
      <c r="E27" s="7">
        <f t="shared" si="1"/>
        <v>38.644527091352089</v>
      </c>
      <c r="F27" s="2">
        <f t="shared" si="2"/>
        <v>31.741759940597866</v>
      </c>
      <c r="G27" s="2">
        <f t="shared" si="3"/>
        <v>-0.49999999999999889</v>
      </c>
      <c r="J27" s="8"/>
      <c r="K27" s="11"/>
      <c r="L27"/>
      <c r="V27" s="1"/>
    </row>
    <row r="28" spans="1:22" x14ac:dyDescent="0.15">
      <c r="A28" s="4">
        <v>800000</v>
      </c>
      <c r="B28" s="1">
        <v>-20.9</v>
      </c>
      <c r="C28" s="1">
        <f t="shared" si="0"/>
        <v>9.0157113760595667E-2</v>
      </c>
      <c r="D28" s="6">
        <v>2.3600000000000001E-3</v>
      </c>
      <c r="E28" s="7">
        <f t="shared" si="1"/>
        <v>38.202166847710025</v>
      </c>
      <c r="F28" s="2">
        <f t="shared" si="2"/>
        <v>31.641759940597865</v>
      </c>
      <c r="G28" s="2">
        <f t="shared" si="3"/>
        <v>-0.5999999999999972</v>
      </c>
      <c r="J28" s="8"/>
      <c r="K28" s="11"/>
      <c r="L28"/>
      <c r="V28" s="1"/>
    </row>
    <row r="29" spans="1:22" x14ac:dyDescent="0.15">
      <c r="A29" s="4">
        <v>850000</v>
      </c>
      <c r="B29" s="1">
        <v>-21</v>
      </c>
      <c r="C29" s="1">
        <f t="shared" si="0"/>
        <v>8.9125093813374537E-2</v>
      </c>
      <c r="D29" s="6">
        <v>2.3600000000000001E-3</v>
      </c>
      <c r="E29" s="7">
        <f t="shared" si="1"/>
        <v>37.764870259904463</v>
      </c>
      <c r="F29" s="2">
        <f t="shared" si="2"/>
        <v>31.541759940597863</v>
      </c>
      <c r="G29" s="2">
        <f t="shared" si="3"/>
        <v>-0.69999999999999707</v>
      </c>
      <c r="J29" s="8"/>
      <c r="K29" s="11"/>
      <c r="L29"/>
      <c r="V29" s="1"/>
    </row>
    <row r="30" spans="1:22" x14ac:dyDescent="0.15">
      <c r="A30" s="4">
        <v>900000</v>
      </c>
      <c r="B30" s="1">
        <v>-21.1</v>
      </c>
      <c r="C30" s="1">
        <f t="shared" si="0"/>
        <v>8.8104887300801349E-2</v>
      </c>
      <c r="D30" s="6">
        <v>2.3600000000000001E-3</v>
      </c>
      <c r="E30" s="7">
        <f t="shared" si="1"/>
        <v>37.33257936474633</v>
      </c>
      <c r="F30" s="2">
        <f t="shared" si="2"/>
        <v>31.441759940597862</v>
      </c>
      <c r="G30" s="2">
        <f t="shared" si="3"/>
        <v>-0.80000000000000082</v>
      </c>
      <c r="J30" s="8"/>
      <c r="K30" s="11"/>
      <c r="L30"/>
      <c r="V30" s="1"/>
    </row>
    <row r="31" spans="1:22" x14ac:dyDescent="0.15">
      <c r="A31" s="4">
        <v>950000</v>
      </c>
      <c r="B31" s="1">
        <v>-21.2</v>
      </c>
      <c r="C31" s="1">
        <f t="shared" si="0"/>
        <v>8.7096358995608011E-2</v>
      </c>
      <c r="D31" s="6">
        <v>2.3600000000000001E-3</v>
      </c>
      <c r="E31" s="7">
        <f t="shared" si="1"/>
        <v>36.905236862545763</v>
      </c>
      <c r="F31" s="2">
        <f t="shared" si="2"/>
        <v>31.341759940597864</v>
      </c>
      <c r="G31" s="2">
        <f t="shared" si="3"/>
        <v>-0.90000000000000024</v>
      </c>
      <c r="J31" s="8"/>
      <c r="K31" s="11"/>
      <c r="L31"/>
      <c r="V31" s="1"/>
    </row>
    <row r="32" spans="1:22" x14ac:dyDescent="0.15">
      <c r="A32" s="4">
        <v>1000000</v>
      </c>
      <c r="B32" s="5">
        <v>-21.3</v>
      </c>
      <c r="C32" s="1">
        <f t="shared" si="0"/>
        <v>8.6099375218460061E-2</v>
      </c>
      <c r="D32" s="6">
        <v>2.3600000000000001E-3</v>
      </c>
      <c r="E32" s="7">
        <f t="shared" si="1"/>
        <v>36.482786109516972</v>
      </c>
      <c r="F32" s="2">
        <f t="shared" si="2"/>
        <v>31.241759940597866</v>
      </c>
      <c r="G32" s="2">
        <f t="shared" si="3"/>
        <v>-0.99999999999999534</v>
      </c>
      <c r="J32" s="8"/>
      <c r="K32" s="12"/>
      <c r="L32"/>
      <c r="V32" s="5"/>
    </row>
    <row r="33" spans="1:22" x14ac:dyDescent="0.15">
      <c r="A33" s="4">
        <v>1100000</v>
      </c>
      <c r="B33" s="1">
        <v>-21.5</v>
      </c>
      <c r="C33" s="1">
        <f t="shared" si="0"/>
        <v>8.4139514164519508E-2</v>
      </c>
      <c r="D33" s="6">
        <v>2.3600000000000001E-3</v>
      </c>
      <c r="E33" s="7">
        <f t="shared" si="1"/>
        <v>35.652336510389617</v>
      </c>
      <c r="F33" s="2">
        <f t="shared" si="2"/>
        <v>31.041759940597867</v>
      </c>
      <c r="G33" s="2">
        <f t="shared" si="3"/>
        <v>-1.1999999999999948</v>
      </c>
      <c r="J33" s="8"/>
      <c r="K33" s="11"/>
      <c r="L33"/>
      <c r="V33" s="1"/>
    </row>
    <row r="34" spans="1:22" x14ac:dyDescent="0.15">
      <c r="A34" s="4">
        <v>1200000</v>
      </c>
      <c r="B34" s="1">
        <v>-21.4</v>
      </c>
      <c r="C34" s="1">
        <f t="shared" si="0"/>
        <v>8.5113803820237643E-2</v>
      </c>
      <c r="D34" s="6">
        <v>2.3600000000000001E-3</v>
      </c>
      <c r="E34" s="7">
        <f t="shared" si="1"/>
        <v>36.065171110270185</v>
      </c>
      <c r="F34" s="2">
        <f t="shared" si="2"/>
        <v>31.141759940597868</v>
      </c>
      <c r="G34" s="2">
        <f t="shared" si="3"/>
        <v>-1.0999999999999961</v>
      </c>
      <c r="H34" s="6"/>
      <c r="J34" s="8"/>
      <c r="K34" s="11"/>
      <c r="L34"/>
      <c r="V34" s="1"/>
    </row>
    <row r="35" spans="1:22" x14ac:dyDescent="0.15">
      <c r="A35" s="4">
        <v>1300000</v>
      </c>
      <c r="B35" s="1">
        <v>-21.6</v>
      </c>
      <c r="C35" s="1">
        <f t="shared" si="0"/>
        <v>8.3176377110267083E-2</v>
      </c>
      <c r="D35" s="6">
        <v>2.3600000000000001E-3</v>
      </c>
      <c r="E35" s="7">
        <f t="shared" si="1"/>
        <v>35.244227589096219</v>
      </c>
      <c r="F35" s="2">
        <f t="shared" si="2"/>
        <v>30.941759940597862</v>
      </c>
      <c r="G35" s="2">
        <f t="shared" si="3"/>
        <v>-1.2999999999999969</v>
      </c>
      <c r="J35" s="8"/>
      <c r="K35" s="11"/>
      <c r="L35"/>
      <c r="V35" s="1"/>
    </row>
    <row r="36" spans="1:22" x14ac:dyDescent="0.15">
      <c r="A36" s="4">
        <v>1400000</v>
      </c>
      <c r="B36" s="1">
        <v>-21.8</v>
      </c>
      <c r="C36" s="1">
        <f t="shared" si="0"/>
        <v>8.1283051616409904E-2</v>
      </c>
      <c r="D36" s="6">
        <v>2.3600000000000001E-3</v>
      </c>
      <c r="E36" s="7">
        <f t="shared" si="1"/>
        <v>34.441971023902497</v>
      </c>
      <c r="F36" s="2">
        <f t="shared" si="2"/>
        <v>30.741759940597863</v>
      </c>
      <c r="G36" s="2">
        <f t="shared" si="3"/>
        <v>-1.4999999999999971</v>
      </c>
      <c r="J36" s="8"/>
      <c r="K36" s="11"/>
      <c r="L36"/>
      <c r="V36" s="1"/>
    </row>
    <row r="37" spans="1:22" x14ac:dyDescent="0.15">
      <c r="A37" s="4">
        <v>1500000</v>
      </c>
      <c r="B37" s="1">
        <v>-22.1</v>
      </c>
      <c r="C37" s="1">
        <f t="shared" si="0"/>
        <v>7.8523563461007168E-2</v>
      </c>
      <c r="D37" s="6">
        <v>2.3600000000000001E-3</v>
      </c>
      <c r="E37" s="7">
        <f t="shared" si="1"/>
        <v>33.272696381782694</v>
      </c>
      <c r="F37" s="2">
        <f t="shared" si="2"/>
        <v>30.441759940597866</v>
      </c>
      <c r="G37" s="2">
        <f t="shared" si="3"/>
        <v>-1.799999999999996</v>
      </c>
      <c r="H37" s="6"/>
      <c r="J37" s="8"/>
      <c r="K37" s="11"/>
      <c r="L37"/>
      <c r="V37" s="1"/>
    </row>
    <row r="38" spans="1:22" x14ac:dyDescent="0.15">
      <c r="A38" s="4">
        <v>1600000</v>
      </c>
      <c r="B38" s="1">
        <v>-22.3</v>
      </c>
      <c r="C38" s="1">
        <f t="shared" si="0"/>
        <v>7.6736148936181886E-2</v>
      </c>
      <c r="D38" s="6">
        <v>2.3600000000000001E-3</v>
      </c>
      <c r="E38" s="7">
        <f t="shared" si="1"/>
        <v>32.515317345839783</v>
      </c>
      <c r="F38" s="2">
        <f t="shared" si="2"/>
        <v>30.24175994059787</v>
      </c>
      <c r="G38" s="2">
        <f t="shared" si="3"/>
        <v>-1.9999999999999964</v>
      </c>
      <c r="J38" s="8"/>
      <c r="K38" s="11"/>
      <c r="L38"/>
      <c r="V38" s="1"/>
    </row>
    <row r="39" spans="1:22" x14ac:dyDescent="0.15">
      <c r="A39" s="4">
        <v>1700000</v>
      </c>
      <c r="B39" s="1">
        <v>-22.4</v>
      </c>
      <c r="C39" s="1">
        <f t="shared" si="0"/>
        <v>7.5857757502918385E-2</v>
      </c>
      <c r="D39" s="6">
        <v>2.3600000000000001E-3</v>
      </c>
      <c r="E39" s="7">
        <f t="shared" si="1"/>
        <v>32.143117585982367</v>
      </c>
      <c r="F39" s="2">
        <f t="shared" si="2"/>
        <v>30.141759940597868</v>
      </c>
      <c r="G39" s="2">
        <f t="shared" si="3"/>
        <v>-2.0999999999999943</v>
      </c>
      <c r="J39" s="8"/>
      <c r="K39" s="11"/>
      <c r="L39"/>
      <c r="V39" s="1"/>
    </row>
    <row r="40" spans="1:22" x14ac:dyDescent="0.15">
      <c r="A40" s="4">
        <v>1800000</v>
      </c>
      <c r="B40" s="1">
        <v>-22.7</v>
      </c>
      <c r="C40" s="1">
        <f t="shared" si="0"/>
        <v>7.3282453313890383E-2</v>
      </c>
      <c r="D40" s="6">
        <v>2.3600000000000001E-3</v>
      </c>
      <c r="E40" s="7">
        <f t="shared" si="1"/>
        <v>31.051886997411177</v>
      </c>
      <c r="F40" s="2">
        <f t="shared" si="2"/>
        <v>29.841759940597864</v>
      </c>
      <c r="G40" s="2">
        <f t="shared" si="3"/>
        <v>-2.3999999999999986</v>
      </c>
      <c r="H40" s="6"/>
      <c r="J40" s="8"/>
      <c r="K40" s="11"/>
      <c r="L40"/>
      <c r="V40" s="1"/>
    </row>
    <row r="41" spans="1:22" x14ac:dyDescent="0.15">
      <c r="A41" s="4">
        <v>1900000</v>
      </c>
      <c r="B41" s="1">
        <v>-22.9</v>
      </c>
      <c r="C41" s="1">
        <f t="shared" si="0"/>
        <v>7.161434102129019E-2</v>
      </c>
      <c r="D41" s="6">
        <v>2.3600000000000001E-3</v>
      </c>
      <c r="E41" s="7">
        <f t="shared" si="1"/>
        <v>30.345059754783978</v>
      </c>
      <c r="F41" s="2">
        <f t="shared" si="2"/>
        <v>29.641759940597865</v>
      </c>
      <c r="G41" s="2">
        <f t="shared" si="3"/>
        <v>-2.5999999999999961</v>
      </c>
      <c r="J41" s="8"/>
      <c r="K41" s="11"/>
      <c r="L41"/>
      <c r="V41" s="1"/>
    </row>
    <row r="42" spans="1:22" x14ac:dyDescent="0.15">
      <c r="A42" s="4">
        <v>2000000</v>
      </c>
      <c r="B42" s="1">
        <v>-23.1</v>
      </c>
      <c r="C42" s="1">
        <f t="shared" si="0"/>
        <v>6.9984199600227309E-2</v>
      </c>
      <c r="D42" s="6">
        <v>2.3600000000000001E-3</v>
      </c>
      <c r="E42" s="7">
        <f t="shared" si="1"/>
        <v>29.654321864503096</v>
      </c>
      <c r="F42" s="2">
        <f t="shared" si="2"/>
        <v>29.441759940597866</v>
      </c>
      <c r="G42" s="2">
        <f t="shared" si="3"/>
        <v>-2.8000000000000007</v>
      </c>
      <c r="H42" s="6"/>
      <c r="J42" s="8"/>
      <c r="K42" s="11"/>
      <c r="L42"/>
      <c r="V42" s="1"/>
    </row>
    <row r="43" spans="1:22" x14ac:dyDescent="0.15">
      <c r="A43" s="4">
        <v>2200000</v>
      </c>
      <c r="B43" s="1">
        <v>-23.3</v>
      </c>
      <c r="C43" s="1">
        <f t="shared" si="0"/>
        <v>6.8391164728142911E-2</v>
      </c>
      <c r="D43" s="6">
        <v>2.3600000000000001E-3</v>
      </c>
      <c r="E43" s="7">
        <f t="shared" si="1"/>
        <v>28.979307088196148</v>
      </c>
      <c r="F43" s="2">
        <f t="shared" si="2"/>
        <v>29.241759940597866</v>
      </c>
      <c r="G43" s="2">
        <f t="shared" si="3"/>
        <v>-2.9999999999999973</v>
      </c>
      <c r="J43" s="8"/>
      <c r="K43" s="11"/>
      <c r="L43"/>
      <c r="V43" s="1"/>
    </row>
    <row r="44" spans="1:22" x14ac:dyDescent="0.15">
      <c r="A44" s="4">
        <v>2400000</v>
      </c>
      <c r="B44" s="1">
        <v>-23.7</v>
      </c>
      <c r="C44" s="1">
        <f t="shared" si="0"/>
        <v>6.5313055264747219E-2</v>
      </c>
      <c r="D44" s="6">
        <v>2.3600000000000001E-3</v>
      </c>
      <c r="E44" s="7">
        <f t="shared" si="1"/>
        <v>27.67502341726577</v>
      </c>
      <c r="F44" s="2">
        <f t="shared" si="2"/>
        <v>28.841759940597864</v>
      </c>
      <c r="G44" s="2">
        <f t="shared" si="3"/>
        <v>-3.3999999999999981</v>
      </c>
      <c r="J44" s="8"/>
      <c r="K44" s="11"/>
      <c r="L44"/>
      <c r="V44" s="1"/>
    </row>
    <row r="45" spans="1:22" x14ac:dyDescent="0.15">
      <c r="A45" s="4">
        <v>2600000</v>
      </c>
      <c r="B45" s="1">
        <v>-24.3</v>
      </c>
      <c r="C45" s="1">
        <f t="shared" si="0"/>
        <v>6.0953689724016893E-2</v>
      </c>
      <c r="D45" s="6">
        <v>2.3600000000000001E-3</v>
      </c>
      <c r="E45" s="7">
        <f t="shared" si="1"/>
        <v>25.827834628820717</v>
      </c>
      <c r="F45" s="2">
        <f t="shared" si="2"/>
        <v>28.241759940597863</v>
      </c>
      <c r="G45" s="2">
        <f t="shared" si="3"/>
        <v>-3.9999999999999987</v>
      </c>
      <c r="J45" s="8"/>
      <c r="K45" s="11"/>
      <c r="L45"/>
      <c r="V45" s="1"/>
    </row>
    <row r="46" spans="1:22" x14ac:dyDescent="0.15">
      <c r="A46" s="4">
        <v>2800000</v>
      </c>
      <c r="B46" s="1">
        <v>-24.8</v>
      </c>
      <c r="C46" s="1">
        <f t="shared" si="0"/>
        <v>5.7543993733715687E-2</v>
      </c>
      <c r="D46" s="6">
        <v>2.3600000000000001E-3</v>
      </c>
      <c r="E46" s="7">
        <f t="shared" si="1"/>
        <v>24.38304819225241</v>
      </c>
      <c r="F46" s="2">
        <f t="shared" si="2"/>
        <v>27.741759940597866</v>
      </c>
      <c r="G46" s="2">
        <f t="shared" si="3"/>
        <v>-4.4999999999999964</v>
      </c>
      <c r="J46" s="8"/>
      <c r="K46" s="11"/>
      <c r="L46"/>
      <c r="V46" s="1"/>
    </row>
    <row r="47" spans="1:22" x14ac:dyDescent="0.15">
      <c r="A47" s="4">
        <v>3000000</v>
      </c>
      <c r="B47" s="1">
        <v>-25.1</v>
      </c>
      <c r="C47" s="1">
        <f t="shared" si="0"/>
        <v>5.5590425727040337E-2</v>
      </c>
      <c r="D47" s="6">
        <v>2.3600000000000001E-3</v>
      </c>
      <c r="E47" s="7">
        <f t="shared" si="1"/>
        <v>23.555265138576413</v>
      </c>
      <c r="F47" s="2">
        <f t="shared" si="2"/>
        <v>27.441759940597862</v>
      </c>
      <c r="G47" s="2">
        <f t="shared" si="3"/>
        <v>-4.799999999999998</v>
      </c>
      <c r="H47" s="6"/>
      <c r="J47" s="8"/>
      <c r="K47" s="11"/>
      <c r="L47"/>
      <c r="V47" s="1"/>
    </row>
    <row r="48" spans="1:22" x14ac:dyDescent="0.15">
      <c r="A48" s="4">
        <v>3300000</v>
      </c>
      <c r="B48" s="1">
        <v>-25.9</v>
      </c>
      <c r="C48" s="1">
        <f t="shared" si="0"/>
        <v>5.0699070827470431E-2</v>
      </c>
      <c r="D48" s="6">
        <v>2.3600000000000001E-3</v>
      </c>
      <c r="E48" s="7">
        <f t="shared" si="1"/>
        <v>21.482657130284078</v>
      </c>
      <c r="F48" s="2">
        <f t="shared" si="2"/>
        <v>26.641759940597865</v>
      </c>
      <c r="G48" s="2">
        <f t="shared" si="3"/>
        <v>-5.5999999999999952</v>
      </c>
      <c r="J48" s="8"/>
      <c r="K48" s="11"/>
      <c r="L48"/>
      <c r="V48" s="1"/>
    </row>
    <row r="49" spans="1:22" x14ac:dyDescent="0.15">
      <c r="A49" s="4">
        <v>3600000</v>
      </c>
      <c r="B49" s="1">
        <v>-26.3</v>
      </c>
      <c r="C49" s="1">
        <f t="shared" si="0"/>
        <v>4.8417236758409921E-2</v>
      </c>
      <c r="D49" s="6">
        <v>2.3600000000000001E-3</v>
      </c>
      <c r="E49" s="7">
        <f t="shared" si="1"/>
        <v>20.515778287461831</v>
      </c>
      <c r="F49" s="2">
        <f t="shared" si="2"/>
        <v>26.241759940597866</v>
      </c>
      <c r="G49" s="2">
        <f t="shared" si="3"/>
        <v>-5.9999999999999964</v>
      </c>
      <c r="J49" s="8"/>
      <c r="K49" s="11"/>
      <c r="L49"/>
      <c r="V49" s="1"/>
    </row>
    <row r="50" spans="1:22" x14ac:dyDescent="0.15">
      <c r="A50" s="4">
        <v>4000000</v>
      </c>
      <c r="B50" s="1">
        <v>-27.5</v>
      </c>
      <c r="C50" s="1">
        <f t="shared" si="0"/>
        <v>4.2169650342858217E-2</v>
      </c>
      <c r="D50" s="6">
        <v>2.3600000000000001E-3</v>
      </c>
      <c r="E50" s="7">
        <f t="shared" si="1"/>
        <v>17.86849590799077</v>
      </c>
      <c r="F50" s="2">
        <f t="shared" si="2"/>
        <v>25.041759940597863</v>
      </c>
      <c r="G50" s="2">
        <f t="shared" si="3"/>
        <v>-7.1999999999999975</v>
      </c>
      <c r="H50" s="6"/>
      <c r="J50" s="8"/>
      <c r="K50" s="11"/>
      <c r="L50"/>
      <c r="V50" s="1"/>
    </row>
    <row r="51" spans="1:22" x14ac:dyDescent="0.15">
      <c r="A51" s="4">
        <v>4500000</v>
      </c>
      <c r="B51" s="1">
        <v>-28.3</v>
      </c>
      <c r="C51" s="1">
        <f t="shared" si="0"/>
        <v>3.8459178204535344E-2</v>
      </c>
      <c r="D51" s="6">
        <v>2.3600000000000001E-3</v>
      </c>
      <c r="E51" s="7">
        <f t="shared" si="1"/>
        <v>16.296261951074296</v>
      </c>
      <c r="F51" s="2">
        <f t="shared" si="2"/>
        <v>24.241759940597866</v>
      </c>
      <c r="G51" s="2">
        <f t="shared" si="3"/>
        <v>-7.9999999999999982</v>
      </c>
      <c r="J51" s="8"/>
      <c r="K51" s="11"/>
      <c r="L51"/>
      <c r="V51" s="1"/>
    </row>
    <row r="52" spans="1:22" x14ac:dyDescent="0.15">
      <c r="A52" s="4">
        <v>5000000</v>
      </c>
      <c r="B52" s="1">
        <v>-29.2</v>
      </c>
      <c r="C52" s="1">
        <f t="shared" si="0"/>
        <v>3.4673685045253158E-2</v>
      </c>
      <c r="D52" s="6">
        <v>2.3600000000000001E-3</v>
      </c>
      <c r="E52" s="7">
        <f t="shared" si="1"/>
        <v>14.692239425954726</v>
      </c>
      <c r="F52" s="2">
        <f t="shared" si="2"/>
        <v>23.341759940597868</v>
      </c>
      <c r="G52" s="2">
        <f t="shared" si="3"/>
        <v>-8.899999999999995</v>
      </c>
      <c r="J52" s="8"/>
      <c r="K52" s="11"/>
      <c r="L52"/>
      <c r="V52" s="1"/>
    </row>
    <row r="53" spans="1:22" x14ac:dyDescent="0.15">
      <c r="A53" s="4">
        <v>5500000</v>
      </c>
      <c r="B53" s="1">
        <v>-30</v>
      </c>
      <c r="C53" s="1">
        <f t="shared" si="0"/>
        <v>3.1622776601683784E-2</v>
      </c>
      <c r="D53" s="6">
        <v>2.3600000000000001E-3</v>
      </c>
      <c r="E53" s="7">
        <f t="shared" si="1"/>
        <v>13.399481610882958</v>
      </c>
      <c r="F53" s="2">
        <f t="shared" si="2"/>
        <v>22.541759940597863</v>
      </c>
      <c r="G53" s="2">
        <f t="shared" si="3"/>
        <v>-9.6999999999999975</v>
      </c>
      <c r="J53" s="8"/>
      <c r="K53" s="11"/>
      <c r="L53"/>
      <c r="V53" s="1"/>
    </row>
    <row r="54" spans="1:22" x14ac:dyDescent="0.15">
      <c r="A54" s="4">
        <v>6000000</v>
      </c>
      <c r="B54" s="1">
        <v>-30.8</v>
      </c>
      <c r="C54" s="1">
        <f t="shared" si="0"/>
        <v>2.8840315031266047E-2</v>
      </c>
      <c r="D54" s="6">
        <v>2.3600000000000001E-3</v>
      </c>
      <c r="E54" s="7">
        <f t="shared" si="1"/>
        <v>12.220472470875443</v>
      </c>
      <c r="F54" s="2">
        <f t="shared" si="2"/>
        <v>21.741759940597866</v>
      </c>
      <c r="G54" s="2">
        <f t="shared" si="3"/>
        <v>-10.499999999999998</v>
      </c>
      <c r="H54" s="6"/>
      <c r="J54" s="8"/>
      <c r="K54" s="11"/>
      <c r="L54"/>
      <c r="V54" s="1"/>
    </row>
    <row r="55" spans="1:22" x14ac:dyDescent="0.15">
      <c r="A55" s="4">
        <v>7000000</v>
      </c>
      <c r="B55" s="1">
        <v>-32.4</v>
      </c>
      <c r="C55" s="1">
        <f t="shared" si="0"/>
        <v>2.3988329190194901E-2</v>
      </c>
      <c r="D55" s="6">
        <v>2.3600000000000001E-3</v>
      </c>
      <c r="E55" s="7">
        <f t="shared" si="1"/>
        <v>10.164546267031737</v>
      </c>
      <c r="F55" s="2">
        <f t="shared" si="2"/>
        <v>20.141759940597868</v>
      </c>
      <c r="G55" s="2">
        <f t="shared" si="3"/>
        <v>-12.099999999999998</v>
      </c>
      <c r="J55" s="8"/>
      <c r="K55" s="11"/>
      <c r="L55"/>
      <c r="V55" s="1"/>
    </row>
    <row r="56" spans="1:22" x14ac:dyDescent="0.15">
      <c r="A56" s="4">
        <v>8000000</v>
      </c>
      <c r="B56" s="1">
        <v>-33.700000000000003</v>
      </c>
      <c r="C56" s="1">
        <f t="shared" si="0"/>
        <v>2.0653801558105287E-2</v>
      </c>
      <c r="D56" s="6">
        <v>2.3600000000000001E-3</v>
      </c>
      <c r="E56" s="7">
        <f t="shared" si="1"/>
        <v>8.7516108297056299</v>
      </c>
      <c r="F56" s="2">
        <f t="shared" si="2"/>
        <v>18.841759940597868</v>
      </c>
      <c r="G56" s="2">
        <f t="shared" si="3"/>
        <v>-13.399999999999999</v>
      </c>
      <c r="H56" s="6"/>
      <c r="J56" s="8"/>
      <c r="K56" s="11"/>
      <c r="L56"/>
      <c r="V56" s="1"/>
    </row>
    <row r="57" spans="1:22" x14ac:dyDescent="0.15">
      <c r="A57" s="4">
        <v>9000000</v>
      </c>
      <c r="B57" s="1">
        <v>-34.6</v>
      </c>
      <c r="C57" s="1">
        <f t="shared" si="0"/>
        <v>1.8620871366628669E-2</v>
      </c>
      <c r="D57" s="6">
        <v>2.3600000000000001E-3</v>
      </c>
      <c r="E57" s="7">
        <f t="shared" si="1"/>
        <v>7.8901997316223174</v>
      </c>
      <c r="F57" s="2">
        <f t="shared" si="2"/>
        <v>17.941759940597866</v>
      </c>
      <c r="G57" s="2">
        <f t="shared" si="3"/>
        <v>-14.299999999999999</v>
      </c>
      <c r="J57" s="8"/>
      <c r="K57" s="11"/>
      <c r="L57"/>
      <c r="V57" s="1"/>
    </row>
    <row r="58" spans="1:22" x14ac:dyDescent="0.15">
      <c r="A58" s="4">
        <v>10000000</v>
      </c>
      <c r="B58" s="1">
        <v>-35.4</v>
      </c>
      <c r="C58" s="1">
        <f t="shared" si="0"/>
        <v>1.6982436524617429E-2</v>
      </c>
      <c r="D58" s="6">
        <v>2.3600000000000001E-3</v>
      </c>
      <c r="E58" s="7">
        <f t="shared" si="1"/>
        <v>7.1959476799226394</v>
      </c>
      <c r="F58" s="2">
        <f t="shared" si="2"/>
        <v>17.141759940597861</v>
      </c>
      <c r="G58" s="2">
        <f t="shared" si="3"/>
        <v>-15.100000000000001</v>
      </c>
      <c r="H58" s="6"/>
      <c r="J58" s="8"/>
      <c r="K58" s="11"/>
      <c r="L58"/>
      <c r="V58" s="1"/>
    </row>
    <row r="59" spans="1:22" x14ac:dyDescent="0.15">
      <c r="A59" s="4">
        <v>11000000</v>
      </c>
      <c r="B59" s="1">
        <v>-36.299999999999997</v>
      </c>
      <c r="C59" s="1">
        <f t="shared" si="0"/>
        <v>1.5310874616820295E-2</v>
      </c>
      <c r="D59" s="6">
        <v>2.3600000000000001E-3</v>
      </c>
      <c r="E59" s="7">
        <f t="shared" si="1"/>
        <v>6.4876587359408022</v>
      </c>
      <c r="F59" s="2">
        <f t="shared" si="2"/>
        <v>16.241759940597863</v>
      </c>
      <c r="G59" s="2">
        <f t="shared" si="3"/>
        <v>-15.999999999999998</v>
      </c>
      <c r="J59" s="8"/>
      <c r="K59" s="11"/>
      <c r="L59"/>
      <c r="V59" s="1"/>
    </row>
    <row r="60" spans="1:22" x14ac:dyDescent="0.15">
      <c r="A60" s="4">
        <v>12000000</v>
      </c>
      <c r="B60" s="1">
        <v>-37.6</v>
      </c>
      <c r="C60" s="1">
        <f t="shared" si="0"/>
        <v>1.3182567385564061E-2</v>
      </c>
      <c r="D60" s="6">
        <v>2.3600000000000001E-3</v>
      </c>
      <c r="E60" s="7">
        <f t="shared" si="1"/>
        <v>5.5858336379508726</v>
      </c>
      <c r="F60" s="2">
        <f t="shared" si="2"/>
        <v>14.94175994059786</v>
      </c>
      <c r="G60" s="2">
        <f t="shared" si="3"/>
        <v>-17.3</v>
      </c>
      <c r="J60" s="8"/>
      <c r="K60" s="11"/>
      <c r="L60"/>
      <c r="V60" s="1"/>
    </row>
    <row r="61" spans="1:22" x14ac:dyDescent="0.15">
      <c r="A61" s="4">
        <v>13000000</v>
      </c>
      <c r="B61" s="1">
        <v>-38.6</v>
      </c>
      <c r="C61" s="1">
        <f t="shared" si="0"/>
        <v>1.1748975549395283E-2</v>
      </c>
      <c r="D61" s="6">
        <v>2.3600000000000001E-3</v>
      </c>
      <c r="E61" s="7">
        <f t="shared" si="1"/>
        <v>4.9783794700827464</v>
      </c>
      <c r="F61" s="2">
        <f t="shared" si="2"/>
        <v>13.941759940597859</v>
      </c>
      <c r="G61" s="2">
        <f t="shared" si="3"/>
        <v>-18.300000000000004</v>
      </c>
      <c r="H61" s="6"/>
      <c r="J61" s="8"/>
      <c r="K61" s="11"/>
      <c r="L61"/>
      <c r="V61" s="1"/>
    </row>
    <row r="62" spans="1:22" x14ac:dyDescent="0.15">
      <c r="A62" s="4">
        <v>14000000</v>
      </c>
      <c r="B62" s="1">
        <v>-40</v>
      </c>
      <c r="C62" s="1">
        <f t="shared" si="0"/>
        <v>0.01</v>
      </c>
      <c r="D62" s="6">
        <v>2.3600000000000001E-3</v>
      </c>
      <c r="E62" s="7">
        <f t="shared" si="1"/>
        <v>4.2372881355932206</v>
      </c>
      <c r="F62" s="2">
        <f t="shared" si="2"/>
        <v>12.541759940597871</v>
      </c>
      <c r="G62" s="2">
        <f t="shared" si="3"/>
        <v>-19.699999999999996</v>
      </c>
      <c r="J62" s="8"/>
      <c r="K62" s="11"/>
      <c r="L62"/>
      <c r="V62" s="1"/>
    </row>
    <row r="63" spans="1:22" x14ac:dyDescent="0.15">
      <c r="A63" s="4">
        <v>15000000</v>
      </c>
      <c r="B63" s="1">
        <v>-41</v>
      </c>
      <c r="C63" s="1">
        <f t="shared" si="0"/>
        <v>8.9125093813374554E-3</v>
      </c>
      <c r="D63" s="6">
        <v>2.3600000000000001E-3</v>
      </c>
      <c r="E63" s="7">
        <f t="shared" si="1"/>
        <v>3.7764870259904471</v>
      </c>
      <c r="F63" s="2">
        <f t="shared" si="2"/>
        <v>11.541759940597869</v>
      </c>
      <c r="G63" s="2">
        <f t="shared" si="3"/>
        <v>-20.699999999999996</v>
      </c>
      <c r="H63" s="6"/>
      <c r="J63" s="8"/>
      <c r="K63" s="11"/>
      <c r="L63"/>
      <c r="V63" s="1"/>
    </row>
    <row r="64" spans="1:22" x14ac:dyDescent="0.15">
      <c r="A64" s="4"/>
      <c r="B64" s="1"/>
      <c r="C64" s="1"/>
    </row>
    <row r="65" spans="1:3" x14ac:dyDescent="0.15">
      <c r="A65" s="4"/>
      <c r="B65" s="1"/>
      <c r="C65" s="1"/>
    </row>
    <row r="66" spans="1:3" x14ac:dyDescent="0.15">
      <c r="A66" s="4"/>
      <c r="B66" s="1"/>
      <c r="C66" s="1"/>
    </row>
    <row r="67" spans="1:3" x14ac:dyDescent="0.15">
      <c r="A67" s="4"/>
      <c r="B67" s="1"/>
      <c r="C67" s="1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HKUST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George CHE</dc:creator>
  <cp:lastModifiedBy>jian kang</cp:lastModifiedBy>
  <dcterms:created xsi:type="dcterms:W3CDTF">2014-08-27T13:45:55Z</dcterms:created>
  <dcterms:modified xsi:type="dcterms:W3CDTF">2019-01-02T09:59:44Z</dcterms:modified>
</cp:coreProperties>
</file>