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asin\OneDrive\Desktop\"/>
    </mc:Choice>
  </mc:AlternateContent>
  <xr:revisionPtr revIDLastSave="0" documentId="8_{96524327-9B8B-4CD9-A344-63DBEDD611A3}" xr6:coauthVersionLast="47" xr6:coauthVersionMax="47" xr10:uidLastSave="{00000000-0000-0000-0000-000000000000}"/>
  <bookViews>
    <workbookView xWindow="-120" yWindow="-120" windowWidth="29040" windowHeight="15720" activeTab="1" xr2:uid="{00000000-000D-0000-FFFF-FFFF00000000}"/>
  </bookViews>
  <sheets>
    <sheet name="Summary" sheetId="5" r:id="rId1"/>
    <sheet name="Details" sheetId="8" r:id="rId2"/>
    <sheet name="High-Level Schedule" sheetId="9"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8" l="1"/>
  <c r="F12" i="8"/>
  <c r="E12" i="8"/>
  <c r="G12" i="8"/>
  <c r="D12" i="8"/>
  <c r="H12" i="8"/>
  <c r="N37" i="5"/>
  <c r="N38" i="5"/>
  <c r="N39" i="5"/>
  <c r="N40" i="5"/>
  <c r="T32" i="5"/>
  <c r="U32" i="5"/>
  <c r="K12" i="8"/>
  <c r="E16" i="8"/>
  <c r="K33" i="5"/>
  <c r="L12" i="8"/>
  <c r="F16" i="8"/>
  <c r="E33" i="5"/>
  <c r="J12" i="8"/>
  <c r="D16" i="8"/>
  <c r="H33" i="5"/>
  <c r="K34" i="5"/>
  <c r="K35" i="5" a="1"/>
  <c r="K35" i="5"/>
  <c r="K36" i="5" a="1"/>
  <c r="K36" i="5"/>
  <c r="H34" i="5"/>
  <c r="H35" i="5" a="1"/>
  <c r="H35" i="5"/>
  <c r="H36" i="5" a="1"/>
  <c r="H36" i="5"/>
  <c r="E34" i="5"/>
  <c r="E35" i="5" a="1"/>
  <c r="E35" i="5"/>
  <c r="E36" i="5" a="1"/>
  <c r="E36" i="5"/>
  <c r="Q32" i="5"/>
  <c r="P32" i="5"/>
  <c r="T33" i="5"/>
  <c r="U33" i="5"/>
  <c r="Q31" i="5"/>
  <c r="Q35" i="5"/>
  <c r="P37" i="5"/>
  <c r="Q36" i="5"/>
  <c r="P40" i="5"/>
  <c r="P39" i="5"/>
  <c r="P38" i="5"/>
  <c r="T31" i="5"/>
  <c r="U31" i="5"/>
  <c r="P34" i="5"/>
  <c r="T34" i="5"/>
  <c r="U34" i="5"/>
  <c r="K41" i="5"/>
  <c r="H41" i="5"/>
  <c r="P33" i="5"/>
  <c r="P35" i="5"/>
  <c r="P31" i="5"/>
  <c r="P36" i="5"/>
  <c r="N41" i="5"/>
  <c r="E41" i="5"/>
  <c r="P4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<sst xmlns="http://schemas.openxmlformats.org/spreadsheetml/2006/main" count="99" uniqueCount="86">
  <si>
    <t>Three Point Estimation Sheet</t>
    <phoneticPr fontId="0"/>
  </si>
  <si>
    <t>Client Name</t>
  </si>
  <si>
    <t>Project Name</t>
  </si>
  <si>
    <t>Type of Implementation  and Tech Stack</t>
  </si>
  <si>
    <t xml:space="preserve">Web </t>
  </si>
  <si>
    <t>Input Information Reference</t>
  </si>
  <si>
    <t>Nature of the Deveopment / Requirement</t>
  </si>
  <si>
    <t>Estimation condition % against the available information</t>
  </si>
  <si>
    <t xml:space="preserve">No </t>
  </si>
  <si>
    <t>Assumptions</t>
  </si>
  <si>
    <t>Risks</t>
  </si>
  <si>
    <t>0.5 Snr Developer for FE, 0.5 Snr Developer for BE,1 QA(On Site)</t>
  </si>
  <si>
    <t xml:space="preserve">System up and running </t>
  </si>
  <si>
    <t>Frontend _ReactJS</t>
  </si>
  <si>
    <t>System not executing for Happy Path</t>
  </si>
  <si>
    <t>Backend_NodeJS</t>
  </si>
  <si>
    <t>Connection issues</t>
  </si>
  <si>
    <t>Database_MySQL</t>
  </si>
  <si>
    <t>Cloud Deployment_DigitalOcean linux droplet</t>
  </si>
  <si>
    <t>User roles - Admin, KCULLUser, WeightUser</t>
  </si>
  <si>
    <t>Total</t>
  </si>
  <si>
    <t>Only one user will be able to have the file open at any time. Other user will not be able to use the file untile the currenct user close the file. The file will be deleted from the source location and a record will be added to the database - Initial idea was to use a SFTP file browser but this might not be possibel to directly connect with a SFTP server from a web app. We may need to consider other options. Involves R&amp;D
Google drive picker may be a good alternative if SFTP is not possible - https://www.youtube.com/watch?v=kjs3bZxchLY</t>
  </si>
  <si>
    <t>Get the weight results from as a input from the weighing scale device - Involves R&amp;D</t>
  </si>
  <si>
    <t>data will be saved to database as well</t>
  </si>
  <si>
    <t>export all or filtered data with updated values to excel</t>
  </si>
  <si>
    <t>Total Risk Days</t>
  </si>
  <si>
    <t>Update by CEO/CTO</t>
  </si>
  <si>
    <t>#</t>
  </si>
  <si>
    <t>Task</t>
  </si>
  <si>
    <t>Best Case[In Days]</t>
  </si>
  <si>
    <t>Worst Case[In Days]</t>
  </si>
  <si>
    <t>Most Likely Case[In Days]</t>
  </si>
  <si>
    <t>Finalised Effort[Days]</t>
  </si>
  <si>
    <t>Rate</t>
  </si>
  <si>
    <t>Cost</t>
  </si>
  <si>
    <t xml:space="preserve">Required Days with Allocation </t>
  </si>
  <si>
    <t>Week</t>
  </si>
  <si>
    <t>BA</t>
  </si>
  <si>
    <t>UI/UX</t>
  </si>
  <si>
    <t>Development</t>
  </si>
  <si>
    <t>QA</t>
  </si>
  <si>
    <t>Tech Lead</t>
  </si>
  <si>
    <t>Project Manager</t>
  </si>
  <si>
    <t>Totals</t>
  </si>
  <si>
    <t>Responsibility</t>
  </si>
  <si>
    <t>Designation</t>
  </si>
  <si>
    <t>Name</t>
  </si>
  <si>
    <t>Form filled By</t>
  </si>
  <si>
    <t>PM</t>
  </si>
  <si>
    <t>Subtask</t>
  </si>
  <si>
    <t>Front End Estimation in Man Days</t>
  </si>
  <si>
    <t>Back End Estimation in Man Days</t>
  </si>
  <si>
    <t>Integration Estimation in Man Days</t>
  </si>
  <si>
    <t>Worst case</t>
  </si>
  <si>
    <t>Most likely case</t>
  </si>
  <si>
    <t>Best Case</t>
  </si>
  <si>
    <t>Tech stack</t>
  </si>
  <si>
    <t xml:space="preserve">Frontend </t>
  </si>
  <si>
    <t>Backend</t>
  </si>
  <si>
    <t>Database</t>
  </si>
  <si>
    <t>Cloud Deployment</t>
  </si>
  <si>
    <t>Task/Epic</t>
  </si>
  <si>
    <t>Week 1</t>
  </si>
  <si>
    <t>Week 2</t>
  </si>
  <si>
    <t>Week 3</t>
  </si>
  <si>
    <t>Week 4</t>
  </si>
  <si>
    <t>Week 5</t>
  </si>
  <si>
    <t>Week 6</t>
  </si>
  <si>
    <t>Week 7</t>
  </si>
  <si>
    <t>Week 8</t>
  </si>
  <si>
    <t>CAMMS</t>
  </si>
  <si>
    <t xml:space="preserve">Action Approval, Settings , Validations and Permissions
</t>
  </si>
  <si>
    <t>CAMMS Risk - Upload</t>
  </si>
  <si>
    <t>Assumptions / Technical comments</t>
  </si>
  <si>
    <t xml:space="preserve"> Policy, Compliance, Audit, Audit recommendation &amp; Audit findings </t>
  </si>
  <si>
    <t>Policy</t>
  </si>
  <si>
    <t xml:space="preserve"> Audit</t>
  </si>
  <si>
    <t xml:space="preserve">Audit recommendation  </t>
  </si>
  <si>
    <t xml:space="preserve">Audit findings </t>
  </si>
  <si>
    <t>Linked Risk widget(no details in updated xd)</t>
  </si>
  <si>
    <t>Risk appetite on Risk widget (no details in updated xd)</t>
  </si>
  <si>
    <t xml:space="preserve">Remove the Bow tie option from the left hand navigation as communicated earlier </t>
  </si>
  <si>
    <t>Zoom in functionality - vertically</t>
  </si>
  <si>
    <t>Need to do R&amp;D first</t>
  </si>
  <si>
    <t>(no details in updated xd)</t>
  </si>
  <si>
    <t>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</si>
</sst>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2" x14ac:knownFonts="1">
    <font>
      <sz val="11"/>
      <color theme="1"/>
      <name val="Calibri"/>
      <family val="2"/>
      <scheme val="minor"/>
    </font>
    <font>
      <sz val="11"/>
      <color rgb="FF000000"/>
      <name val="Calibri"/>
      <family val="2"/>
      <scheme val="minor"/>
    </font>
    <font>
      <b/>
      <sz val="11"/>
      <color rgb="FF000000"/>
      <name val="Calibri"/>
      <family val="2"/>
      <scheme val="minor"/>
    </font>
    <font>
      <b/>
      <u/>
      <sz val="26"/>
      <color rgb="FF000000"/>
      <name val="Calibri"/>
      <family val="2"/>
    </font>
    <font>
      <sz val="16"/>
      <color rgb="FF000000"/>
      <name val="Calibri"/>
      <family val="2"/>
    </font>
    <font>
      <sz val="11"/>
      <color rgb="FF000000"/>
      <name val="Calibri"/>
      <family val="2"/>
    </font>
    <font>
      <b/>
      <sz val="11"/>
      <color rgb="FF000000"/>
      <name val="Calibri"/>
      <family val="2"/>
    </font>
    <font>
      <sz val="10"/>
      <color rgb="FF000000"/>
      <name val="Calibri"/>
      <family val="2"/>
      <scheme val="minor"/>
    </font>
    <font>
      <b/>
      <sz val="10"/>
      <color rgb="FF000000"/>
      <name val="Calibri"/>
      <family val="2"/>
      <scheme val="minor"/>
    </font>
    <font>
      <sz val="10"/>
      <color theme="1"/>
      <name val="Calibri"/>
      <family val="2"/>
      <scheme val="minor"/>
    </font>
    <font>
      <b/>
      <sz val="11"/>
      <color theme="1"/>
      <name val="Calibri"/>
      <family val="2"/>
      <scheme val="minor"/>
    </font>
    <font>
      <b/>
      <sz val="12"/>
      <color theme="1"/>
      <name val="Calibri"/>
      <family val="2"/>
      <scheme val="minor"/>
    </font>
  </fonts>
  <fills count="15">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theme="0" tint="-0.249977111117893"/>
        <bgColor rgb="FFB3B3B3"/>
      </patternFill>
    </fill>
    <fill>
      <patternFill patternType="solid">
        <fgColor theme="0" tint="-0.249977111117893"/>
        <bgColor indexed="64"/>
      </patternFill>
    </fill>
    <fill>
      <patternFill patternType="solid">
        <fgColor rgb="FFB3B3B3"/>
        <bgColor rgb="FFB3B3B3"/>
      </patternFill>
    </fill>
    <fill>
      <patternFill patternType="solid">
        <fgColor theme="2"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style="thin">
        <color indexed="64"/>
      </top>
      <bottom/>
      <diagonal/>
    </border>
    <border>
      <left/>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110">
    <xf numFmtId="0" fontId="0" fillId="0" borderId="0" xfId="0"/>
    <xf numFmtId="0" fontId="2" fillId="4" borderId="1" xfId="0" applyFont="1" applyFill="1" applyBorder="1" applyAlignment="1">
      <alignment wrapText="1"/>
    </xf>
    <xf numFmtId="0" fontId="4" fillId="0" borderId="0" xfId="0" applyFont="1"/>
    <xf numFmtId="0" fontId="0" fillId="0" borderId="0" xfId="0" applyAlignment="1">
      <alignment horizontal="left"/>
    </xf>
    <xf numFmtId="0" fontId="0" fillId="0" borderId="0" xfId="0" applyAlignment="1">
      <alignment vertical="center"/>
    </xf>
    <xf numFmtId="0" fontId="7" fillId="0" borderId="0" xfId="0" applyFont="1" applyAlignment="1">
      <alignment vertical="center"/>
    </xf>
    <xf numFmtId="0" fontId="8" fillId="6" borderId="1" xfId="0" applyFont="1" applyFill="1" applyBorder="1" applyAlignment="1">
      <alignment vertical="center"/>
    </xf>
    <xf numFmtId="0" fontId="8" fillId="7" borderId="1" xfId="0" applyFont="1" applyFill="1" applyBorder="1" applyAlignment="1">
      <alignment vertical="center"/>
    </xf>
    <xf numFmtId="0" fontId="9" fillId="0" borderId="0" xfId="0" applyFont="1"/>
    <xf numFmtId="0" fontId="9" fillId="0" borderId="1" xfId="0" applyFont="1" applyBorder="1"/>
    <xf numFmtId="0" fontId="2" fillId="2" borderId="1" xfId="0" applyFont="1" applyFill="1" applyBorder="1" applyAlignment="1">
      <alignment horizontal="center" vertical="center" wrapText="1"/>
    </xf>
    <xf numFmtId="0" fontId="0" fillId="3" borderId="1" xfId="0" applyFill="1" applyBorder="1" applyAlignment="1">
      <alignment horizontal="center"/>
    </xf>
    <xf numFmtId="0" fontId="2" fillId="4" borderId="2" xfId="0" applyFont="1" applyFill="1" applyBorder="1" applyAlignment="1">
      <alignment wrapText="1"/>
    </xf>
    <xf numFmtId="0" fontId="2" fillId="4" borderId="3" xfId="0" applyFont="1" applyFill="1" applyBorder="1" applyAlignment="1">
      <alignment wrapText="1"/>
    </xf>
    <xf numFmtId="0" fontId="0" fillId="8" borderId="0" xfId="0" applyFill="1"/>
    <xf numFmtId="0" fontId="2" fillId="2" borderId="9" xfId="0" applyFont="1" applyFill="1" applyBorder="1" applyAlignment="1">
      <alignment vertical="center"/>
    </xf>
    <xf numFmtId="0" fontId="2" fillId="2" borderId="10" xfId="0" applyFont="1" applyFill="1" applyBorder="1" applyAlignment="1">
      <alignment vertical="center"/>
    </xf>
    <xf numFmtId="0" fontId="1" fillId="5" borderId="2" xfId="0" applyFont="1" applyFill="1" applyBorder="1"/>
    <xf numFmtId="164" fontId="1" fillId="5" borderId="3" xfId="0" applyNumberFormat="1" applyFont="1" applyFill="1" applyBorder="1"/>
    <xf numFmtId="164" fontId="0" fillId="0" borderId="5" xfId="0" applyNumberFormat="1" applyBorder="1"/>
    <xf numFmtId="164" fontId="0" fillId="8" borderId="5" xfId="0" applyNumberFormat="1" applyFill="1" applyBorder="1"/>
    <xf numFmtId="164" fontId="0" fillId="0" borderId="0" xfId="0" applyNumberFormat="1"/>
    <xf numFmtId="0" fontId="1" fillId="0" borderId="5" xfId="0" applyFont="1" applyBorder="1" applyAlignment="1">
      <alignment horizontal="center"/>
    </xf>
    <xf numFmtId="0" fontId="10" fillId="0" borderId="1" xfId="0" applyFont="1" applyBorder="1" applyAlignment="1">
      <alignment horizontal="center"/>
    </xf>
    <xf numFmtId="0" fontId="2" fillId="0" borderId="5"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5" fillId="0" borderId="5" xfId="0" applyFont="1" applyBorder="1" applyAlignment="1">
      <alignment horizontal="left" vertical="top" wrapText="1"/>
    </xf>
    <xf numFmtId="0" fontId="0" fillId="0" borderId="5" xfId="0" applyBorder="1" applyAlignment="1">
      <alignment horizontal="left" vertical="top" wrapText="1"/>
    </xf>
    <xf numFmtId="0" fontId="1" fillId="5" borderId="2" xfId="0" applyFont="1" applyFill="1" applyBorder="1" applyAlignment="1">
      <alignment horizontal="center"/>
    </xf>
    <xf numFmtId="0" fontId="9" fillId="0" borderId="0" xfId="0" applyFont="1" applyAlignment="1">
      <alignment horizontal="left"/>
    </xf>
    <xf numFmtId="0" fontId="7" fillId="0" borderId="0" xfId="0" applyFont="1" applyAlignment="1">
      <alignment horizontal="left" wrapText="1"/>
    </xf>
    <xf numFmtId="0" fontId="7" fillId="0" borderId="0" xfId="0" applyFont="1" applyAlignment="1">
      <alignment horizontal="center" vertical="top"/>
    </xf>
    <xf numFmtId="0" fontId="0" fillId="10" borderId="5" xfId="0" applyFill="1" applyBorder="1" applyAlignment="1">
      <alignment horizontal="left" vertical="top" wrapText="1"/>
    </xf>
    <xf numFmtId="0" fontId="0" fillId="11" borderId="5" xfId="0" applyFill="1" applyBorder="1" applyAlignment="1">
      <alignment horizontal="left" vertical="top" wrapText="1"/>
    </xf>
    <xf numFmtId="0" fontId="0" fillId="12" borderId="5" xfId="0" applyFill="1" applyBorder="1" applyAlignment="1">
      <alignment horizontal="left" vertical="top" wrapText="1"/>
    </xf>
    <xf numFmtId="0" fontId="0" fillId="0" borderId="5" xfId="0" applyBorder="1" applyAlignment="1">
      <alignment wrapText="1"/>
    </xf>
    <xf numFmtId="0" fontId="2" fillId="9" borderId="5" xfId="0" applyFont="1" applyFill="1" applyBorder="1" applyAlignment="1">
      <alignment horizontal="left" vertical="top" wrapText="1"/>
    </xf>
    <xf numFmtId="0" fontId="11" fillId="9" borderId="5" xfId="0" applyFont="1" applyFill="1" applyBorder="1" applyAlignment="1">
      <alignment horizontal="center" vertical="top" wrapText="1"/>
    </xf>
    <xf numFmtId="0" fontId="0" fillId="0" borderId="0" xfId="0" applyAlignment="1">
      <alignment wrapText="1"/>
    </xf>
    <xf numFmtId="0" fontId="0" fillId="9" borderId="11" xfId="0" applyFill="1" applyBorder="1" applyAlignment="1">
      <alignment wrapText="1"/>
    </xf>
    <xf numFmtId="0" fontId="2" fillId="13" borderId="5" xfId="0" applyFont="1" applyFill="1" applyBorder="1" applyAlignment="1">
      <alignment horizontal="left" vertical="top" wrapText="1"/>
    </xf>
    <xf numFmtId="0" fontId="2" fillId="14" borderId="5" xfId="0" applyFont="1" applyFill="1" applyBorder="1" applyAlignment="1">
      <alignment horizontal="left" vertical="top" wrapText="1"/>
    </xf>
    <xf numFmtId="0" fontId="9" fillId="0" borderId="1" xfId="0" applyFont="1" applyBorder="1" applyAlignment="1">
      <alignment horizontal="left" vertical="center"/>
    </xf>
    <xf numFmtId="0" fontId="0" fillId="0" borderId="5" xfId="0" applyBorder="1"/>
    <xf numFmtId="0" fontId="2" fillId="2" borderId="1" xfId="0" applyFont="1" applyFill="1" applyBorder="1" applyAlignment="1">
      <alignment vertical="center"/>
    </xf>
    <xf numFmtId="0" fontId="1" fillId="0" borderId="2" xfId="0" applyFont="1" applyBorder="1"/>
    <xf numFmtId="0" fontId="1" fillId="8" borderId="2" xfId="0" applyFont="1" applyFill="1" applyBorder="1"/>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 fillId="0" borderId="0" xfId="0" applyFont="1" applyAlignment="1">
      <alignment vertical="top"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5" borderId="2" xfId="0" applyFont="1" applyFill="1" applyBorder="1" applyAlignment="1">
      <alignment horizontal="center"/>
    </xf>
    <xf numFmtId="0" fontId="2" fillId="5" borderId="4" xfId="0" applyFont="1" applyFill="1" applyBorder="1" applyAlignment="1">
      <alignment horizont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5" borderId="3" xfId="0" applyFont="1"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8" borderId="2" xfId="0" applyFont="1" applyFill="1" applyBorder="1" applyAlignment="1">
      <alignment horizontal="center"/>
    </xf>
    <xf numFmtId="0" fontId="1" fillId="8" borderId="3" xfId="0" applyFont="1" applyFill="1" applyBorder="1" applyAlignment="1">
      <alignment horizontal="center"/>
    </xf>
    <xf numFmtId="0" fontId="1" fillId="8" borderId="4" xfId="0" applyFont="1" applyFill="1" applyBorder="1" applyAlignment="1">
      <alignment horizontal="center"/>
    </xf>
    <xf numFmtId="0" fontId="3" fillId="0" borderId="0" xfId="0" applyFont="1" applyAlignment="1">
      <alignment horizont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7" fillId="0" borderId="6" xfId="0" applyFont="1" applyBorder="1" applyAlignment="1">
      <alignment horizontal="center" vertical="top"/>
    </xf>
    <xf numFmtId="0" fontId="7" fillId="0" borderId="7" xfId="0" applyFont="1" applyBorder="1" applyAlignment="1">
      <alignment horizontal="center" vertical="top"/>
    </xf>
    <xf numFmtId="0" fontId="7" fillId="0" borderId="8" xfId="0" applyFont="1" applyBorder="1" applyAlignment="1">
      <alignment horizontal="center" vertical="top"/>
    </xf>
    <xf numFmtId="0" fontId="5"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vertical="top" wrapText="1"/>
    </xf>
    <xf numFmtId="0" fontId="0" fillId="0" borderId="1" xfId="0" applyBorder="1" applyAlignment="1">
      <alignment vertical="top"/>
    </xf>
    <xf numFmtId="9" fontId="5" fillId="0" borderId="1" xfId="0" applyNumberFormat="1" applyFont="1" applyBorder="1" applyAlignment="1">
      <alignment horizontal="center"/>
    </xf>
    <xf numFmtId="0" fontId="7" fillId="0" borderId="6" xfId="0" applyFont="1" applyBorder="1" applyAlignment="1">
      <alignment horizontal="left" vertical="top"/>
    </xf>
    <xf numFmtId="0" fontId="7" fillId="0" borderId="7" xfId="0" applyFont="1" applyBorder="1" applyAlignment="1">
      <alignment horizontal="left" vertical="top"/>
    </xf>
    <xf numFmtId="0" fontId="7" fillId="0" borderId="8" xfId="0" applyFont="1" applyBorder="1" applyAlignment="1">
      <alignment horizontal="left" vertical="top"/>
    </xf>
    <xf numFmtId="0" fontId="1" fillId="5" borderId="1" xfId="0" applyFont="1" applyFill="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8" fillId="7" borderId="4" xfId="0" applyFont="1" applyFill="1" applyBorder="1" applyAlignment="1">
      <alignment horizontal="center" vertical="center"/>
    </xf>
    <xf numFmtId="0" fontId="11" fillId="9" borderId="5" xfId="0" applyFont="1" applyFill="1" applyBorder="1" applyAlignment="1">
      <alignment horizontal="center" vertical="top" wrapText="1"/>
    </xf>
    <xf numFmtId="0" fontId="11" fillId="9" borderId="5" xfId="0" applyFont="1" applyFill="1" applyBorder="1" applyAlignment="1">
      <alignment horizontal="left" vertical="top" wrapText="1"/>
    </xf>
    <xf numFmtId="0" fontId="1" fillId="0" borderId="15" xfId="0" applyFont="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H48"/>
  <sheetViews>
    <sheetView topLeftCell="A37" workbookViewId="0">
      <selection activeCell="H9" sqref="H9:N9"/>
    </sheetView>
  </sheetViews>
  <sheetFormatPr defaultColWidth="8.85546875" defaultRowHeight="15" customHeight="1" x14ac:dyDescent="0.25"/>
  <cols>
    <col min="2" max="2" width="3.7109375" bestFit="1" customWidth="1"/>
    <col min="3" max="3" width="12.85546875" customWidth="1"/>
    <col min="4" max="4" width="11.7109375" customWidth="1"/>
    <col min="11" max="11" width="3.7109375" bestFit="1" customWidth="1"/>
    <col min="13" max="13" width="10.42578125" customWidth="1"/>
    <col min="14" max="14" width="19.5703125" customWidth="1"/>
    <col min="15" max="15" width="9.140625" bestFit="1" customWidth="1"/>
    <col min="16" max="16" width="13" bestFit="1" customWidth="1"/>
    <col min="17" max="17" width="0" hidden="1" customWidth="1"/>
    <col min="20" max="20" width="26.140625" bestFit="1" customWidth="1"/>
  </cols>
  <sheetData>
    <row r="2" spans="1:29" ht="33.75" x14ac:dyDescent="0.5">
      <c r="B2" s="73" t="s">
        <v>0</v>
      </c>
      <c r="C2" s="73"/>
      <c r="D2" s="73"/>
      <c r="E2" s="73"/>
      <c r="F2" s="73"/>
      <c r="G2" s="73"/>
      <c r="H2" s="73"/>
      <c r="I2" s="73"/>
      <c r="J2" s="73"/>
      <c r="K2" s="73"/>
      <c r="L2" s="73"/>
      <c r="M2" s="73"/>
      <c r="N2" s="73"/>
      <c r="Z2" s="2"/>
      <c r="AA2" s="2"/>
      <c r="AB2" s="2"/>
      <c r="AC2" s="2"/>
    </row>
    <row r="5" spans="1:29" x14ac:dyDescent="0.25">
      <c r="B5" s="52" t="s">
        <v>1</v>
      </c>
      <c r="C5" s="53"/>
      <c r="D5" s="53"/>
      <c r="E5" s="53"/>
      <c r="F5" s="53"/>
      <c r="G5" s="54"/>
      <c r="H5" s="79" t="s">
        <v>70</v>
      </c>
      <c r="I5" s="79"/>
      <c r="J5" s="79"/>
      <c r="K5" s="79"/>
      <c r="L5" s="79"/>
      <c r="M5" s="79"/>
      <c r="N5" s="79"/>
    </row>
    <row r="6" spans="1:29" x14ac:dyDescent="0.25">
      <c r="B6" s="52" t="s">
        <v>2</v>
      </c>
      <c r="C6" s="53"/>
      <c r="D6" s="53"/>
      <c r="E6" s="53"/>
      <c r="F6" s="53"/>
      <c r="G6" s="54"/>
      <c r="H6" s="79" t="s">
        <v>72</v>
      </c>
      <c r="I6" s="79"/>
      <c r="J6" s="79"/>
      <c r="K6" s="79"/>
      <c r="L6" s="79"/>
      <c r="M6" s="79"/>
      <c r="N6" s="79"/>
    </row>
    <row r="7" spans="1:29" x14ac:dyDescent="0.25">
      <c r="A7" s="3"/>
      <c r="B7" s="52" t="s">
        <v>3</v>
      </c>
      <c r="C7" s="53"/>
      <c r="D7" s="53"/>
      <c r="E7" s="53"/>
      <c r="F7" s="53"/>
      <c r="G7" s="54"/>
      <c r="H7" s="79" t="s">
        <v>4</v>
      </c>
      <c r="I7" s="79"/>
      <c r="J7" s="79"/>
      <c r="K7" s="79"/>
      <c r="L7" s="79"/>
      <c r="M7" s="79"/>
      <c r="N7" s="79"/>
    </row>
    <row r="8" spans="1:29" x14ac:dyDescent="0.25">
      <c r="A8" s="4"/>
      <c r="B8" s="52" t="s">
        <v>5</v>
      </c>
      <c r="C8" s="53"/>
      <c r="D8" s="53"/>
      <c r="E8" s="53"/>
      <c r="F8" s="53"/>
      <c r="G8" s="54"/>
      <c r="H8" s="80"/>
      <c r="I8" s="80"/>
      <c r="J8" s="80"/>
      <c r="K8" s="80"/>
      <c r="L8" s="80"/>
      <c r="M8" s="80"/>
      <c r="N8" s="80"/>
    </row>
    <row r="9" spans="1:29" ht="117.75" customHeight="1" x14ac:dyDescent="0.25">
      <c r="A9" s="3"/>
      <c r="B9" s="52" t="s">
        <v>6</v>
      </c>
      <c r="C9" s="53"/>
      <c r="D9" s="53"/>
      <c r="E9" s="53"/>
      <c r="F9" s="53"/>
      <c r="G9" s="54"/>
      <c r="H9" s="81" t="s">
        <v>71</v>
      </c>
      <c r="I9" s="82"/>
      <c r="J9" s="82"/>
      <c r="K9" s="82"/>
      <c r="L9" s="82"/>
      <c r="M9" s="82"/>
      <c r="N9" s="82"/>
    </row>
    <row r="10" spans="1:29" ht="16.350000000000001" customHeight="1" x14ac:dyDescent="0.25">
      <c r="B10" s="100" t="s">
        <v>7</v>
      </c>
      <c r="C10" s="101"/>
      <c r="D10" s="101"/>
      <c r="E10" s="101"/>
      <c r="F10" s="101"/>
      <c r="G10" s="102"/>
      <c r="H10" s="83">
        <v>0.7</v>
      </c>
      <c r="I10" s="79"/>
      <c r="J10" s="79"/>
      <c r="K10" s="79"/>
      <c r="L10" s="79"/>
      <c r="M10" s="79"/>
      <c r="N10" s="79"/>
    </row>
    <row r="13" spans="1:29" s="8" customFormat="1" ht="14.1" customHeight="1" x14ac:dyDescent="0.2">
      <c r="A13" s="5"/>
      <c r="B13" s="6" t="s">
        <v>8</v>
      </c>
      <c r="C13" s="97" t="s">
        <v>9</v>
      </c>
      <c r="D13" s="98"/>
      <c r="E13" s="98"/>
      <c r="F13" s="98"/>
      <c r="G13" s="98"/>
      <c r="H13" s="98"/>
      <c r="I13" s="99"/>
      <c r="J13" s="5"/>
      <c r="K13" s="7" t="s">
        <v>8</v>
      </c>
      <c r="L13" s="103" t="s">
        <v>10</v>
      </c>
      <c r="M13" s="104"/>
      <c r="N13" s="105"/>
    </row>
    <row r="14" spans="1:29" s="8" customFormat="1" ht="13.9" customHeight="1" x14ac:dyDescent="0.2">
      <c r="B14" s="43">
        <v>1</v>
      </c>
      <c r="C14" s="55" t="s">
        <v>11</v>
      </c>
      <c r="D14" s="56"/>
      <c r="E14" s="56"/>
      <c r="F14" s="56"/>
      <c r="G14" s="56"/>
      <c r="H14" s="56"/>
      <c r="I14" s="57"/>
      <c r="K14" s="9">
        <v>1</v>
      </c>
      <c r="L14" s="84" t="s">
        <v>12</v>
      </c>
      <c r="M14" s="85"/>
      <c r="N14" s="86"/>
    </row>
    <row r="15" spans="1:29" s="8" customFormat="1" ht="13.9" customHeight="1" x14ac:dyDescent="0.2">
      <c r="B15" s="43">
        <v>2</v>
      </c>
      <c r="C15" s="55" t="s">
        <v>13</v>
      </c>
      <c r="D15" s="56"/>
      <c r="E15" s="56"/>
      <c r="F15" s="56"/>
      <c r="G15" s="56"/>
      <c r="H15" s="56"/>
      <c r="I15" s="57"/>
      <c r="K15" s="9">
        <v>2</v>
      </c>
      <c r="L15" s="84" t="s">
        <v>14</v>
      </c>
      <c r="M15" s="85"/>
      <c r="N15" s="86"/>
    </row>
    <row r="16" spans="1:29" s="8" customFormat="1" ht="13.9" customHeight="1" x14ac:dyDescent="0.2">
      <c r="B16" s="43">
        <v>3</v>
      </c>
      <c r="C16" s="55" t="s">
        <v>15</v>
      </c>
      <c r="D16" s="56"/>
      <c r="E16" s="56"/>
      <c r="F16" s="56"/>
      <c r="G16" s="56"/>
      <c r="H16" s="56"/>
      <c r="I16" s="57"/>
      <c r="K16" s="9">
        <v>3</v>
      </c>
      <c r="L16" s="84" t="s">
        <v>16</v>
      </c>
      <c r="M16" s="85"/>
      <c r="N16" s="86"/>
    </row>
    <row r="17" spans="1:34" s="8" customFormat="1" ht="13.9" customHeight="1" x14ac:dyDescent="0.2">
      <c r="B17" s="43">
        <v>4</v>
      </c>
      <c r="C17" s="55" t="s">
        <v>17</v>
      </c>
      <c r="D17" s="56"/>
      <c r="E17" s="56"/>
      <c r="F17" s="56"/>
      <c r="G17" s="56"/>
      <c r="H17" s="56"/>
      <c r="I17" s="57"/>
      <c r="K17" s="9">
        <v>4</v>
      </c>
      <c r="L17" s="76"/>
      <c r="M17" s="77"/>
      <c r="N17" s="78"/>
    </row>
    <row r="18" spans="1:34" s="8" customFormat="1" ht="13.9" customHeight="1" x14ac:dyDescent="0.2">
      <c r="B18" s="43">
        <v>5</v>
      </c>
      <c r="C18" s="55" t="s">
        <v>18</v>
      </c>
      <c r="D18" s="56"/>
      <c r="E18" s="56"/>
      <c r="F18" s="56"/>
      <c r="G18" s="56"/>
      <c r="H18" s="56"/>
      <c r="I18" s="57"/>
      <c r="K18" s="9">
        <v>7</v>
      </c>
      <c r="L18" s="76"/>
      <c r="M18" s="77"/>
      <c r="N18" s="78"/>
    </row>
    <row r="19" spans="1:34" s="8" customFormat="1" ht="13.9" customHeight="1" x14ac:dyDescent="0.2">
      <c r="B19" s="43">
        <v>6</v>
      </c>
      <c r="C19" s="55" t="s">
        <v>19</v>
      </c>
      <c r="D19" s="56"/>
      <c r="E19" s="56"/>
      <c r="F19" s="56"/>
      <c r="G19" s="56"/>
      <c r="H19" s="56"/>
      <c r="I19" s="57"/>
      <c r="K19" s="9"/>
      <c r="L19" s="76" t="s">
        <v>20</v>
      </c>
      <c r="M19" s="77"/>
      <c r="N19" s="78"/>
    </row>
    <row r="20" spans="1:34" s="8" customFormat="1" ht="84" customHeight="1" x14ac:dyDescent="0.2">
      <c r="B20" s="43">
        <v>7</v>
      </c>
      <c r="C20" s="55" t="s">
        <v>21</v>
      </c>
      <c r="D20" s="56"/>
      <c r="E20" s="56"/>
      <c r="F20" s="56"/>
      <c r="G20" s="56"/>
      <c r="H20" s="56"/>
      <c r="I20" s="57"/>
      <c r="L20" s="32"/>
      <c r="M20" s="32"/>
      <c r="N20" s="32"/>
    </row>
    <row r="21" spans="1:34" s="8" customFormat="1" ht="12.75" x14ac:dyDescent="0.2">
      <c r="B21" s="43">
        <v>8</v>
      </c>
      <c r="C21" s="92" t="s">
        <v>22</v>
      </c>
      <c r="D21" s="93"/>
      <c r="E21" s="93"/>
      <c r="F21" s="93"/>
      <c r="G21" s="93"/>
      <c r="H21" s="93"/>
      <c r="I21" s="94"/>
      <c r="L21" s="32"/>
      <c r="M21" s="32"/>
      <c r="N21" s="32"/>
    </row>
    <row r="22" spans="1:34" s="8" customFormat="1" ht="13.9" customHeight="1" x14ac:dyDescent="0.2">
      <c r="B22" s="43">
        <v>9</v>
      </c>
      <c r="C22" s="55" t="s">
        <v>23</v>
      </c>
      <c r="D22" s="56"/>
      <c r="E22" s="56"/>
      <c r="F22" s="56"/>
      <c r="G22" s="56"/>
      <c r="H22" s="56"/>
      <c r="I22" s="57"/>
      <c r="L22" s="32"/>
      <c r="M22" s="32"/>
      <c r="N22" s="32"/>
    </row>
    <row r="23" spans="1:34" s="8" customFormat="1" ht="13.9" customHeight="1" x14ac:dyDescent="0.2">
      <c r="B23" s="43">
        <v>10</v>
      </c>
      <c r="C23" s="55" t="s">
        <v>24</v>
      </c>
      <c r="D23" s="56"/>
      <c r="E23" s="56"/>
      <c r="F23" s="56"/>
      <c r="G23" s="56"/>
      <c r="H23" s="56"/>
      <c r="I23" s="57"/>
      <c r="L23" s="32"/>
      <c r="M23" s="32"/>
      <c r="N23" s="32"/>
    </row>
    <row r="24" spans="1:34" s="8" customFormat="1" ht="12.75" x14ac:dyDescent="0.2">
      <c r="B24" s="43">
        <v>11</v>
      </c>
      <c r="C24" s="55" t="s">
        <v>24</v>
      </c>
      <c r="D24" s="56"/>
      <c r="E24" s="56"/>
      <c r="F24" s="56"/>
      <c r="G24" s="56"/>
      <c r="H24" s="56"/>
      <c r="I24" s="57"/>
      <c r="L24" s="32"/>
      <c r="M24" s="32"/>
      <c r="N24" s="32"/>
    </row>
    <row r="25" spans="1:34" s="8" customFormat="1" ht="12.75" x14ac:dyDescent="0.2">
      <c r="B25" s="30"/>
      <c r="C25" s="31"/>
      <c r="D25" s="31"/>
      <c r="E25" s="31"/>
      <c r="F25" s="31"/>
      <c r="G25" s="31"/>
      <c r="H25" s="31"/>
      <c r="I25" s="31"/>
      <c r="L25" s="32"/>
      <c r="M25" s="32"/>
      <c r="N25" s="32"/>
    </row>
    <row r="26" spans="1:34" s="8" customFormat="1" x14ac:dyDescent="0.25">
      <c r="B26" s="30"/>
      <c r="C26" s="31"/>
      <c r="D26" s="31"/>
      <c r="E26" s="31"/>
      <c r="F26" s="31"/>
      <c r="G26" s="31"/>
      <c r="H26" s="31"/>
      <c r="I26" s="31"/>
      <c r="K26"/>
      <c r="L26"/>
      <c r="M26"/>
      <c r="N26"/>
    </row>
    <row r="27" spans="1:34" s="8" customFormat="1" x14ac:dyDescent="0.25">
      <c r="B27" s="30"/>
      <c r="C27" s="31"/>
      <c r="D27" s="31"/>
      <c r="E27" s="31"/>
      <c r="F27" s="31"/>
      <c r="G27" s="31"/>
      <c r="H27" s="31"/>
      <c r="I27" s="31"/>
      <c r="K27"/>
      <c r="L27"/>
      <c r="M27"/>
      <c r="N27"/>
    </row>
    <row r="28" spans="1:34" x14ac:dyDescent="0.25">
      <c r="AF28" s="88" t="s">
        <v>25</v>
      </c>
      <c r="AG28" s="89"/>
      <c r="AH28" s="89"/>
    </row>
    <row r="29" spans="1:34" x14ac:dyDescent="0.25">
      <c r="N29" s="15" t="s">
        <v>26</v>
      </c>
      <c r="U29" s="25"/>
    </row>
    <row r="30" spans="1:34" x14ac:dyDescent="0.25">
      <c r="A30" s="4"/>
      <c r="B30" s="10" t="s">
        <v>27</v>
      </c>
      <c r="C30" s="95" t="s">
        <v>28</v>
      </c>
      <c r="D30" s="96"/>
      <c r="E30" s="90" t="s">
        <v>29</v>
      </c>
      <c r="F30" s="90"/>
      <c r="G30" s="90"/>
      <c r="H30" s="90" t="s">
        <v>30</v>
      </c>
      <c r="I30" s="90"/>
      <c r="J30" s="90"/>
      <c r="K30" s="91" t="s">
        <v>31</v>
      </c>
      <c r="L30" s="91"/>
      <c r="M30" s="91"/>
      <c r="N30" s="45" t="s">
        <v>32</v>
      </c>
      <c r="O30" s="15" t="s">
        <v>33</v>
      </c>
      <c r="P30" s="16" t="s">
        <v>34</v>
      </c>
      <c r="Q30" s="4"/>
      <c r="R30" s="4"/>
      <c r="S30" s="4"/>
      <c r="T30" s="24" t="s">
        <v>35</v>
      </c>
      <c r="U30" s="23" t="s">
        <v>36</v>
      </c>
    </row>
    <row r="31" spans="1:34" ht="14.45" customHeight="1" x14ac:dyDescent="0.25">
      <c r="B31" s="11">
        <v>1</v>
      </c>
      <c r="C31" s="64" t="s">
        <v>37</v>
      </c>
      <c r="D31" s="65"/>
      <c r="E31" s="67">
        <v>5</v>
      </c>
      <c r="F31" s="68"/>
      <c r="G31" s="69"/>
      <c r="H31" s="67">
        <v>7</v>
      </c>
      <c r="I31" s="68"/>
      <c r="J31" s="69"/>
      <c r="K31" s="67">
        <v>6</v>
      </c>
      <c r="L31" s="68"/>
      <c r="M31" s="69"/>
      <c r="N31" s="46">
        <v>5</v>
      </c>
      <c r="O31" s="19"/>
      <c r="P31" s="19">
        <f t="shared" ref="P31:P40" si="0">N31*O31</f>
        <v>0</v>
      </c>
      <c r="Q31" s="21">
        <f>O31/8</f>
        <v>0</v>
      </c>
      <c r="T31" s="22">
        <f>N31*1</f>
        <v>5</v>
      </c>
      <c r="U31" s="26">
        <f>T31/5</f>
        <v>1</v>
      </c>
    </row>
    <row r="32" spans="1:34" ht="14.45" customHeight="1" x14ac:dyDescent="0.25">
      <c r="B32" s="11">
        <v>2</v>
      </c>
      <c r="C32" s="64" t="s">
        <v>38</v>
      </c>
      <c r="D32" s="65"/>
      <c r="E32" s="67">
        <v>5</v>
      </c>
      <c r="F32" s="68"/>
      <c r="G32" s="69"/>
      <c r="H32" s="67">
        <v>7</v>
      </c>
      <c r="I32" s="68"/>
      <c r="J32" s="69"/>
      <c r="K32" s="67">
        <v>6</v>
      </c>
      <c r="L32" s="68"/>
      <c r="M32" s="69"/>
      <c r="N32" s="46">
        <v>5</v>
      </c>
      <c r="O32" s="19"/>
      <c r="P32" s="19">
        <f t="shared" si="0"/>
        <v>0</v>
      </c>
      <c r="Q32" s="21">
        <f>O32/8</f>
        <v>0</v>
      </c>
      <c r="T32" s="22">
        <f>N32*1</f>
        <v>5</v>
      </c>
      <c r="U32" s="26">
        <f>T32/5</f>
        <v>1</v>
      </c>
    </row>
    <row r="33" spans="2:21" ht="14.45" customHeight="1" x14ac:dyDescent="0.25">
      <c r="B33" s="11">
        <v>3</v>
      </c>
      <c r="C33" s="64" t="s">
        <v>39</v>
      </c>
      <c r="D33" s="65"/>
      <c r="E33" s="67">
        <f>Details!F16</f>
        <v>6.5</v>
      </c>
      <c r="F33" s="68"/>
      <c r="G33" s="69"/>
      <c r="H33" s="67">
        <f>Details!D16</f>
        <v>14</v>
      </c>
      <c r="I33" s="68"/>
      <c r="J33" s="69"/>
      <c r="K33" s="67">
        <f>Details!E16</f>
        <v>9</v>
      </c>
      <c r="L33" s="68"/>
      <c r="M33" s="69"/>
      <c r="N33" s="46">
        <v>100</v>
      </c>
      <c r="O33" s="19"/>
      <c r="P33" s="19">
        <f t="shared" si="0"/>
        <v>0</v>
      </c>
      <c r="Q33" s="21">
        <v>40</v>
      </c>
      <c r="T33" s="22">
        <f>N33*1</f>
        <v>100</v>
      </c>
      <c r="U33" s="26">
        <f t="shared" ref="U33:U34" si="1">T33/5</f>
        <v>20</v>
      </c>
    </row>
    <row r="34" spans="2:21" s="14" customFormat="1" ht="16.350000000000001" customHeight="1" x14ac:dyDescent="0.25">
      <c r="B34" s="11">
        <v>4</v>
      </c>
      <c r="C34" s="74" t="s">
        <v>40</v>
      </c>
      <c r="D34" s="75"/>
      <c r="E34" s="70">
        <f>ROUNDUP(E33*30%,0)</f>
        <v>2</v>
      </c>
      <c r="F34" s="71"/>
      <c r="G34" s="72"/>
      <c r="H34" s="70">
        <f>ROUNDUP(H33*30%,0)</f>
        <v>5</v>
      </c>
      <c r="I34" s="71"/>
      <c r="J34" s="72"/>
      <c r="K34" s="70">
        <f>ROUNDUP(K33*30%,0)</f>
        <v>3</v>
      </c>
      <c r="L34" s="71"/>
      <c r="M34" s="72"/>
      <c r="N34" s="46">
        <v>20</v>
      </c>
      <c r="O34" s="20"/>
      <c r="P34" s="19">
        <f t="shared" si="0"/>
        <v>0</v>
      </c>
      <c r="Q34" s="21">
        <v>30</v>
      </c>
      <c r="T34" s="22">
        <f>N34*2</f>
        <v>40</v>
      </c>
      <c r="U34" s="26">
        <f t="shared" si="1"/>
        <v>8</v>
      </c>
    </row>
    <row r="35" spans="2:21" s="14" customFormat="1" ht="16.350000000000001" customHeight="1" x14ac:dyDescent="0.25">
      <c r="B35" s="11">
        <v>5</v>
      </c>
      <c r="C35" s="74" t="s">
        <v>41</v>
      </c>
      <c r="D35" s="75"/>
      <c r="E35" s="70" cm="1">
        <f t="array" ref="E35">ROUNDUP(SUM(E31:G34*15%),0)</f>
        <v>3</v>
      </c>
      <c r="F35" s="71"/>
      <c r="G35" s="72"/>
      <c r="H35" s="70" cm="1">
        <f t="array" ref="H35">ROUNDUP(SUM(H31:J34*15%),0)</f>
        <v>5</v>
      </c>
      <c r="I35" s="71"/>
      <c r="J35" s="72"/>
      <c r="K35" s="70" cm="1">
        <f t="array" ref="K35">ROUNDUP(SUM(K31:M34*15%),0)</f>
        <v>4</v>
      </c>
      <c r="L35" s="71"/>
      <c r="M35" s="72"/>
      <c r="N35" s="46">
        <v>8</v>
      </c>
      <c r="O35" s="20"/>
      <c r="P35" s="19">
        <f t="shared" si="0"/>
        <v>0</v>
      </c>
      <c r="Q35" s="21">
        <f t="shared" ref="Q35:Q36" si="2">O35/8</f>
        <v>0</v>
      </c>
    </row>
    <row r="36" spans="2:21" ht="16.350000000000001" customHeight="1" x14ac:dyDescent="0.25">
      <c r="B36" s="11">
        <v>6</v>
      </c>
      <c r="C36" s="64" t="s">
        <v>42</v>
      </c>
      <c r="D36" s="65"/>
      <c r="E36" s="67" cm="1">
        <f t="array" ref="E36">ROUNDUP(SUM(E31:G35*10%),0)</f>
        <v>3</v>
      </c>
      <c r="F36" s="68"/>
      <c r="G36" s="69"/>
      <c r="H36" s="67" cm="1">
        <f t="array" ref="H36">ROUNDUP(SUM(H31:J35*10%),0)</f>
        <v>4</v>
      </c>
      <c r="I36" s="68"/>
      <c r="J36" s="69"/>
      <c r="K36" s="67" cm="1">
        <f t="array" ref="K36">ROUNDUP(SUM(K31:M35*10%),0)</f>
        <v>3</v>
      </c>
      <c r="L36" s="68"/>
      <c r="M36" s="69"/>
      <c r="N36" s="46">
        <v>5</v>
      </c>
      <c r="O36" s="19"/>
      <c r="P36" s="19">
        <f t="shared" si="0"/>
        <v>0</v>
      </c>
      <c r="Q36" s="21">
        <f t="shared" si="2"/>
        <v>0</v>
      </c>
    </row>
    <row r="37" spans="2:21" ht="14.45" customHeight="1" x14ac:dyDescent="0.25">
      <c r="B37" s="11">
        <v>7</v>
      </c>
      <c r="C37" s="64"/>
      <c r="D37" s="65"/>
      <c r="E37" s="66"/>
      <c r="F37" s="66"/>
      <c r="G37" s="66"/>
      <c r="H37" s="67"/>
      <c r="I37" s="68"/>
      <c r="J37" s="69"/>
      <c r="K37" s="67"/>
      <c r="L37" s="68"/>
      <c r="M37" s="69"/>
      <c r="N37" s="46">
        <f>(E37+H37+4*K37)/6</f>
        <v>0</v>
      </c>
      <c r="O37" s="19"/>
      <c r="P37" s="19">
        <f t="shared" si="0"/>
        <v>0</v>
      </c>
    </row>
    <row r="38" spans="2:21" ht="14.45" customHeight="1" x14ac:dyDescent="0.25">
      <c r="B38" s="11">
        <v>8</v>
      </c>
      <c r="C38" s="64"/>
      <c r="D38" s="65"/>
      <c r="E38" s="66"/>
      <c r="F38" s="66"/>
      <c r="G38" s="66"/>
      <c r="H38" s="67"/>
      <c r="I38" s="68"/>
      <c r="J38" s="69"/>
      <c r="K38" s="67"/>
      <c r="L38" s="68"/>
      <c r="M38" s="69"/>
      <c r="N38" s="46">
        <f>(E38+H38+4*K38)/6</f>
        <v>0</v>
      </c>
      <c r="O38" s="19"/>
      <c r="P38" s="19">
        <f t="shared" si="0"/>
        <v>0</v>
      </c>
    </row>
    <row r="39" spans="2:21" ht="14.45" customHeight="1" x14ac:dyDescent="0.25">
      <c r="B39" s="11">
        <v>9</v>
      </c>
      <c r="C39" s="64"/>
      <c r="D39" s="65"/>
      <c r="E39" s="66"/>
      <c r="F39" s="66"/>
      <c r="G39" s="66"/>
      <c r="H39" s="67"/>
      <c r="I39" s="68"/>
      <c r="J39" s="69"/>
      <c r="K39" s="67"/>
      <c r="L39" s="68"/>
      <c r="M39" s="69"/>
      <c r="N39" s="46">
        <f>(E39+H39+4*K39)/6</f>
        <v>0</v>
      </c>
      <c r="O39" s="19"/>
      <c r="P39" s="19">
        <f t="shared" si="0"/>
        <v>0</v>
      </c>
    </row>
    <row r="40" spans="2:21" ht="14.45" customHeight="1" x14ac:dyDescent="0.25">
      <c r="B40" s="11">
        <v>10</v>
      </c>
      <c r="C40" s="64"/>
      <c r="D40" s="65"/>
      <c r="E40" s="66"/>
      <c r="F40" s="66"/>
      <c r="G40" s="66"/>
      <c r="H40" s="67"/>
      <c r="I40" s="68"/>
      <c r="J40" s="69"/>
      <c r="K40" s="67"/>
      <c r="L40" s="68"/>
      <c r="M40" s="69"/>
      <c r="N40" s="47">
        <f>(E40+H40+4*K40)/6</f>
        <v>0</v>
      </c>
      <c r="O40" s="19"/>
      <c r="P40" s="19">
        <f t="shared" si="0"/>
        <v>0</v>
      </c>
    </row>
    <row r="41" spans="2:21" x14ac:dyDescent="0.25">
      <c r="B41" s="1"/>
      <c r="C41" s="12" t="s">
        <v>43</v>
      </c>
      <c r="D41" s="13"/>
      <c r="E41" s="87">
        <f>SUM(E31:G40)</f>
        <v>24.5</v>
      </c>
      <c r="F41" s="87"/>
      <c r="G41" s="87"/>
      <c r="H41" s="87">
        <f>SUM(H31:J40)</f>
        <v>42</v>
      </c>
      <c r="I41" s="87"/>
      <c r="J41" s="87"/>
      <c r="K41" s="87">
        <f>SUM(K31:M40)</f>
        <v>31</v>
      </c>
      <c r="L41" s="87"/>
      <c r="M41" s="87"/>
      <c r="N41" s="29">
        <f>ROUNDUP(SUM(N29:N38),0)</f>
        <v>143</v>
      </c>
      <c r="O41" s="17"/>
      <c r="P41" s="18">
        <f>SUM(P31:P40)</f>
        <v>0</v>
      </c>
    </row>
    <row r="42" spans="2:21" x14ac:dyDescent="0.25"/>
    <row r="43" spans="2:21" x14ac:dyDescent="0.25"/>
    <row r="44" spans="2:21" x14ac:dyDescent="0.25">
      <c r="B44" s="58" t="s">
        <v>44</v>
      </c>
      <c r="C44" s="59"/>
      <c r="D44" s="58" t="s">
        <v>45</v>
      </c>
      <c r="E44" s="63"/>
      <c r="F44" s="63"/>
      <c r="G44" s="58" t="s">
        <v>46</v>
      </c>
      <c r="H44" s="63"/>
      <c r="I44" s="63"/>
      <c r="J44" s="59"/>
    </row>
    <row r="45" spans="2:21" x14ac:dyDescent="0.25">
      <c r="B45" s="60" t="s">
        <v>47</v>
      </c>
      <c r="C45" s="61"/>
      <c r="D45" s="60" t="s">
        <v>48</v>
      </c>
      <c r="E45" s="62"/>
      <c r="F45" s="62"/>
      <c r="G45" s="60"/>
      <c r="H45" s="62"/>
      <c r="I45" s="62"/>
      <c r="J45" s="61"/>
    </row>
    <row r="46" spans="2:21" x14ac:dyDescent="0.25"/>
    <row r="47" spans="2:21" x14ac:dyDescent="0.25"/>
    <row r="48" spans="2:21" x14ac:dyDescent="0.25"/>
  </sheetData>
  <mergeCells count="86">
    <mergeCell ref="K31:M31"/>
    <mergeCell ref="L18:N18"/>
    <mergeCell ref="C23:I23"/>
    <mergeCell ref="C24:I24"/>
    <mergeCell ref="B9:G9"/>
    <mergeCell ref="B10:G10"/>
    <mergeCell ref="L15:N15"/>
    <mergeCell ref="L13:N13"/>
    <mergeCell ref="L14:N14"/>
    <mergeCell ref="C32:D32"/>
    <mergeCell ref="E32:G32"/>
    <mergeCell ref="H32:J32"/>
    <mergeCell ref="C13:I13"/>
    <mergeCell ref="C15:I15"/>
    <mergeCell ref="C16:I16"/>
    <mergeCell ref="E31:G31"/>
    <mergeCell ref="H31:J31"/>
    <mergeCell ref="C20:I20"/>
    <mergeCell ref="C22:I22"/>
    <mergeCell ref="AF28:AH28"/>
    <mergeCell ref="E30:G30"/>
    <mergeCell ref="H30:J30"/>
    <mergeCell ref="K30:M30"/>
    <mergeCell ref="C21:I21"/>
    <mergeCell ref="C30:D30"/>
    <mergeCell ref="E37:G37"/>
    <mergeCell ref="H37:J37"/>
    <mergeCell ref="K37:M37"/>
    <mergeCell ref="E41:G41"/>
    <mergeCell ref="H41:J41"/>
    <mergeCell ref="K41:M41"/>
    <mergeCell ref="E38:G38"/>
    <mergeCell ref="H38:J38"/>
    <mergeCell ref="K38:M38"/>
    <mergeCell ref="E39:G39"/>
    <mergeCell ref="H39:J39"/>
    <mergeCell ref="K39:M39"/>
    <mergeCell ref="K40:M40"/>
    <mergeCell ref="K34:M34"/>
    <mergeCell ref="L16:N16"/>
    <mergeCell ref="C18:I18"/>
    <mergeCell ref="L17:N17"/>
    <mergeCell ref="E36:G36"/>
    <mergeCell ref="H36:J36"/>
    <mergeCell ref="K36:M36"/>
    <mergeCell ref="C35:D35"/>
    <mergeCell ref="E35:G35"/>
    <mergeCell ref="H35:J35"/>
    <mergeCell ref="K35:M35"/>
    <mergeCell ref="E33:G33"/>
    <mergeCell ref="H33:J33"/>
    <mergeCell ref="K33:M33"/>
    <mergeCell ref="K32:M32"/>
    <mergeCell ref="C19:I19"/>
    <mergeCell ref="B2:N2"/>
    <mergeCell ref="C33:D33"/>
    <mergeCell ref="C31:D31"/>
    <mergeCell ref="C36:D36"/>
    <mergeCell ref="C34:D34"/>
    <mergeCell ref="L19:N19"/>
    <mergeCell ref="H6:N6"/>
    <mergeCell ref="H7:N7"/>
    <mergeCell ref="H8:N8"/>
    <mergeCell ref="H9:N9"/>
    <mergeCell ref="H10:N10"/>
    <mergeCell ref="C14:I14"/>
    <mergeCell ref="B5:G5"/>
    <mergeCell ref="B6:G6"/>
    <mergeCell ref="B7:G7"/>
    <mergeCell ref="H5:N5"/>
    <mergeCell ref="B8:G8"/>
    <mergeCell ref="C17:I17"/>
    <mergeCell ref="B44:C44"/>
    <mergeCell ref="B45:C45"/>
    <mergeCell ref="D45:F45"/>
    <mergeCell ref="D44:F44"/>
    <mergeCell ref="G44:J44"/>
    <mergeCell ref="G45:J45"/>
    <mergeCell ref="C37:D37"/>
    <mergeCell ref="C38:D38"/>
    <mergeCell ref="C39:D39"/>
    <mergeCell ref="C40:D40"/>
    <mergeCell ref="E40:G40"/>
    <mergeCell ref="H40:J40"/>
    <mergeCell ref="E34:G34"/>
    <mergeCell ref="H34:J34"/>
  </mergeCells>
  <dataValidations count="1">
    <dataValidation type="list" allowBlank="1" showDropDown="1" sqref="B30:C30 E30" xr:uid="{00000000-0002-0000-0000-000000000000}">
      <formula1>0</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F4E7-60EE-45E8-83C5-B4CDEA106AE3}">
  <dimension ref="A1:L20"/>
  <sheetViews>
    <sheetView tabSelected="1" workbookViewId="0">
      <selection activeCell="H20" sqref="H20"/>
    </sheetView>
  </sheetViews>
  <sheetFormatPr defaultRowHeight="15" x14ac:dyDescent="0.25"/>
  <cols>
    <col min="1" max="1" width="50.85546875" style="39" customWidth="1"/>
    <col min="2" max="3" width="61.7109375" style="39" customWidth="1"/>
    <col min="4" max="4" width="11.5703125" style="39" bestFit="1" customWidth="1"/>
    <col min="5" max="5" width="16.42578125" style="39" bestFit="1" customWidth="1"/>
    <col min="6" max="6" width="10.85546875" style="39" customWidth="1"/>
    <col min="7" max="7" width="11.5703125" style="39" bestFit="1" customWidth="1"/>
    <col min="8" max="8" width="16.42578125" style="39" bestFit="1" customWidth="1"/>
    <col min="9" max="9" width="10.140625" style="39" bestFit="1" customWidth="1"/>
    <col min="10" max="10" width="11.5703125" style="39" bestFit="1" customWidth="1"/>
    <col min="11" max="11" width="16.42578125" style="39" bestFit="1" customWidth="1"/>
    <col min="12" max="12" width="10.140625" style="39" bestFit="1" customWidth="1"/>
  </cols>
  <sheetData>
    <row r="1" spans="1:12" ht="15.75" x14ac:dyDescent="0.25">
      <c r="A1" s="107" t="s">
        <v>28</v>
      </c>
      <c r="B1" s="107" t="s">
        <v>49</v>
      </c>
      <c r="C1" s="107" t="s">
        <v>73</v>
      </c>
      <c r="D1" s="106" t="s">
        <v>50</v>
      </c>
      <c r="E1" s="106"/>
      <c r="F1" s="106"/>
      <c r="G1" s="106" t="s">
        <v>51</v>
      </c>
      <c r="H1" s="106"/>
      <c r="I1" s="106"/>
      <c r="J1" s="106" t="s">
        <v>52</v>
      </c>
      <c r="K1" s="106"/>
      <c r="L1" s="106"/>
    </row>
    <row r="2" spans="1:12" ht="30.75" customHeight="1" x14ac:dyDescent="0.25">
      <c r="A2" s="107"/>
      <c r="B2" s="107"/>
      <c r="C2" s="107"/>
      <c r="D2" s="38" t="s">
        <v>53</v>
      </c>
      <c r="E2" s="38" t="s">
        <v>54</v>
      </c>
      <c r="F2" s="38" t="s">
        <v>55</v>
      </c>
      <c r="G2" s="38" t="s">
        <v>53</v>
      </c>
      <c r="H2" s="38" t="s">
        <v>54</v>
      </c>
      <c r="I2" s="38" t="s">
        <v>55</v>
      </c>
      <c r="J2" s="38" t="s">
        <v>53</v>
      </c>
      <c r="K2" s="38" t="s">
        <v>54</v>
      </c>
      <c r="L2" s="38" t="s">
        <v>55</v>
      </c>
    </row>
    <row r="3" spans="1:12" ht="20.45" customHeight="1" x14ac:dyDescent="0.25">
      <c r="A3" s="108" t="s">
        <v>74</v>
      </c>
      <c r="B3" s="48" t="s">
        <v>75</v>
      </c>
      <c r="C3" s="28"/>
      <c r="D3" s="33">
        <v>0.5</v>
      </c>
      <c r="E3" s="33">
        <v>0.25</v>
      </c>
      <c r="F3" s="33">
        <v>0.125</v>
      </c>
      <c r="G3" s="34">
        <v>2</v>
      </c>
      <c r="H3" s="34">
        <v>1.5</v>
      </c>
      <c r="I3" s="34">
        <v>1.25</v>
      </c>
      <c r="J3" s="35"/>
      <c r="K3" s="35"/>
      <c r="L3" s="35"/>
    </row>
    <row r="4" spans="1:12" ht="20.45" customHeight="1" x14ac:dyDescent="0.25">
      <c r="A4" s="109"/>
      <c r="B4" s="49" t="s">
        <v>85</v>
      </c>
      <c r="C4" s="28"/>
      <c r="D4" s="33">
        <v>0.5</v>
      </c>
      <c r="E4" s="33">
        <v>0.25</v>
      </c>
      <c r="F4" s="33">
        <v>0.125</v>
      </c>
      <c r="G4" s="34">
        <v>1.5</v>
      </c>
      <c r="H4" s="34">
        <v>1</v>
      </c>
      <c r="I4" s="34">
        <v>0.75</v>
      </c>
      <c r="J4" s="35"/>
      <c r="K4" s="35"/>
      <c r="L4" s="35"/>
    </row>
    <row r="5" spans="1:12" ht="20.45" customHeight="1" x14ac:dyDescent="0.25">
      <c r="A5" s="109"/>
      <c r="B5" s="49" t="s">
        <v>76</v>
      </c>
      <c r="C5" s="28"/>
      <c r="D5" s="33">
        <v>0.5</v>
      </c>
      <c r="E5" s="33">
        <v>0.25</v>
      </c>
      <c r="F5" s="33">
        <v>0.125</v>
      </c>
      <c r="G5" s="34">
        <v>1.5</v>
      </c>
      <c r="H5" s="34">
        <v>1</v>
      </c>
      <c r="I5" s="34">
        <v>0.75</v>
      </c>
      <c r="J5" s="35"/>
      <c r="K5" s="35"/>
      <c r="L5" s="35"/>
    </row>
    <row r="6" spans="1:12" ht="20.45" customHeight="1" x14ac:dyDescent="0.25">
      <c r="A6" s="109"/>
      <c r="B6" s="49" t="s">
        <v>77</v>
      </c>
      <c r="C6" s="28"/>
      <c r="D6" s="33">
        <v>0.5</v>
      </c>
      <c r="E6" s="33">
        <v>0.25</v>
      </c>
      <c r="F6" s="33">
        <v>0.125</v>
      </c>
      <c r="G6" s="34">
        <v>1.5</v>
      </c>
      <c r="H6" s="34">
        <v>1</v>
      </c>
      <c r="I6" s="34">
        <v>0.75</v>
      </c>
      <c r="J6" s="35"/>
      <c r="K6" s="35"/>
      <c r="L6" s="35"/>
    </row>
    <row r="7" spans="1:12" ht="20.45" customHeight="1" x14ac:dyDescent="0.25">
      <c r="A7" s="109"/>
      <c r="B7" s="50" t="s">
        <v>78</v>
      </c>
      <c r="C7" s="28"/>
      <c r="D7" s="33">
        <v>0.5</v>
      </c>
      <c r="E7" s="33">
        <v>0.25</v>
      </c>
      <c r="F7" s="33">
        <v>0.125</v>
      </c>
      <c r="G7" s="34">
        <v>1.5</v>
      </c>
      <c r="H7" s="34">
        <v>1</v>
      </c>
      <c r="I7" s="34">
        <v>0.75</v>
      </c>
      <c r="J7" s="35"/>
      <c r="K7" s="35"/>
      <c r="L7" s="35"/>
    </row>
    <row r="8" spans="1:12" ht="51" customHeight="1" x14ac:dyDescent="0.25">
      <c r="A8" s="51" t="s">
        <v>81</v>
      </c>
      <c r="B8" s="50"/>
      <c r="C8" s="28"/>
      <c r="D8" s="33">
        <v>0.5</v>
      </c>
      <c r="E8" s="33">
        <v>0.25</v>
      </c>
      <c r="F8" s="33">
        <v>0.125</v>
      </c>
      <c r="G8" s="34"/>
      <c r="H8" s="34"/>
      <c r="I8" s="34"/>
      <c r="J8" s="35"/>
      <c r="K8" s="35"/>
      <c r="L8" s="35"/>
    </row>
    <row r="9" spans="1:12" ht="51" customHeight="1" x14ac:dyDescent="0.25">
      <c r="A9" s="51" t="s">
        <v>82</v>
      </c>
      <c r="B9" s="50"/>
      <c r="C9" s="28" t="s">
        <v>83</v>
      </c>
      <c r="D9" s="33">
        <v>3</v>
      </c>
      <c r="E9" s="33">
        <v>2</v>
      </c>
      <c r="F9" s="33">
        <v>1.5</v>
      </c>
      <c r="G9" s="34"/>
      <c r="H9" s="34"/>
      <c r="I9" s="34"/>
      <c r="J9" s="35"/>
      <c r="K9" s="35"/>
      <c r="L9" s="35"/>
    </row>
    <row r="10" spans="1:12" ht="36.75" customHeight="1" x14ac:dyDescent="0.25">
      <c r="A10" s="39" t="s">
        <v>79</v>
      </c>
      <c r="B10" s="28"/>
      <c r="C10" s="27" t="s">
        <v>84</v>
      </c>
      <c r="D10" s="33"/>
      <c r="E10" s="33"/>
      <c r="F10" s="33"/>
      <c r="G10" s="34"/>
      <c r="H10" s="34"/>
      <c r="I10" s="34"/>
      <c r="J10" s="35"/>
      <c r="K10" s="35"/>
      <c r="L10" s="35"/>
    </row>
    <row r="11" spans="1:12" ht="26.45" customHeight="1" x14ac:dyDescent="0.25">
      <c r="A11" s="28" t="s">
        <v>80</v>
      </c>
      <c r="B11" s="28"/>
      <c r="C11" s="28" t="s">
        <v>84</v>
      </c>
      <c r="D11" s="33"/>
      <c r="E11" s="33"/>
      <c r="F11" s="33"/>
      <c r="G11" s="34"/>
      <c r="H11" s="34"/>
      <c r="I11" s="34"/>
      <c r="J11" s="35"/>
      <c r="K11" s="35"/>
      <c r="L11" s="35"/>
    </row>
    <row r="12" spans="1:12" ht="34.15" customHeight="1" x14ac:dyDescent="0.25">
      <c r="A12" s="28"/>
      <c r="B12" s="28"/>
      <c r="C12" s="28"/>
      <c r="D12" s="41">
        <f t="shared" ref="D12:I12" si="0">SUM(D3:D11)</f>
        <v>6</v>
      </c>
      <c r="E12" s="42">
        <f t="shared" si="0"/>
        <v>3.5</v>
      </c>
      <c r="F12" s="37">
        <f t="shared" si="0"/>
        <v>2.25</v>
      </c>
      <c r="G12" s="41">
        <f t="shared" si="0"/>
        <v>8</v>
      </c>
      <c r="H12" s="42">
        <f t="shared" si="0"/>
        <v>5.5</v>
      </c>
      <c r="I12" s="37">
        <f t="shared" si="0"/>
        <v>4.25</v>
      </c>
      <c r="J12" s="41">
        <f>SUM(J10:J11)</f>
        <v>0</v>
      </c>
      <c r="K12" s="42">
        <f>SUM(K10:K11)</f>
        <v>0</v>
      </c>
      <c r="L12" s="37">
        <f>SUM(L10:L11)</f>
        <v>0</v>
      </c>
    </row>
    <row r="15" spans="1:12" ht="31.5" x14ac:dyDescent="0.25">
      <c r="D15" s="38" t="s">
        <v>53</v>
      </c>
      <c r="E15" s="38" t="s">
        <v>54</v>
      </c>
      <c r="F15" s="38" t="s">
        <v>55</v>
      </c>
    </row>
    <row r="16" spans="1:12" x14ac:dyDescent="0.25">
      <c r="A16" s="40" t="s">
        <v>56</v>
      </c>
      <c r="B16" s="40"/>
      <c r="D16" s="39">
        <f>D12+G12+J12</f>
        <v>14</v>
      </c>
      <c r="E16" s="39">
        <f>E12+H12+K12</f>
        <v>9</v>
      </c>
      <c r="F16" s="39">
        <f>F12+I12+L12</f>
        <v>6.5</v>
      </c>
    </row>
    <row r="17" spans="1:2" x14ac:dyDescent="0.25">
      <c r="A17" s="36" t="s">
        <v>57</v>
      </c>
      <c r="B17" s="36"/>
    </row>
    <row r="18" spans="1:2" x14ac:dyDescent="0.25">
      <c r="A18" s="36" t="s">
        <v>58</v>
      </c>
      <c r="B18" s="36"/>
    </row>
    <row r="19" spans="1:2" x14ac:dyDescent="0.25">
      <c r="A19" s="36" t="s">
        <v>59</v>
      </c>
      <c r="B19" s="36"/>
    </row>
    <row r="20" spans="1:2" x14ac:dyDescent="0.25">
      <c r="A20" s="36" t="s">
        <v>60</v>
      </c>
      <c r="B20" s="36"/>
    </row>
  </sheetData>
  <mergeCells count="7">
    <mergeCell ref="A3:A7"/>
    <mergeCell ref="G1:I1"/>
    <mergeCell ref="J1:L1"/>
    <mergeCell ref="A1:A2"/>
    <mergeCell ref="B1:B2"/>
    <mergeCell ref="C1:C2"/>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32EDF-CA55-45A0-BF83-99C5F7F47068}">
  <dimension ref="A1:I9"/>
  <sheetViews>
    <sheetView workbookViewId="0">
      <selection activeCell="D13" sqref="D13"/>
    </sheetView>
  </sheetViews>
  <sheetFormatPr defaultRowHeight="15" x14ac:dyDescent="0.25"/>
  <cols>
    <col min="1" max="1" width="32.5703125" customWidth="1"/>
  </cols>
  <sheetData>
    <row r="1" spans="1:9" x14ac:dyDescent="0.25">
      <c r="A1" s="44" t="s">
        <v>61</v>
      </c>
      <c r="B1" s="44" t="s">
        <v>62</v>
      </c>
      <c r="C1" s="44" t="s">
        <v>63</v>
      </c>
      <c r="D1" s="44" t="s">
        <v>64</v>
      </c>
      <c r="E1" s="44" t="s">
        <v>65</v>
      </c>
      <c r="F1" s="44" t="s">
        <v>66</v>
      </c>
      <c r="G1" s="44" t="s">
        <v>67</v>
      </c>
      <c r="H1" s="44" t="s">
        <v>68</v>
      </c>
      <c r="I1" s="44" t="s">
        <v>69</v>
      </c>
    </row>
    <row r="2" spans="1:9" x14ac:dyDescent="0.25">
      <c r="A2" s="44"/>
      <c r="B2" s="44"/>
      <c r="C2" s="44"/>
      <c r="D2" s="44"/>
      <c r="E2" s="44"/>
      <c r="F2" s="44"/>
      <c r="G2" s="44"/>
      <c r="H2" s="44"/>
      <c r="I2" s="44"/>
    </row>
    <row r="3" spans="1:9" x14ac:dyDescent="0.25">
      <c r="A3" s="44"/>
      <c r="B3" s="44"/>
      <c r="C3" s="44"/>
      <c r="D3" s="44"/>
      <c r="E3" s="44"/>
      <c r="F3" s="44"/>
      <c r="G3" s="44"/>
      <c r="H3" s="44"/>
      <c r="I3" s="44"/>
    </row>
    <row r="4" spans="1:9" x14ac:dyDescent="0.25">
      <c r="A4" s="44"/>
      <c r="B4" s="44"/>
      <c r="C4" s="44"/>
      <c r="D4" s="44"/>
      <c r="E4" s="44"/>
      <c r="F4" s="44"/>
      <c r="G4" s="44"/>
      <c r="H4" s="44"/>
      <c r="I4" s="44"/>
    </row>
    <row r="5" spans="1:9" x14ac:dyDescent="0.25">
      <c r="A5" s="44"/>
      <c r="B5" s="44"/>
      <c r="C5" s="44"/>
      <c r="D5" s="44"/>
      <c r="E5" s="44"/>
      <c r="F5" s="44"/>
      <c r="G5" s="44"/>
      <c r="H5" s="44"/>
      <c r="I5" s="44"/>
    </row>
    <row r="6" spans="1:9" x14ac:dyDescent="0.25">
      <c r="A6" s="44"/>
      <c r="B6" s="44"/>
      <c r="C6" s="44"/>
      <c r="D6" s="44"/>
      <c r="E6" s="44"/>
      <c r="F6" s="44"/>
      <c r="G6" s="44"/>
      <c r="H6" s="44"/>
      <c r="I6" s="44"/>
    </row>
    <row r="7" spans="1:9" x14ac:dyDescent="0.25">
      <c r="A7" s="44"/>
      <c r="B7" s="44"/>
      <c r="C7" s="44"/>
      <c r="D7" s="44"/>
      <c r="E7" s="44"/>
      <c r="F7" s="44"/>
      <c r="G7" s="44"/>
      <c r="H7" s="44"/>
      <c r="I7" s="44"/>
    </row>
    <row r="8" spans="1:9" x14ac:dyDescent="0.25">
      <c r="A8" s="44"/>
      <c r="B8" s="44"/>
      <c r="C8" s="44"/>
      <c r="D8" s="44"/>
      <c r="E8" s="44"/>
      <c r="F8" s="44"/>
      <c r="G8" s="44"/>
      <c r="H8" s="44"/>
      <c r="I8" s="44"/>
    </row>
    <row r="9" spans="1:9" x14ac:dyDescent="0.25">
      <c r="A9" s="44"/>
      <c r="B9" s="44"/>
      <c r="C9" s="44"/>
      <c r="D9" s="44"/>
      <c r="E9" s="44"/>
      <c r="F9" s="44"/>
      <c r="G9" s="44"/>
      <c r="H9" s="44"/>
      <c r="I9" s="4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FE8A7C058F484A85F111D08CB8F896" ma:contentTypeVersion="18" ma:contentTypeDescription="Create a new document." ma:contentTypeScope="" ma:versionID="54e5571cc044d28a4caa3b96aa4a1aec">
  <xsd:schema xmlns:xsd="http://www.w3.org/2001/XMLSchema" xmlns:xs="http://www.w3.org/2001/XMLSchema" xmlns:p="http://schemas.microsoft.com/office/2006/metadata/properties" xmlns:ns3="e64339d6-ac12-40ae-8344-8f57a62c59ed" xmlns:ns4="4a4283ec-fa46-46f2-b04b-8a3b8518038e" targetNamespace="http://schemas.microsoft.com/office/2006/metadata/properties" ma:root="true" ma:fieldsID="4d5c61adab65369d4d60f7c2e7329971" ns3:_="" ns4:_="">
    <xsd:import namespace="e64339d6-ac12-40ae-8344-8f57a62c59ed"/>
    <xsd:import namespace="4a4283ec-fa46-46f2-b04b-8a3b8518038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_activity"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4339d6-ac12-40ae-8344-8f57a62c59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4283ec-fa46-46f2-b04b-8a3b851803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64339d6-ac12-40ae-8344-8f57a62c59ed" xsi:nil="true"/>
  </documentManagement>
</p:properties>
</file>

<file path=customXml/itemProps1.xml><?xml version="1.0" encoding="utf-8"?>
<ds:datastoreItem xmlns:ds="http://schemas.openxmlformats.org/officeDocument/2006/customXml" ds:itemID="{C9D37CCF-BF23-48B3-901E-6837EED3D5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4339d6-ac12-40ae-8344-8f57a62c59ed"/>
    <ds:schemaRef ds:uri="4a4283ec-fa46-46f2-b04b-8a3b851803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6372F6-32B9-4EBA-ACE1-B3FD31280249}">
  <ds:schemaRefs>
    <ds:schemaRef ds:uri="http://schemas.microsoft.com/sharepoint/v3/contenttype/forms"/>
  </ds:schemaRefs>
</ds:datastoreItem>
</file>

<file path=customXml/itemProps3.xml><?xml version="1.0" encoding="utf-8"?>
<ds:datastoreItem xmlns:ds="http://schemas.openxmlformats.org/officeDocument/2006/customXml" ds:itemID="{DFA051AE-189F-4424-A8D1-2CADA902B406}">
  <ds:schemaRefs>
    <ds:schemaRef ds:uri="http://purl.org/dc/elements/1.1/"/>
    <ds:schemaRef ds:uri="http://www.w3.org/XML/1998/namespace"/>
    <ds:schemaRef ds:uri="http://schemas.openxmlformats.org/package/2006/metadata/core-properties"/>
    <ds:schemaRef ds:uri="http://schemas.microsoft.com/office/2006/metadata/properties"/>
    <ds:schemaRef ds:uri="e64339d6-ac12-40ae-8344-8f57a62c59ed"/>
    <ds:schemaRef ds:uri="http://schemas.microsoft.com/office/2006/documentManagement/types"/>
    <ds:schemaRef ds:uri="http://purl.org/dc/dcmitype/"/>
    <ds:schemaRef ds:uri="http://purl.org/dc/terms/"/>
    <ds:schemaRef ds:uri="http://schemas.microsoft.com/office/infopath/2007/PartnerControls"/>
    <ds:schemaRef ds:uri="4a4283ec-fa46-46f2-b04b-8a3b851803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High-Level 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Supun Jayasekara</dc:creator>
  <cp:keywords/>
  <dc:description/>
  <cp:lastModifiedBy>Pasindu  Lakmal</cp:lastModifiedBy>
  <cp:revision/>
  <dcterms:created xsi:type="dcterms:W3CDTF">2022-12-06T03:51:55Z</dcterms:created>
  <dcterms:modified xsi:type="dcterms:W3CDTF">2023-12-20T04:52:23Z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0x010100C4FE8A7C058F484A85F111D08CB8F896</vt:lpwstr>
  </property>
</Properties>
</file>