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workbookPr defaultThemeVersion="124226"/>
  <mc:AlternateContent xmlns:mc="http://schemas.openxmlformats.org/markup-compatibility/2006">
    <mc:Choice Requires="x15">
      <x15ac:absPath xmlns:x15ac="http://schemas.microsoft.com/office/spreadsheetml/2010/11/ac" url="C:\PS TOOL DX\EXCEL FILES\"/>
    </mc:Choice>
  </mc:AlternateContent>
  <bookViews>
    <workbookView xWindow="0" yWindow="150" windowWidth="28755" windowHeight="14310" activeTab="1"/>
  </bookViews>
  <sheets>
    <sheet name="Totals" sheetId="1" r:id="rId1"/>
    <sheet name="Details" sheetId="2" r:id="rId2"/>
  </sheets>
  <definedNames>
    <definedName name="_xlnm._FilterDatabase" localSheetId="1" hidden="1">Details!$A$2:$AC$154</definedName>
  </definedNames>
  <calcPr/>
</workbook>
</file>

<file path=xl/calcChain.xml><?xml version="1.0" encoding="utf-8"?>
<calcChain xmlns="http://schemas.openxmlformats.org/spreadsheetml/2006/main">
  <c i="1" l="1" r="E5"/>
  <c r="D5"/>
  <c r="C5"/>
  <c r="T8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L3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i="2"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i="1" r="J5"/>
  <c r="J6"/>
  <c r="L5"/>
  <c r="L4"/>
</calcChain>
</file>

<file path=xl/comments1.xml><?xml version="1.0" encoding="utf-8"?>
<comments xmlns="http://schemas.openxmlformats.org/spreadsheetml/2006/main">
  <authors>
    <author>Autor</author>
  </authors>
  <commentList>
    <comment ref="L4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_x000A_value "1" from Gordy paper</t>
        </r>
      </text>
    </comment>
    <comment ref="L5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_x000A_value "1/0,25" from Gordy paper</t>
        </r>
      </text>
    </comment>
    <comment ref="I6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_x000A_as defined in Gordy paper</t>
        </r>
      </text>
    </comment>
  </commentList>
</comments>
</file>

<file path=xl/sharedStrings.xml><?xml version="1.0" encoding="utf-8"?>
<sst xmlns="http://schemas.openxmlformats.org/spreadsheetml/2006/main">
  <si>
    <t>General Stress Test - Calculation Expected/Unexpected Loss and Granularity approach for Business Date: 31.05.2019</t>
  </si>
  <si>
    <t>p (alpha)</t>
  </si>
  <si>
    <t>K*</t>
  </si>
  <si>
    <t>Expected Loss</t>
  </si>
  <si>
    <t>Unexpected Loss</t>
  </si>
  <si>
    <t>Granularity Approach</t>
  </si>
  <si>
    <t xml:space="preserve">LGD x </t>
  </si>
  <si>
    <t>b (beta)</t>
  </si>
  <si>
    <t>mean</t>
  </si>
  <si>
    <t>Stress Test Results</t>
  </si>
  <si>
    <t>Correlation Increase by</t>
  </si>
  <si>
    <t>Gamma_inv</t>
  </si>
  <si>
    <t>variance</t>
  </si>
  <si>
    <t>Production Results</t>
  </si>
  <si>
    <t>Obligor Rate notches (+)</t>
  </si>
  <si>
    <t>delta</t>
  </si>
  <si>
    <t>Level of Confidence</t>
  </si>
  <si>
    <t>GA_n</t>
  </si>
  <si>
    <t>Client Group</t>
  </si>
  <si>
    <t>Client Group Name</t>
  </si>
  <si>
    <t>Sub Borrowers Counter</t>
  </si>
  <si>
    <t>Final Ead Total Sum</t>
  </si>
  <si>
    <t>LGD</t>
  </si>
  <si>
    <t>PD_EaD_weighted</t>
  </si>
  <si>
    <t>PD_3bps_floor</t>
  </si>
  <si>
    <t>Indicator Of Floor</t>
  </si>
  <si>
    <t>Maturity EAD weigthed</t>
  </si>
  <si>
    <t>R_Coefficient Of Colleration</t>
  </si>
  <si>
    <t>R_Coefficient Of Colleration (after Increase)</t>
  </si>
  <si>
    <t>b_Maturity Adjustment</t>
  </si>
  <si>
    <t>RW_RiskWeightedExposure</t>
  </si>
  <si>
    <t>UL_UnexpectedLoss</t>
  </si>
  <si>
    <t>s_i</t>
  </si>
  <si>
    <t>K_i</t>
  </si>
  <si>
    <t>R_i</t>
  </si>
  <si>
    <t>VLGD_i</t>
  </si>
  <si>
    <t>C_i</t>
  </si>
  <si>
    <t>1000</t>
  </si>
  <si>
    <t>CCB GROUP</t>
  </si>
  <si>
    <t>1001</t>
  </si>
  <si>
    <t>COMMERZBANK FRANKFURT GROUP</t>
  </si>
  <si>
    <t>1002</t>
  </si>
  <si>
    <t>BANK OF TOKYO - MITSUBISHI GROUP</t>
  </si>
  <si>
    <t>1004</t>
  </si>
  <si>
    <t>BNP PARIBAS GROUP</t>
  </si>
  <si>
    <t>1023</t>
  </si>
  <si>
    <t>CITIBANK</t>
  </si>
  <si>
    <t>1025</t>
  </si>
  <si>
    <t>DEUTSCHE POST AG BONN GRUPPE</t>
  </si>
  <si>
    <t>1041</t>
  </si>
  <si>
    <t>UNICREDIT MILAN GROUP</t>
  </si>
  <si>
    <t>1049</t>
  </si>
  <si>
    <t>CHINA MINSHENG BANKING CORP.</t>
  </si>
  <si>
    <t>1075</t>
  </si>
  <si>
    <t>SAS RUE LA BOETIE PARIS GRUPPE</t>
  </si>
  <si>
    <t>1076</t>
  </si>
  <si>
    <t>CREDIT SUISSE ZUERICH GROUP</t>
  </si>
  <si>
    <t>1089</t>
  </si>
  <si>
    <t>DIETER SCHWARZ HEILBRONN-GR.</t>
  </si>
  <si>
    <t>1092</t>
  </si>
  <si>
    <t>ZUERCHER KANTONALBANK, ZUERICH</t>
  </si>
  <si>
    <t>1093</t>
  </si>
  <si>
    <t>DAIMLER AG STUTTGART GRUPPE</t>
  </si>
  <si>
    <t>1126</t>
  </si>
  <si>
    <t>ROBERT BOSCH STIFTUNG GMBH</t>
  </si>
  <si>
    <t>1161</t>
  </si>
  <si>
    <t>BMW GROUP</t>
  </si>
  <si>
    <t>1173</t>
  </si>
  <si>
    <t>MARIA-ILONA BRAUN MELSUNGEN</t>
  </si>
  <si>
    <t>1196</t>
  </si>
  <si>
    <t>FAM. PORSCHE, STUTTGART &amp; FAM. PIECH</t>
  </si>
  <si>
    <t>1220</t>
  </si>
  <si>
    <t>SHANGHAI PUDONG DEVELOP.BANK</t>
  </si>
  <si>
    <t>1222</t>
  </si>
  <si>
    <t>SOCIÉTÉ GÉNÉRALE PARIS GROUP</t>
  </si>
  <si>
    <t>1257</t>
  </si>
  <si>
    <t>BANK OF COMMUNICATIONS GROUP</t>
  </si>
  <si>
    <t>1279</t>
  </si>
  <si>
    <t>CHINA MERCHANTS BANK CO. LTD.</t>
  </si>
  <si>
    <t>1302</t>
  </si>
  <si>
    <t>MAHLE STIFTUNG GMBH STUTTGART GRUPPE</t>
  </si>
  <si>
    <t>1330</t>
  </si>
  <si>
    <t>ERICH SIXT GRUENWALD GRUPPE</t>
  </si>
  <si>
    <t>1355</t>
  </si>
  <si>
    <t>SUNNY INDUSTRIAL SYSTEM GMBH</t>
  </si>
  <si>
    <t>1360</t>
  </si>
  <si>
    <t>CHINA INT. MARITIME CONTAINERS</t>
  </si>
  <si>
    <t>1379</t>
  </si>
  <si>
    <t>LEONI AG</t>
  </si>
  <si>
    <t>1380</t>
  </si>
  <si>
    <t>FAMILY HOYER HAMBURG GROUP</t>
  </si>
  <si>
    <t>1394</t>
  </si>
  <si>
    <t>STADT XUZHOU</t>
  </si>
  <si>
    <t>149180000156400058</t>
  </si>
  <si>
    <t>MR.DR.KE QIAO</t>
  </si>
  <si>
    <t>1771</t>
  </si>
  <si>
    <t>STADT SHANGHAI, SHANGHAI GRUPPE</t>
  </si>
  <si>
    <t>1775</t>
  </si>
  <si>
    <t>EIFFAGE S.A., F-92600 ASNIERES-SUR SEINE</t>
  </si>
  <si>
    <t>1788</t>
  </si>
  <si>
    <t>SCHALTBAU HOLDING AG MUENCHEN GROUP</t>
  </si>
  <si>
    <t>1789</t>
  </si>
  <si>
    <t>REPUBLIK FRANKREICH PARIS GRUPPE</t>
  </si>
  <si>
    <t>1800</t>
  </si>
  <si>
    <t>ORPEA S.A. PUTEAUX GRUPPE</t>
  </si>
  <si>
    <t>1803</t>
  </si>
  <si>
    <t>ZHOU ZHENG, QINGHUANGDAO CITY</t>
  </si>
  <si>
    <t>1811</t>
  </si>
  <si>
    <t>KARL ALBRECHT NACHLASS ESSEN GRUPPE</t>
  </si>
  <si>
    <t>1816</t>
  </si>
  <si>
    <t>FREENET AG BUEDELSDORF GRUPPE</t>
  </si>
  <si>
    <t>1817</t>
  </si>
  <si>
    <t>DEUTSCHE LUFTHANSA AG KOELN GRUPPE</t>
  </si>
  <si>
    <t>1818</t>
  </si>
  <si>
    <t>CLARIANT AG MUTTENZ GRUPPE</t>
  </si>
  <si>
    <t>1821</t>
  </si>
  <si>
    <t>NORMA GROUP SE MAINTAL GRUPPE</t>
  </si>
  <si>
    <t>1822</t>
  </si>
  <si>
    <t>LUDWIG KURT MERCKLE ULM GRUPPE</t>
  </si>
  <si>
    <t>1825</t>
  </si>
  <si>
    <t>AGCO CORPORATION DULUTH/GEORGIA GRUPPE</t>
  </si>
  <si>
    <t>1826</t>
  </si>
  <si>
    <t>GUOJIN LAO SHANGHAI GRUPPE</t>
  </si>
  <si>
    <t>1827</t>
  </si>
  <si>
    <t>IMCD N.V.ROTTERDAM GROUP</t>
  </si>
  <si>
    <t>1830</t>
  </si>
  <si>
    <t>SEB S.A. ECULLY GRUPPE</t>
  </si>
  <si>
    <t>1833</t>
  </si>
  <si>
    <t>ELSE KROENER-FRESENIUS-STIFTUNG BAD HOMB</t>
  </si>
  <si>
    <t>1838</t>
  </si>
  <si>
    <t>XIANGJIAN HE FOSHAN GRUPPE</t>
  </si>
  <si>
    <t>1844</t>
  </si>
  <si>
    <t>GUANGDONG BIOLIGHT MEDITECH CO.,LTD ZHUH</t>
  </si>
  <si>
    <t>1853</t>
  </si>
  <si>
    <t>XIA DINGHU NINGGUO GRUPPE</t>
  </si>
  <si>
    <t>1861</t>
  </si>
  <si>
    <t>DEUTSCHE WOHNEN SE BERLIN GRUPPE</t>
  </si>
  <si>
    <t>1862</t>
  </si>
  <si>
    <t>GEORG FRIEDRICH WILHELM</t>
  </si>
  <si>
    <t>198891000001522039</t>
  </si>
  <si>
    <t>CHEMCHINA HK COMPANY LIMITED</t>
  </si>
  <si>
    <t>207180000156400060</t>
  </si>
  <si>
    <t>MR. WEIGUO WANG</t>
  </si>
  <si>
    <t>316180000156400063</t>
  </si>
  <si>
    <t>LIYUAN JULIA ZHU - DR.YUTONG ZHU</t>
  </si>
  <si>
    <t>335180000156400038</t>
  </si>
  <si>
    <t>DR.MICHAEL HEINRICH ERICH KNAPP</t>
  </si>
  <si>
    <t>349180000156400064</t>
  </si>
  <si>
    <t>LI, PING</t>
  </si>
  <si>
    <t>401180000156400065</t>
  </si>
  <si>
    <t>DR. GUANGJIAN YU</t>
  </si>
  <si>
    <t>431891000003464885</t>
  </si>
  <si>
    <t>FUBA AUTOMOTIVE ELECTRONICS GMBH</t>
  </si>
  <si>
    <t>575180000156400042</t>
  </si>
  <si>
    <t>MR. AIYI SUN</t>
  </si>
  <si>
    <t>70004</t>
  </si>
  <si>
    <t>BANK OF CHINA LTD. BEIJING</t>
  </si>
  <si>
    <t>70851</t>
  </si>
  <si>
    <t>CHINA DEVELOPMENT BANK CORP. BEIJING</t>
  </si>
  <si>
    <t>757180000156400047</t>
  </si>
  <si>
    <t>MRS.JIN ZHEN</t>
  </si>
  <si>
    <t>809811000002264223</t>
  </si>
  <si>
    <t>STATE GRID OVERSEAS INVESTMENT (2016) LIMITED</t>
  </si>
  <si>
    <t>903890000000093947</t>
  </si>
  <si>
    <t>BANK OF JIANGSU CO.,LTD</t>
  </si>
  <si>
    <t>979831000004491583</t>
  </si>
  <si>
    <t>WALDASCHAFF AUTOMOTIVE GMBH</t>
  </si>
  <si>
    <t xml:space="preserve">General Stress Test Details - Calculation Expected/Unexpected Loss and Granularity approach for Business Date: </t>
  </si>
  <si>
    <t>Obligor Rate</t>
  </si>
  <si>
    <t>Contract Type</t>
  </si>
  <si>
    <t>Product Type</t>
  </si>
  <si>
    <t>GL Master / Account Type</t>
  </si>
  <si>
    <t>Counterparty/Issuer/Collateral Name</t>
  </si>
  <si>
    <t>Client No</t>
  </si>
  <si>
    <t>Contract Collateral ID</t>
  </si>
  <si>
    <t>Maturity Date</t>
  </si>
  <si>
    <t>Remaining Year(s) to Maturity</t>
  </si>
  <si>
    <t>Org Ccy</t>
  </si>
  <si>
    <t>Credit Outstanding (Org Ccy)</t>
  </si>
  <si>
    <t>Credit Outstanding (EUR Equ)</t>
  </si>
  <si>
    <t>Net Credit Outstanding Amount EUR</t>
  </si>
  <si>
    <t>Internal Info</t>
  </si>
  <si>
    <t>PD</t>
  </si>
  <si>
    <t>(1-ER)</t>
  </si>
  <si>
    <t>Credit Risk Amount(EUR Equ)</t>
  </si>
  <si>
    <t>NetCredit Risk Amount(EUR Equ)</t>
  </si>
  <si>
    <t>Original LGD</t>
  </si>
  <si>
    <t>Credit Risk Amount EUR Equ</t>
  </si>
  <si>
    <t xml:space="preserve">Net Credit Risk Amount EUREqu </t>
  </si>
  <si>
    <t>Core Definition</t>
  </si>
  <si>
    <t>Client Groupname</t>
  </si>
  <si>
    <t>Maturity Without Cap Floor</t>
  </si>
  <si>
    <t>EaD weigthed Maturity Without Cap Floor</t>
  </si>
  <si>
    <t>PD x Final EaD</t>
  </si>
  <si>
    <t>LGD final EaD weighted</t>
  </si>
  <si>
    <t>3</t>
  </si>
  <si>
    <t>IB</t>
  </si>
  <si>
    <t>CCB (ASIA) CORP. LTD. HK</t>
  </si>
  <si>
    <t>885891000003464049</t>
  </si>
  <si>
    <t>1072200798</t>
  </si>
  <si>
    <t>CNY</t>
  </si>
  <si>
    <t>None</t>
  </si>
  <si>
    <t xml:space="preserve">Excellent_x000d_
</t>
  </si>
  <si>
    <t>COMMERZBANK AG</t>
  </si>
  <si>
    <t>237850494022013237</t>
  </si>
  <si>
    <t>1010201004</t>
  </si>
  <si>
    <t>EUR</t>
  </si>
  <si>
    <t>1010201008</t>
  </si>
  <si>
    <t>1010201009</t>
  </si>
  <si>
    <t>1010201400</t>
  </si>
  <si>
    <t>1010201410</t>
  </si>
  <si>
    <t>FXSW</t>
  </si>
  <si>
    <t>FF</t>
  </si>
  <si>
    <t>3013937</t>
  </si>
  <si>
    <t>USD</t>
  </si>
  <si>
    <t>FX DEAL</t>
  </si>
  <si>
    <t>2</t>
  </si>
  <si>
    <t>MUFG BANK UFJ</t>
  </si>
  <si>
    <t>468891000003464933</t>
  </si>
  <si>
    <t>1073202876</t>
  </si>
  <si>
    <t>JPY</t>
  </si>
  <si>
    <t xml:space="preserve">Exceptional_x000d_
</t>
  </si>
  <si>
    <t>BNP PARIBAS PARIS</t>
  </si>
  <si>
    <t>597850494021584597</t>
  </si>
  <si>
    <t>3013933</t>
  </si>
  <si>
    <t>CITIBANK NA LONDON</t>
  </si>
  <si>
    <t>421891000003464141</t>
  </si>
  <si>
    <t>1006201716</t>
  </si>
  <si>
    <t>GBP</t>
  </si>
  <si>
    <t>CITIBANK NA NEW YORK</t>
  </si>
  <si>
    <t>106891000003465120</t>
  </si>
  <si>
    <t>1040201256</t>
  </si>
  <si>
    <t>4</t>
  </si>
  <si>
    <t>012</t>
  </si>
  <si>
    <t>00132382</t>
  </si>
  <si>
    <t>H5201013</t>
  </si>
  <si>
    <t>DEUTSCHE POST AG</t>
  </si>
  <si>
    <t>291831000005168630</t>
  </si>
  <si>
    <t>67810000000507</t>
  </si>
  <si>
    <t>HYPOVEREINSBANK-WTS</t>
  </si>
  <si>
    <t>503871000006102087</t>
  </si>
  <si>
    <t>1010201300</t>
  </si>
  <si>
    <t>046</t>
  </si>
  <si>
    <t>00132755</t>
  </si>
  <si>
    <t>H5201042</t>
  </si>
  <si>
    <t>026890000004966400</t>
  </si>
  <si>
    <t>67810000000698</t>
  </si>
  <si>
    <t>CREDIT AGRICOLE CIB HO</t>
  </si>
  <si>
    <t>754891000003464585</t>
  </si>
  <si>
    <t>3012779</t>
  </si>
  <si>
    <t>3013960</t>
  </si>
  <si>
    <t>3012948</t>
  </si>
  <si>
    <t>3013845</t>
  </si>
  <si>
    <t>3013956</t>
  </si>
  <si>
    <t>3013958</t>
  </si>
  <si>
    <t>CREDIT SUISSE ZUERICH</t>
  </si>
  <si>
    <t>013891000003464462</t>
  </si>
  <si>
    <t>1039201854</t>
  </si>
  <si>
    <t>CHF</t>
  </si>
  <si>
    <t>LIDL DIENSTLEISTUNG GMBH &amp; CO. KG</t>
  </si>
  <si>
    <t>463891000003463959</t>
  </si>
  <si>
    <t>678110028820001</t>
  </si>
  <si>
    <t>H5201015</t>
  </si>
  <si>
    <t>67810000000564</t>
  </si>
  <si>
    <t>431891000003464020</t>
  </si>
  <si>
    <t>3013941</t>
  </si>
  <si>
    <t>3013923</t>
  </si>
  <si>
    <t>3013935</t>
  </si>
  <si>
    <t>FXMK</t>
  </si>
  <si>
    <t>00001001</t>
  </si>
  <si>
    <t>DAIMLER AG</t>
  </si>
  <si>
    <t>984890000000288625</t>
  </si>
  <si>
    <t>05593032017091200003271</t>
  </si>
  <si>
    <t>05593032017091400003274</t>
  </si>
  <si>
    <t>05593032017091300003273</t>
  </si>
  <si>
    <t>05593032016092200003015</t>
  </si>
  <si>
    <t>05593032017090800003267</t>
  </si>
  <si>
    <t>ROBERT BOSCH GMBH</t>
  </si>
  <si>
    <t>083890000002788356</t>
  </si>
  <si>
    <t>678110028740001</t>
  </si>
  <si>
    <t>BMW FINANCE N.V.</t>
  </si>
  <si>
    <t>930821000000454159</t>
  </si>
  <si>
    <t>678110026280001</t>
  </si>
  <si>
    <t>CLCM</t>
  </si>
  <si>
    <t>BMW AG</t>
  </si>
  <si>
    <t>169810490871267169</t>
  </si>
  <si>
    <t>71003000020170057</t>
  </si>
  <si>
    <t>B. BRAUN MELSUNGEN AG</t>
  </si>
  <si>
    <t>513891000003464130</t>
  </si>
  <si>
    <t>678110020840002</t>
  </si>
  <si>
    <t>67810000000436</t>
  </si>
  <si>
    <t>VOLKSWAGEN FINANCIAL SERVICES AG</t>
  </si>
  <si>
    <t>548891000003464439</t>
  </si>
  <si>
    <t>67810000000587</t>
  </si>
  <si>
    <t>00132754</t>
  </si>
  <si>
    <t>SHANGHAI PUDONG DEVELOP.BANK HO</t>
  </si>
  <si>
    <t>414890000000084512</t>
  </si>
  <si>
    <t>67810000000704</t>
  </si>
  <si>
    <t>SOCIETE GENERALE, PARIS</t>
  </si>
  <si>
    <t>358860494021829358</t>
  </si>
  <si>
    <t>3013104</t>
  </si>
  <si>
    <t>3013951</t>
  </si>
  <si>
    <t>3013947</t>
  </si>
  <si>
    <t>3013847</t>
  </si>
  <si>
    <t>3013962</t>
  </si>
  <si>
    <t>3013873</t>
  </si>
  <si>
    <t>3013964</t>
  </si>
  <si>
    <t>DLD</t>
  </si>
  <si>
    <t>LD</t>
  </si>
  <si>
    <t>D-SOBNK</t>
  </si>
  <si>
    <t>BANK OF COMMUNICATIONS FRANKFURT</t>
  </si>
  <si>
    <t>335891000001236443</t>
  </si>
  <si>
    <t>2007794</t>
  </si>
  <si>
    <t>CHINA MERCHANTS BANK CO. LTD.HO</t>
  </si>
  <si>
    <t>633890000008552515</t>
  </si>
  <si>
    <t>67810000000691</t>
  </si>
  <si>
    <t>CHINA MERCHANTS BANK LUXEMBOURG</t>
  </si>
  <si>
    <t>675891000003464915</t>
  </si>
  <si>
    <t>2008117</t>
  </si>
  <si>
    <t>HKD</t>
  </si>
  <si>
    <t>6</t>
  </si>
  <si>
    <t>MAHLE GMBH</t>
  </si>
  <si>
    <t>548891000003464283</t>
  </si>
  <si>
    <t>678110036740001</t>
  </si>
  <si>
    <t xml:space="preserve">Outstanding_x000d_
</t>
  </si>
  <si>
    <t>SIXT SE</t>
  </si>
  <si>
    <t>680891000003465285</t>
  </si>
  <si>
    <t>67810000000666</t>
  </si>
  <si>
    <t>678110028690001</t>
  </si>
  <si>
    <t>67810000000491</t>
  </si>
  <si>
    <t>038</t>
  </si>
  <si>
    <t>00132017</t>
  </si>
  <si>
    <t>H5203006</t>
  </si>
  <si>
    <t>694891000003465165</t>
  </si>
  <si>
    <t>67810000000579</t>
  </si>
  <si>
    <t>7</t>
  </si>
  <si>
    <t>H5201051</t>
  </si>
  <si>
    <t>ALBERT ZIEGLER GMBH</t>
  </si>
  <si>
    <t>018891000003464089</t>
  </si>
  <si>
    <t>67810000000588</t>
  </si>
  <si>
    <t xml:space="preserve">Very good_x000d_
</t>
  </si>
  <si>
    <t>5</t>
  </si>
  <si>
    <t>411891000003463983</t>
  </si>
  <si>
    <t>67810000000555</t>
  </si>
  <si>
    <t>678110019500001</t>
  </si>
  <si>
    <t>HOYER NEDERLAND B.V. ROTTERDAM</t>
  </si>
  <si>
    <t>418891000003464247</t>
  </si>
  <si>
    <t>678110024530001</t>
  </si>
  <si>
    <t>14</t>
  </si>
  <si>
    <t>SCHWING GMBH</t>
  </si>
  <si>
    <t>282891000003465018</t>
  </si>
  <si>
    <t>67810000000689</t>
  </si>
  <si>
    <t xml:space="preserve">Acceptable_x000d_
</t>
  </si>
  <si>
    <t>67810000000531</t>
  </si>
  <si>
    <t>67810000000542</t>
  </si>
  <si>
    <t>12</t>
  </si>
  <si>
    <t>H5201004</t>
  </si>
  <si>
    <t>XS HOLDING GMBH</t>
  </si>
  <si>
    <t>924891000002753525</t>
  </si>
  <si>
    <t>710030000201900062</t>
  </si>
  <si>
    <t xml:space="preserve">Average_x000d_
</t>
  </si>
  <si>
    <t>67810000000655</t>
  </si>
  <si>
    <t>032</t>
  </si>
  <si>
    <t>00133460</t>
  </si>
  <si>
    <t>00000000000057</t>
  </si>
  <si>
    <t>00000000000058</t>
  </si>
  <si>
    <t>SECUR</t>
  </si>
  <si>
    <t>FI</t>
  </si>
  <si>
    <t>OS-CORP</t>
  </si>
  <si>
    <t>BRIGHT FOOD SINGAPORE HOLDINGS PTE.LTD.</t>
  </si>
  <si>
    <t>199891000001509833</t>
  </si>
  <si>
    <t>4000081</t>
  </si>
  <si>
    <t>EIFFARIE</t>
  </si>
  <si>
    <t>477891000002753612</t>
  </si>
  <si>
    <t>678110019070001</t>
  </si>
  <si>
    <t>AUTOROUTES PARIS-RHIN-RHONE S.A.(APPR)</t>
  </si>
  <si>
    <t>750891000002753535</t>
  </si>
  <si>
    <t>71003000020150009</t>
  </si>
  <si>
    <t>8</t>
  </si>
  <si>
    <t>SCHALTBAU HOLDING AG</t>
  </si>
  <si>
    <t>801891000003464689</t>
  </si>
  <si>
    <t>678110022300001</t>
  </si>
  <si>
    <t>MEGAL MITTEL-EUROPAEISCHE-GASLEITUNGSGES.MBH &amp; CO.KG</t>
  </si>
  <si>
    <t>312891000003464569</t>
  </si>
  <si>
    <t>678110022310001</t>
  </si>
  <si>
    <t>ORPEA SA</t>
  </si>
  <si>
    <t>086891000002753579</t>
  </si>
  <si>
    <t>678110022710001</t>
  </si>
  <si>
    <t>15</t>
  </si>
  <si>
    <t>KNOWLEDGE SILICON VALLEY LIMITED</t>
  </si>
  <si>
    <t>044891000003464392</t>
  </si>
  <si>
    <t>678110038730001</t>
  </si>
  <si>
    <t xml:space="preserve">Special mention_x000d_
</t>
  </si>
  <si>
    <t>HOFER FINANCIAL SERVICES GMBH</t>
  </si>
  <si>
    <t>256891000002753528</t>
  </si>
  <si>
    <t>678110026500001</t>
  </si>
  <si>
    <t>FREENET AG, BUEDELSDORF</t>
  </si>
  <si>
    <t>421891000003464406</t>
  </si>
  <si>
    <t>678110026690001</t>
  </si>
  <si>
    <t>678110031170001</t>
  </si>
  <si>
    <t>DEUTSCHE LUFTHANSA AKTIENGESELLSCHAFT</t>
  </si>
  <si>
    <t>190891000002735351</t>
  </si>
  <si>
    <t>67810000000681</t>
  </si>
  <si>
    <t>CLARIANT AG</t>
  </si>
  <si>
    <t>687891000003464269</t>
  </si>
  <si>
    <t>678110027200001</t>
  </si>
  <si>
    <t>NORMA GROUP SE</t>
  </si>
  <si>
    <t>398891000003464233</t>
  </si>
  <si>
    <t>678110028710001</t>
  </si>
  <si>
    <t>PHOENIX PHARMAHANDEL GMBH &amp; CO KG</t>
  </si>
  <si>
    <t>713891000002753533</t>
  </si>
  <si>
    <t>678110030160001</t>
  </si>
  <si>
    <t>AGCO INTERNATIONAL GMBH</t>
  </si>
  <si>
    <t>774891000002753631</t>
  </si>
  <si>
    <t>678110030390001</t>
  </si>
  <si>
    <t>GEORGENBACH COMPANY LIMITED</t>
  </si>
  <si>
    <t>572841000002045424</t>
  </si>
  <si>
    <t>678110041450001</t>
  </si>
  <si>
    <t>IMCD N.V.</t>
  </si>
  <si>
    <t>282891000002753513</t>
  </si>
  <si>
    <t>678110030930001</t>
  </si>
  <si>
    <t>SEB SA</t>
  </si>
  <si>
    <t>944891000002760415</t>
  </si>
  <si>
    <t>678110032120001</t>
  </si>
  <si>
    <t>FRESENIUS SE &amp; CO.KGAA</t>
  </si>
  <si>
    <t>072891000002753556</t>
  </si>
  <si>
    <t>678110033480001</t>
  </si>
  <si>
    <t>023</t>
  </si>
  <si>
    <t>00132344</t>
  </si>
  <si>
    <t>MIDEA ELECTRIC NETHERLANDS (I) B.V.</t>
  </si>
  <si>
    <t>059831000002254831</t>
  </si>
  <si>
    <t>678110039830001</t>
  </si>
  <si>
    <t>BIOLIGHT HEALTHCARE GMBH</t>
  </si>
  <si>
    <t>416801000003845717</t>
  </si>
  <si>
    <t>67810000000084</t>
  </si>
  <si>
    <t>9</t>
  </si>
  <si>
    <t>ZHONGDING EUROPE GMBH</t>
  </si>
  <si>
    <t>941851000005363044</t>
  </si>
  <si>
    <t>67810000000553</t>
  </si>
  <si>
    <t xml:space="preserve">Good_x000d_
</t>
  </si>
  <si>
    <t>67810000000620</t>
  </si>
  <si>
    <t>DEUTSCHE WOHNEN SE</t>
  </si>
  <si>
    <t>447871000006372525</t>
  </si>
  <si>
    <t>67810000000668</t>
  </si>
  <si>
    <t>CONTINENTAL AG</t>
  </si>
  <si>
    <t>683831000006546774</t>
  </si>
  <si>
    <t>67810000000686</t>
  </si>
  <si>
    <t>13</t>
  </si>
  <si>
    <t>678110027090001</t>
  </si>
  <si>
    <t>678110027140001</t>
  </si>
  <si>
    <t>00000000000063</t>
  </si>
  <si>
    <t>00000000000065</t>
  </si>
  <si>
    <t>00000000000059</t>
  </si>
  <si>
    <t>00000000000061</t>
  </si>
  <si>
    <t>00000000000051</t>
  </si>
  <si>
    <t>00000000000066</t>
  </si>
  <si>
    <t>00000000000067</t>
  </si>
  <si>
    <t>H5201008</t>
  </si>
  <si>
    <t>710030000201800395</t>
  </si>
  <si>
    <t>H5207001</t>
  </si>
  <si>
    <t>710030000201800400</t>
  </si>
  <si>
    <t>67810000000019</t>
  </si>
  <si>
    <t>67810000000603</t>
  </si>
  <si>
    <t>678110036680001</t>
  </si>
  <si>
    <t>678110036680002</t>
  </si>
  <si>
    <t>678110036680003</t>
  </si>
  <si>
    <t>678110038700001</t>
  </si>
  <si>
    <t>00000000000060</t>
  </si>
  <si>
    <t>BANK OF CHINA HO BEIJING</t>
  </si>
  <si>
    <t>908890000008385671</t>
  </si>
  <si>
    <t>67810000000687</t>
  </si>
  <si>
    <t>67810000000688</t>
  </si>
  <si>
    <t>67810000000690</t>
  </si>
  <si>
    <t>67810000000699</t>
  </si>
  <si>
    <t>67810000000700</t>
  </si>
  <si>
    <t>OS-POLYBNK</t>
  </si>
  <si>
    <t>CHINA DEVELOPMENT BANK CORP.,HK BRANCH</t>
  </si>
  <si>
    <t>571891000003464944</t>
  </si>
  <si>
    <t>4000078</t>
  </si>
  <si>
    <t>CHINA DEVELOPMENT BANK</t>
  </si>
  <si>
    <t>555890000000043048</t>
  </si>
  <si>
    <t>4000079</t>
  </si>
  <si>
    <t>00000000000054</t>
  </si>
  <si>
    <t>00000000000055</t>
  </si>
  <si>
    <t>00000000000056</t>
  </si>
  <si>
    <t>4000075</t>
  </si>
  <si>
    <t>67810000000659</t>
  </si>
  <si>
    <t>67810000000392</t>
  </si>
</sst>
</file>

<file path=xl/styles.xml><?xml version="1.0" encoding="utf-8"?>
<styleSheet xmlns="http://schemas.openxmlformats.org/spreadsheetml/2006/main">
  <numFmts count="4">
    <numFmt numFmtId="164" formatCode="0.00000000"/>
    <numFmt numFmtId="165" formatCode="0.000000"/>
    <numFmt numFmtId="166" formatCode="0.0000000000"/>
    <numFmt numFmtId="167" formatCode="0.000000000000"/>
  </numFmts>
  <fonts count="18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2"/>
      <name val="Calibri"/>
      <scheme val="minor"/>
    </font>
    <font>
      <b/>
      <sz val="11"/>
      <name val="Calibri"/>
      <scheme val="minor"/>
    </font>
    <font>
      <b/>
      <sz val="11"/>
      <color theme="1"/>
      <name val="Calibri"/>
      <scheme val="minor"/>
    </font>
    <font>
      <b/>
      <sz val="10"/>
      <color theme="1"/>
      <name val="Arial"/>
    </font>
    <font>
      <b/>
      <sz val="12"/>
      <color theme="1"/>
      <name val="Arial"/>
    </font>
    <font>
      <b/>
      <sz val="11"/>
      <name val="Calibri"/>
    </font>
    <font>
      <b/>
      <sz val="10"/>
      <name val="Arial"/>
    </font>
    <font>
      <b/>
      <sz val="12"/>
      <name val="Arial"/>
    </font>
    <font>
      <sz val="11"/>
      <color rgb="FF9C0006"/>
      <name val="Calibri"/>
      <scheme val="minor"/>
    </font>
    <font>
      <sz val="11"/>
      <color rgb="FF9C6500"/>
      <name val="Calibri"/>
      <scheme val="minor"/>
    </font>
    <font>
      <b/>
      <sz val="11"/>
      <color rgb="FFFA7D00"/>
      <name val="Calibri"/>
      <scheme val="minor"/>
    </font>
    <font>
      <b/>
      <sz val="11"/>
      <color rgb="FF3F3F3F"/>
      <name val="Calibri"/>
      <scheme val="minor"/>
    </font>
    <font>
      <sz val="11"/>
      <color rgb="FF3F3F76"/>
      <name val="Calibri"/>
      <scheme val="minor"/>
    </font>
    <font>
      <sz val="11"/>
      <color theme="0"/>
      <name val="Calibri"/>
      <scheme val="minor"/>
    </font>
    <font>
      <b/>
      <sz val="9"/>
      <color indexed="81"/>
      <name val="Tahoma"/>
    </font>
    <font>
      <sz val="9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"/>
        <bgColor indexed="65"/>
      </patternFill>
    </fill>
    <fill>
      <patternFill patternType="solid">
        <fgColor theme="4" tint="0.799951170384838"/>
        <bgColor indexed="65"/>
      </patternFill>
    </fill>
    <fill>
      <patternFill patternType="solid">
        <fgColor theme="5" tint="0.799981688894314"/>
        <bgColor indexed="65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5"/>
      </patternFill>
    </fill>
  </fills>
  <borders count="30">
    <border/>
    <border>
      <top style="medium">
        <color indexed="64"/>
      </top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right style="medium">
        <color indexed="64"/>
      </right>
      <top style="medium">
        <color indexed="64"/>
      </top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rgb="FF7F7F7F"/>
      </right>
      <bottom style="medium">
        <color indexed="64"/>
      </bottom>
    </border>
    <border>
      <left style="thin">
        <color rgb="FF7F7F7F"/>
      </left>
      <right style="thin">
        <color rgb="FF7F7F7F"/>
      </right>
      <bottom style="medium">
        <color indexed="64"/>
      </bottom>
    </border>
    <border>
      <left style="thin">
        <color rgb="FF7F7F7F"/>
      </left>
      <right style="medium">
        <color indexed="64"/>
      </right>
      <bottom style="medium">
        <color indexed="64"/>
      </bottom>
    </border>
    <border>
      <left style="medium">
        <color indexed="64"/>
      </lef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</border>
    <border>
      <left style="medium">
        <color indexed="64"/>
      </left>
      <top style="thin">
        <color indexed="64"/>
      </top>
      <bottom style="medium">
        <color indexed="64"/>
      </bottom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 style="thin">
        <color indexed="64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1">
    <xf numFmtId="0" fontId="0" fillId="0" borderId="0"/>
    <xf numFmtId="0" fontId="0" fillId="5" borderId="0" applyNumberFormat="0" applyBorder="0" applyAlignment="0" applyProtection="0"/>
    <xf numFmtId="0" fontId="13" fillId="11" borderId="28" applyNumberFormat="0" applyAlignment="0" applyProtection="0"/>
    <xf numFmtId="0" fontId="14" fillId="12" borderId="29" applyNumberFormat="0" applyAlignment="0" applyProtection="0"/>
    <xf numFmtId="0" fontId="0" fillId="8" borderId="26" applyNumberFormat="0" applyFont="0" applyAlignment="0" applyProtection="0"/>
    <xf numFmtId="0" fontId="15" fillId="13" borderId="0" applyNumberFormat="0" applyBorder="0" applyAlignment="0" applyProtection="0"/>
    <xf numFmtId="0" fontId="12" fillId="11" borderId="29" applyNumberFormat="0" applyAlignment="0" applyProtection="0"/>
    <xf numFmtId="0" fontId="0" fillId="6" borderId="0" applyNumberFormat="0" applyBorder="0" applyAlignment="0" applyProtection="0"/>
    <xf numFmtId="0" fontId="0" fillId="7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</cellStyleXfs>
  <cellXfs count="77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164" fontId="1" fillId="0" borderId="0" xfId="0" applyNumberFormat="1" applyFont="1" applyFill="1"/>
    <xf numFmtId="165" fontId="1" fillId="0" borderId="0" xfId="0" applyNumberFormat="1" applyFont="1" applyFill="1"/>
    <xf numFmtId="166" fontId="1" fillId="0" borderId="0" xfId="0" applyNumberFormat="1" applyFont="1" applyFill="1"/>
    <xf numFmtId="167" fontId="1" fillId="0" borderId="0" xfId="0" applyNumberFormat="1" applyFont="1" applyFill="1"/>
    <xf numFmtId="0" fontId="1" fillId="0" borderId="1" xfId="0" applyFont="1" applyFill="1" applyBorder="1"/>
    <xf numFmtId="0" fontId="2" fillId="2" borderId="0" xfId="0" applyFont="1" applyFill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0" fillId="3" borderId="2" xfId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vertical="top" wrapText="1"/>
    </xf>
    <xf numFmtId="0" fontId="5" fillId="0" borderId="0" xfId="3" applyFont="1" applyFill="1" applyBorder="1" applyAlignment="1">
      <alignment wrapText="1"/>
    </xf>
    <xf numFmtId="0" fontId="6" fillId="4" borderId="6" xfId="4" applyFont="1" applyFill="1" applyBorder="1" applyAlignment="1">
      <alignment horizontal="center" vertical="center" wrapText="1"/>
    </xf>
    <xf numFmtId="0" fontId="6" fillId="4" borderId="7" xfId="4" applyFont="1" applyFill="1" applyBorder="1" applyAlignment="1">
      <alignment horizontal="center" vertical="center" wrapText="1"/>
    </xf>
    <xf numFmtId="0" fontId="6" fillId="4" borderId="8" xfId="4" applyFont="1" applyFill="1" applyBorder="1" applyAlignment="1">
      <alignment horizontal="center" vertical="center" wrapText="1"/>
    </xf>
    <xf numFmtId="0" fontId="4" fillId="5" borderId="9" xfId="1" applyFont="1" applyBorder="1" applyAlignment="1">
      <alignment horizontal="right"/>
    </xf>
    <xf numFmtId="0" fontId="7" fillId="0" borderId="10" xfId="0" applyFont="1" applyFill="1" applyBorder="1" applyAlignment="1">
      <alignment horizontal="center"/>
    </xf>
    <xf numFmtId="0" fontId="0" fillId="3" borderId="11" xfId="1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left" vertical="center"/>
    </xf>
    <xf numFmtId="0" fontId="0" fillId="3" borderId="4" xfId="1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8" fillId="0" borderId="0" xfId="5" applyFont="1" applyFill="1" applyBorder="1"/>
    <xf numFmtId="0" fontId="3" fillId="0" borderId="0" xfId="0" applyNumberFormat="1" applyFont="1" applyFill="1" applyBorder="1"/>
    <xf numFmtId="0" fontId="8" fillId="0" borderId="0" xfId="3" applyNumberFormat="1" applyFont="1" applyFill="1" applyBorder="1" applyAlignment="1">
      <alignment wrapText="1"/>
    </xf>
    <xf numFmtId="0" fontId="3" fillId="0" borderId="0" xfId="0" applyFont="1" applyFill="1" applyAlignment="1">
      <alignment horizontal="right"/>
    </xf>
    <xf numFmtId="4" fontId="9" fillId="0" borderId="13" xfId="6" applyNumberFormat="1" applyFont="1" applyFill="1" applyBorder="1"/>
    <xf numFmtId="4" fontId="9" fillId="0" borderId="14" xfId="6" applyNumberFormat="1" applyFont="1" applyFill="1" applyBorder="1" applyAlignment="1">
      <alignment wrapText="1"/>
    </xf>
    <xf numFmtId="4" fontId="9" fillId="0" borderId="15" xfId="6" applyNumberFormat="1" applyFont="1" applyFill="1" applyBorder="1" applyAlignment="1">
      <alignment wrapText="1"/>
    </xf>
    <xf numFmtId="0" fontId="4" fillId="5" borderId="16" xfId="1" applyFont="1" applyBorder="1" applyAlignment="1">
      <alignment horizontal="right"/>
    </xf>
    <xf numFmtId="10" fontId="7" fillId="0" borderId="17" xfId="0" applyNumberFormat="1" applyFont="1" applyFill="1" applyBorder="1" applyAlignment="1">
      <alignment horizontal="center"/>
    </xf>
    <xf numFmtId="0" fontId="0" fillId="3" borderId="11" xfId="1" applyFont="1" applyFill="1" applyBorder="1" applyAlignment="1">
      <alignment horizontal="right"/>
    </xf>
    <xf numFmtId="4" fontId="9" fillId="0" borderId="18" xfId="6" applyNumberFormat="1" applyFont="1" applyFill="1" applyBorder="1"/>
    <xf numFmtId="4" fontId="9" fillId="0" borderId="19" xfId="6" applyNumberFormat="1" applyFont="1" applyFill="1" applyBorder="1" applyAlignment="1">
      <alignment wrapText="1"/>
    </xf>
    <xf numFmtId="4" fontId="9" fillId="0" borderId="20" xfId="6" applyNumberFormat="1" applyFont="1" applyFill="1" applyBorder="1" applyAlignment="1">
      <alignment wrapText="1"/>
    </xf>
    <xf numFmtId="0" fontId="4" fillId="5" borderId="21" xfId="1" applyFont="1" applyBorder="1" applyAlignment="1">
      <alignment horizontal="right"/>
    </xf>
    <xf numFmtId="0" fontId="7" fillId="0" borderId="22" xfId="0" applyFont="1" applyFill="1" applyBorder="1" applyAlignment="1">
      <alignment horizontal="center"/>
    </xf>
    <xf numFmtId="0" fontId="0" fillId="3" borderId="23" xfId="1" applyFont="1" applyFill="1" applyBorder="1" applyAlignment="1">
      <alignment horizontal="right"/>
    </xf>
    <xf numFmtId="0" fontId="3" fillId="0" borderId="24" xfId="0" applyFont="1" applyFill="1" applyBorder="1" applyAlignment="1">
      <alignment horizontal="left" vertical="center"/>
    </xf>
    <xf numFmtId="0" fontId="0" fillId="3" borderId="24" xfId="1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/>
    </xf>
    <xf numFmtId="4" fontId="9" fillId="0" borderId="0" xfId="6" applyNumberFormat="1" applyFont="1" applyFill="1" applyBorder="1"/>
    <xf numFmtId="4" fontId="9" fillId="0" borderId="0" xfId="6" applyNumberFormat="1" applyFont="1" applyFill="1" applyBorder="1" applyAlignment="1">
      <alignment wrapText="1"/>
    </xf>
    <xf numFmtId="0" fontId="4" fillId="6" borderId="4" xfId="7" applyFont="1" applyBorder="1" applyAlignment="1">
      <alignment horizontal="center" vertical="center" wrapText="1"/>
    </xf>
    <xf numFmtId="0" fontId="0" fillId="6" borderId="4" xfId="7" applyBorder="1" applyAlignment="1">
      <alignment horizontal="center" vertical="center" wrapText="1"/>
    </xf>
    <xf numFmtId="0" fontId="0" fillId="6" borderId="4" xfId="7" applyFont="1" applyBorder="1" applyAlignment="1">
      <alignment horizontal="center" vertical="center" wrapText="1"/>
    </xf>
    <xf numFmtId="164" fontId="0" fillId="6" borderId="4" xfId="7" applyNumberFormat="1" applyBorder="1" applyAlignment="1">
      <alignment horizontal="center" vertical="center" wrapText="1"/>
    </xf>
    <xf numFmtId="165" fontId="0" fillId="6" borderId="4" xfId="7" applyNumberFormat="1" applyFont="1" applyBorder="1" applyAlignment="1">
      <alignment horizontal="center" vertical="center" wrapText="1"/>
    </xf>
    <xf numFmtId="0" fontId="0" fillId="7" borderId="4" xfId="8" applyFont="1" applyBorder="1" applyAlignment="1">
      <alignment horizontal="center" vertical="center" wrapText="1"/>
    </xf>
    <xf numFmtId="0" fontId="3" fillId="8" borderId="26" xfId="4" applyFont="1" applyAlignment="1">
      <alignment horizontal="center" vertical="center" wrapText="1"/>
    </xf>
    <xf numFmtId="167" fontId="1" fillId="0" borderId="0" xfId="0" applyNumberFormat="1" applyFont="1" applyFill="1" applyAlignment="1">
      <alignment horizontal="center" vertical="center" wrapText="1"/>
    </xf>
    <xf numFmtId="4" fontId="1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horizontal="center"/>
    </xf>
    <xf numFmtId="0" fontId="1" fillId="0" borderId="0" xfId="0" applyNumberFormat="1" applyFont="1" applyFill="1"/>
    <xf numFmtId="0" fontId="2" fillId="2" borderId="27" xfId="0" applyFont="1" applyFill="1" applyBorder="1" applyAlignment="1">
      <alignment horizontal="right"/>
    </xf>
    <xf numFmtId="14" fontId="2" fillId="2" borderId="27" xfId="0" applyNumberFormat="1" applyFont="1" applyFill="1" applyBorder="1" applyAlignment="1">
      <alignment horizontal="center"/>
    </xf>
    <xf numFmtId="14" fontId="2" fillId="2" borderId="27" xfId="0" applyNumberFormat="1" applyFont="1" applyFill="1" applyBorder="1" applyAlignment="1"/>
    <xf numFmtId="0" fontId="2" fillId="2" borderId="27" xfId="0" applyFont="1" applyFill="1" applyBorder="1" applyAlignment="1">
      <alignment horizontal="center"/>
    </xf>
    <xf numFmtId="0" fontId="2" fillId="2" borderId="27" xfId="0" applyFont="1" applyFill="1" applyBorder="1" applyAlignment="1"/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right" vertical="center" wrapText="1"/>
    </xf>
    <xf numFmtId="4" fontId="1" fillId="4" borderId="4" xfId="0" applyNumberFormat="1" applyFont="1" applyFill="1" applyBorder="1" applyAlignment="1">
      <alignment horizontal="center" vertical="center" wrapText="1"/>
    </xf>
    <xf numFmtId="0" fontId="10" fillId="9" borderId="4" xfId="9" applyBorder="1" applyAlignment="1">
      <alignment horizontal="center" vertical="center" wrapText="1"/>
    </xf>
    <xf numFmtId="0" fontId="11" fillId="10" borderId="4" xfId="10" applyBorder="1" applyAlignment="1">
      <alignment horizontal="center" vertical="center" wrapText="1"/>
    </xf>
    <xf numFmtId="4" fontId="3" fillId="4" borderId="4" xfId="0" applyNumberFormat="1" applyFont="1" applyFill="1" applyBorder="1" applyAlignment="1">
      <alignment horizontal="center" vertical="center" wrapText="1"/>
    </xf>
    <xf numFmtId="14" fontId="12" fillId="0" borderId="0" xfId="6" applyNumberFormat="1" applyFill="1" applyBorder="1" applyAlignment="1">
      <alignment horizontal="center"/>
    </xf>
    <xf numFmtId="14" fontId="1" fillId="0" borderId="0" xfId="0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1">
    <cellStyle name="Normal" xfId="0" builtinId="0"/>
    <cellStyle name="20% - Accent5" xfId="1" builtinId="46"/>
    <cellStyle name="Output" xfId="2" builtinId="21"/>
    <cellStyle name="Input" xfId="3" builtinId="20"/>
    <cellStyle name="Note" xfId="4" builtinId="10"/>
    <cellStyle name="Accent2" xfId="5" builtinId="33"/>
    <cellStyle name="Calculation" xfId="6" builtinId="22"/>
    <cellStyle name="20% - Accent1" xfId="7" builtinId="30"/>
    <cellStyle name="20% - Accent2" xfId="8" builtinId="34"/>
    <cellStyle name="Bad" xfId="9" builtinId="27"/>
    <cellStyle name="Neutral" xfId="10" builtinId="28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vmlDrawing" Target="../drawings/vmlDrawing1.vml" /><Relationship Id="rId3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2" sqref="A2:T2"/>
    </sheetView>
  </sheetViews>
  <sheetFormatPr defaultColWidth="9.140625" defaultRowHeight="15"/>
  <cols>
    <col min="1" max="1" width="13.28125" style="2" customWidth="1"/>
    <col min="2" max="2" width="70.85156" style="3" bestFit="1" customWidth="1"/>
    <col min="3" max="3" width="23.14063" style="3" customWidth="1"/>
    <col min="4" max="4" width="26.42188" style="3" customWidth="1"/>
    <col min="5" max="5" width="22.71094" style="3" customWidth="1"/>
    <col min="6" max="6" width="17.42188" style="4" bestFit="1" customWidth="1"/>
    <col min="7" max="7" width="28.28125" style="4" customWidth="1"/>
    <col min="8" max="8" width="16.28125" style="3" customWidth="1"/>
    <col min="9" max="9" width="20.85156" style="5" bestFit="1" customWidth="1"/>
    <col min="10" max="10" width="25.57422" style="3" bestFit="1" customWidth="1"/>
    <col min="11" max="11" width="25.57422" style="3" customWidth="1"/>
    <col min="12" max="12" width="21.57422" style="3" bestFit="1" customWidth="1"/>
    <col min="13" max="13" width="30.42188" style="3" customWidth="1"/>
    <col min="14" max="14" width="23.57422" style="3" customWidth="1"/>
    <col min="15" max="15" width="22.00391" style="3" customWidth="1"/>
    <col min="16" max="16" width="16.85156" style="3" customWidth="1"/>
    <col min="17" max="17" width="13.28125" style="3" bestFit="1" customWidth="1"/>
    <col min="18" max="18" width="15.00391" style="6" customWidth="1"/>
    <col min="19" max="19" width="13.85156" style="6" customWidth="1"/>
    <col min="20" max="20" width="17.14063" style="3" customWidth="1"/>
    <col min="21" max="21" width="11.42188" style="3" customWidth="1"/>
    <col min="22" max="22" width="20.42188" style="7" customWidth="1"/>
    <col min="23" max="23" width="12.28125" style="3" customWidth="1"/>
    <col min="24" max="24" width="16.85156" style="3" customWidth="1"/>
    <col min="25" max="25" width="18.42188" style="3" customWidth="1"/>
    <col min="26" max="26" width="19.57422" style="3" customWidth="1"/>
    <col min="27" max="27" width="15.85156" style="3" bestFit="1" customWidth="1"/>
    <col min="28" max="16384" width="9.140625" style="3"/>
  </cols>
  <sheetData>
    <row r="1">
      <c r="U1" s="8"/>
      <c r="V1" s="3"/>
    </row>
    <row r="2" thickBot="1" ht="16.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3"/>
    </row>
    <row r="3" thickBot="1" ht="15.75">
      <c r="B3" s="11"/>
      <c r="I3" s="12" t="s">
        <v>1</v>
      </c>
      <c r="J3" s="13">
        <v>0.25</v>
      </c>
      <c r="K3" s="14" t="s">
        <v>2</v>
      </c>
      <c r="L3" s="15">
        <f>SUMPRODUCT(O9:O73,P9:P73)</f>
        <v>0.068917466478247272</v>
      </c>
      <c r="N3" s="16"/>
      <c r="O3" s="16"/>
      <c r="P3" s="16"/>
      <c r="Q3" s="17"/>
      <c r="S3" s="3"/>
      <c r="V3" s="3"/>
    </row>
    <row r="4" thickBot="1" ht="32.25">
      <c r="C4" s="18" t="s">
        <v>3</v>
      </c>
      <c r="D4" s="19" t="s">
        <v>4</v>
      </c>
      <c r="E4" s="20" t="s">
        <v>5</v>
      </c>
      <c r="G4" s="21" t="s">
        <v>6</v>
      </c>
      <c r="H4" s="22">
        <v>1</v>
      </c>
      <c r="I4" s="23" t="s">
        <v>7</v>
      </c>
      <c r="J4" s="24">
        <v>0.25</v>
      </c>
      <c r="K4" s="25" t="s">
        <v>8</v>
      </c>
      <c r="L4" s="26">
        <f>J3/J4</f>
        <v>1</v>
      </c>
      <c r="N4" s="27"/>
      <c r="O4" s="28"/>
      <c r="P4" s="29"/>
      <c r="Q4" s="30"/>
      <c r="S4" s="3"/>
      <c r="V4" s="3"/>
    </row>
    <row r="5" thickBot="1" ht="16.5">
      <c r="B5" s="31" t="s">
        <v>9</v>
      </c>
      <c r="C5" s="32">
        <f>SUM(Details!V3:V122)</f>
        <v>5309056.4273751974</v>
      </c>
      <c r="D5" s="33">
        <f>SUM(N9:N73)</f>
        <v>54623951.381256379</v>
      </c>
      <c r="E5" s="34">
        <f>T8*SUM(D9:D73)</f>
        <v>30161003.332455188</v>
      </c>
      <c r="G5" s="35" t="s">
        <v>10</v>
      </c>
      <c r="H5" s="36">
        <v>0.10000000000000001</v>
      </c>
      <c r="I5" s="37" t="s">
        <v>11</v>
      </c>
      <c r="J5" s="24">
        <f>GAMMAINV(L6,J3,1/J4)</f>
        <v>17.505777031546749</v>
      </c>
      <c r="K5" s="25" t="s">
        <v>12</v>
      </c>
      <c r="L5" s="26">
        <f>J3/J4^2</f>
        <v>4</v>
      </c>
      <c r="Q5" s="6"/>
      <c r="S5" s="3"/>
      <c r="V5" s="3"/>
    </row>
    <row r="6" thickBot="1" ht="16.5">
      <c r="B6" s="31" t="s">
        <v>13</v>
      </c>
      <c r="C6" s="38">
        <v>3865156.6600000001</v>
      </c>
      <c r="D6" s="39">
        <v>8974691.1600000001</v>
      </c>
      <c r="E6" s="40">
        <v>9152571.4199999999</v>
      </c>
      <c r="G6" s="41" t="s">
        <v>14</v>
      </c>
      <c r="H6" s="42">
        <v>1</v>
      </c>
      <c r="I6" s="43" t="s">
        <v>15</v>
      </c>
      <c r="J6" s="44">
        <f>(J5-1)*(J3+(1-J3)/(J5))</f>
        <v>4.8336012581930179</v>
      </c>
      <c r="K6" s="45" t="s">
        <v>16</v>
      </c>
      <c r="L6" s="46">
        <v>0.999</v>
      </c>
      <c r="Q6" s="6"/>
      <c r="S6" s="3"/>
      <c r="V6" s="3"/>
    </row>
    <row r="7" ht="15.75">
      <c r="B7" s="31"/>
      <c r="C7" s="47"/>
      <c r="D7" s="48"/>
      <c r="E7" s="48"/>
      <c r="I7" s="3"/>
      <c r="T7" s="49" t="s">
        <v>17</v>
      </c>
      <c r="V7" s="3"/>
    </row>
    <row r="8" s="1" customFormat="1" ht="30">
      <c r="A8" s="50" t="s">
        <v>18</v>
      </c>
      <c r="B8" s="50" t="s">
        <v>19</v>
      </c>
      <c r="C8" s="51" t="s">
        <v>20</v>
      </c>
      <c r="D8" s="51" t="s">
        <v>21</v>
      </c>
      <c r="E8" s="50" t="s">
        <v>22</v>
      </c>
      <c r="F8" s="52" t="s">
        <v>23</v>
      </c>
      <c r="G8" s="50" t="s">
        <v>24</v>
      </c>
      <c r="H8" s="51" t="s">
        <v>25</v>
      </c>
      <c r="I8" s="53" t="s">
        <v>26</v>
      </c>
      <c r="J8" s="51" t="s">
        <v>27</v>
      </c>
      <c r="K8" s="54" t="s">
        <v>28</v>
      </c>
      <c r="L8" s="51" t="s">
        <v>29</v>
      </c>
      <c r="M8" s="50" t="s">
        <v>30</v>
      </c>
      <c r="N8" s="49" t="s">
        <v>31</v>
      </c>
      <c r="O8" s="50" t="s">
        <v>32</v>
      </c>
      <c r="P8" s="50" t="s">
        <v>33</v>
      </c>
      <c r="Q8" s="50" t="s">
        <v>34</v>
      </c>
      <c r="R8" s="50" t="s">
        <v>35</v>
      </c>
      <c r="S8" s="50" t="s">
        <v>36</v>
      </c>
      <c r="T8" s="55">
        <f>SUM(T9:T73)/(2*$L$3)</f>
        <v>0.038053269372746994</v>
      </c>
      <c r="V8" s="56"/>
    </row>
    <row r="9">
      <c r="A9" s="2" t="s">
        <v>37</v>
      </c>
      <c r="B9" s="3" t="s">
        <v>38</v>
      </c>
      <c r="C9" s="3">
        <f>COUNTIF(Details!$X$3:$X$122,A9)</f>
        <v>1</v>
      </c>
      <c r="D9" s="57">
        <f>SUMIF(Details!$X$3:$X$122,A9,Details!$M$3:$M$122)</f>
        <v>1101.3599999999999</v>
      </c>
      <c r="E9" s="3">
        <v>0.45000000000000001</v>
      </c>
      <c r="F9" s="4">
        <f>IF(ISERROR((SUMIF(Details!$X$3:$X$122,A9,Details!$AB$3:$AB$122))/D9),0,(SUMIF(Details!$X$3:$X$122,A9,Details!$AB$3:$AB$122))/D9)</f>
        <v>0.002</v>
      </c>
      <c r="G9" s="3">
        <f t="shared" ref="G9:G73" si="0">MAX(F9,0.0003)*IF(EXACT(0,F9),0,1)</f>
        <v>0.002</v>
      </c>
      <c r="H9" s="3">
        <f t="shared" ref="H9:H73" si="1">IF(G9-F9&gt;0,1,0)</f>
        <v>0</v>
      </c>
      <c r="I9" s="5">
        <f>IF(ISERROR(MAX(1,MIN(5,(SUMIF(Details!$X$3:$X$122,A9,Details!$AA$3:$AA$122))/D9))),"n.a.",MAX(1,MIN(5,(SUMIF(Details!$X$3:$X$122,A9,Details!$AA$3:$AA$122))/D9)))</f>
        <v>1</v>
      </c>
      <c r="J9" s="7">
        <f t="shared" ref="J9:J73" si="2">0.12*((1-EXP(-50*G9))/(1-EXP(-50)))+0.24*(1-((1-EXP(-50*G9))/(1-EXP(-50))))</f>
        <v>0.22858049016431511</v>
      </c>
      <c r="K9" s="7">
        <f t="shared" ref="K9:K73" si="3">J9*$H$5+J9</f>
        <v>0.25143853918074666</v>
      </c>
      <c r="L9" s="7">
        <f t="shared" ref="L9:L73" si="4">IF(ISERROR((0.11852-0.05478*LN(G9))^2),"n.a.",(0.11852-0.05478*LN(G9))^2)</f>
        <v>0.21064082255344921</v>
      </c>
      <c r="M9" s="7">
        <f t="shared" ref="M9:M73" si="5">IF(ISERROR((E9*NORMDIST(  (1/(1-K9))^0.5    *   NORMINV(G9,0,1)    +    (K9/(1-K9))^0.5  *  NORMINV($L$6,0,1),0,1,TRUE)   - E9*G9   )*( (1+(K9-2.5)*L9) / (1-1.5*L9)  )*12.5*1.06),"n.a.", (E9*NORMDIST(  (1/(1-K9))^0.5    *   NORMINV(G9,0,1)    +    (K9/(1-K9))^0.5  *  NORMINV($L$6,0,1),0,1,TRUE)   - E9*G9   )*( (1+(I9-2.5)*L9) / (1-1.5*L9)  )*12.5*1.06)</f>
        <v>0.3596358343422163</v>
      </c>
      <c r="N9" s="57">
        <f t="shared" ref="N9:N73" si="6">IF(ISERROR(M9*D9*0.08),0,M9*D9*0.08)</f>
        <v>31.687081800891466</v>
      </c>
      <c r="O9" s="6">
        <f t="shared" ref="O9:O73" si="7">D9/SUM($D$9:$D$73)</f>
        <v>1.3895541966692595E-06</v>
      </c>
      <c r="P9" s="6">
        <f t="shared" ref="P9:P73" si="8">IF(ISERROR(N9/D9),0,N9/D9)</f>
        <v>0.028770866747377305</v>
      </c>
      <c r="Q9" s="3">
        <f t="shared" ref="Q9:Q73" si="9">E9*G9</f>
        <v>0.00090000000000000008</v>
      </c>
      <c r="R9" s="3">
        <f t="shared" ref="R9:R73" si="10">$J$4*E9*(1-E9)</f>
        <v>0.061875000000000006</v>
      </c>
      <c r="S9" s="3">
        <f t="shared" ref="S9:S73" si="11">IF(ISERROR((E9^2+R9)/E9),0,(E9^2+R9)/E9)</f>
        <v>0.58750000000000002</v>
      </c>
      <c r="T9" s="6">
        <f t="shared" ref="T9:T73" si="12">IF(ISERROR(O9^2*(($J$6*S9*(P9 + Q9) +$J$6*(P9 + Q9)^2 *(R9^2)/(E9^2))-P9*(S9+2*(P9 + Q9)*(R9^2)/(E9^2)))),0,O9^2*(($J$6*S9*(P9 + Q9)+$J$6*(P9 + Q9)^2*(R9^2)/(E9^2))-P9*(S9+2*(P9 + Q9)*(R9^2)/(E9^2))))</f>
        <v>1.3014554061244387E-13</v>
      </c>
    </row>
    <row r="10">
      <c r="A10" s="2" t="s">
        <v>39</v>
      </c>
      <c r="B10" s="3" t="s">
        <v>40</v>
      </c>
      <c r="C10" s="3">
        <f>COUNTIF(Details!$X$3:$X$122,A10)</f>
        <v>6</v>
      </c>
      <c r="D10" s="57">
        <f>SUMIF(Details!$X$3:$X$122,A10,Details!$M$3:$M$122)</f>
        <v>1267718.1033999999</v>
      </c>
      <c r="E10" s="3">
        <v>0.45000000000000001</v>
      </c>
      <c r="F10" s="4">
        <f>IF(ISERROR((SUMIF(Details!$X$3:$X$122,A10,Details!$AB$3:$AB$122))/D10),0,(SUMIF(Details!$X$3:$X$122,A10,Details!$AB$3:$AB$122))/D10)</f>
        <v>0.002</v>
      </c>
      <c r="G10" s="3">
        <f t="shared" si="0"/>
        <v>0.002</v>
      </c>
      <c r="H10" s="3">
        <f t="shared" si="1"/>
        <v>0</v>
      </c>
      <c r="I10" s="5">
        <f>IF(ISERROR(MAX(1,MIN(5,(SUMIF(Details!$X$3:$X$122,A10,Details!$AA$3:$AA$122))/D10))),"n.a.",MAX(1,MIN(5,(SUMIF(Details!$X$3:$X$122,A10,Details!$AA$3:$AA$122))/D10)))</f>
        <v>1</v>
      </c>
      <c r="J10" s="7">
        <f t="shared" si="2"/>
        <v>0.22858049016431511</v>
      </c>
      <c r="K10" s="7">
        <f t="shared" si="3"/>
        <v>0.25143853918074666</v>
      </c>
      <c r="L10" s="7">
        <f t="shared" si="4"/>
        <v>0.21064082255344921</v>
      </c>
      <c r="M10" s="7">
        <f t="shared" si="5"/>
        <v>0.3596358343422163</v>
      </c>
      <c r="N10" s="57">
        <f t="shared" si="6"/>
        <v>36473.348626159284</v>
      </c>
      <c r="O10" s="6">
        <f t="shared" si="7"/>
        <v>0.0015994434251952714</v>
      </c>
      <c r="P10" s="6">
        <f t="shared" si="8"/>
        <v>0.028770866747377308</v>
      </c>
      <c r="Q10" s="3">
        <f t="shared" si="9"/>
        <v>0.00090000000000000008</v>
      </c>
      <c r="R10" s="3">
        <f t="shared" si="10"/>
        <v>0.061875000000000006</v>
      </c>
      <c r="S10" s="3">
        <f t="shared" si="11"/>
        <v>0.58750000000000002</v>
      </c>
      <c r="T10" s="6">
        <f t="shared" si="12"/>
        <v>1.7243129005489682E-07</v>
      </c>
    </row>
    <row r="11">
      <c r="A11" s="2" t="s">
        <v>41</v>
      </c>
      <c r="B11" s="3" t="s">
        <v>42</v>
      </c>
      <c r="C11" s="3">
        <f>COUNTIF(Details!$X$3:$X$122,A11)</f>
        <v>1</v>
      </c>
      <c r="D11" s="57">
        <f>SUMIF(Details!$X$3:$X$122,A11,Details!$M$3:$M$122)</f>
        <v>332387.47999999998</v>
      </c>
      <c r="E11" s="3">
        <v>0.45000000000000001</v>
      </c>
      <c r="F11" s="4">
        <f>IF(ISERROR((SUMIF(Details!$X$3:$X$122,A11,Details!$AB$3:$AB$122))/D11),0,(SUMIF(Details!$X$3:$X$122,A11,Details!$AB$3:$AB$122))/D11)</f>
        <v>0.0015</v>
      </c>
      <c r="G11" s="3">
        <f t="shared" si="0"/>
        <v>0.0015</v>
      </c>
      <c r="H11" s="3">
        <f t="shared" si="1"/>
        <v>0</v>
      </c>
      <c r="I11" s="5">
        <f>IF(ISERROR(MAX(1,MIN(5,(SUMIF(Details!$X$3:$X$122,A11,Details!$AA$3:$AA$122))/D11))),"n.a.",MAX(1,MIN(5,(SUMIF(Details!$X$3:$X$122,A11,Details!$AA$3:$AA$122))/D11)))</f>
        <v>1</v>
      </c>
      <c r="J11" s="7">
        <f t="shared" si="2"/>
        <v>0.23132921835942635</v>
      </c>
      <c r="K11" s="7">
        <f t="shared" si="3"/>
        <v>0.254462140195369</v>
      </c>
      <c r="L11" s="7">
        <f t="shared" si="4"/>
        <v>0.22535476374799049</v>
      </c>
      <c r="M11" s="7">
        <f t="shared" si="5"/>
        <v>0.29735068939916748</v>
      </c>
      <c r="N11" s="57">
        <f t="shared" si="6"/>
        <v>7906.8517060521599</v>
      </c>
      <c r="O11" s="6">
        <f t="shared" si="7"/>
        <v>0.00041936371191465057</v>
      </c>
      <c r="P11" s="6">
        <f t="shared" si="8"/>
        <v>0.023788055151933402</v>
      </c>
      <c r="Q11" s="3">
        <f t="shared" si="9"/>
        <v>0.00067500000000000004</v>
      </c>
      <c r="R11" s="3">
        <f t="shared" si="10"/>
        <v>0.061875000000000006</v>
      </c>
      <c r="S11" s="3">
        <f t="shared" si="11"/>
        <v>0.58750000000000002</v>
      </c>
      <c r="T11" s="6">
        <f t="shared" si="12"/>
        <v>9.7651200565863887E-09</v>
      </c>
    </row>
    <row r="12">
      <c r="A12" s="2" t="s">
        <v>43</v>
      </c>
      <c r="B12" s="3" t="s">
        <v>44</v>
      </c>
      <c r="C12" s="3">
        <f>COUNTIF(Details!$X$3:$X$122,A12)</f>
        <v>1</v>
      </c>
      <c r="D12" s="57">
        <f>SUMIF(Details!$X$3:$X$122,A12,Details!$M$3:$M$122)</f>
        <v>3585032.4893999998</v>
      </c>
      <c r="E12" s="3">
        <v>0.45000000000000001</v>
      </c>
      <c r="F12" s="4">
        <f>IF(ISERROR((SUMIF(Details!$X$3:$X$122,A12,Details!$AB$3:$AB$122))/D12),0,(SUMIF(Details!$X$3:$X$122,A12,Details!$AB$3:$AB$122))/D12)</f>
        <v>0.002</v>
      </c>
      <c r="G12" s="3">
        <f t="shared" si="0"/>
        <v>0.002</v>
      </c>
      <c r="H12" s="3">
        <f t="shared" si="1"/>
        <v>0</v>
      </c>
      <c r="I12" s="5">
        <f>IF(ISERROR(MAX(1,MIN(5,(SUMIF(Details!$X$3:$X$122,A12,Details!$AA$3:$AA$122))/D12))),"n.a.",MAX(1,MIN(5,(SUMIF(Details!$X$3:$X$122,A12,Details!$AA$3:$AA$122))/D12)))</f>
        <v>1</v>
      </c>
      <c r="J12" s="7">
        <f t="shared" si="2"/>
        <v>0.22858049016431511</v>
      </c>
      <c r="K12" s="7">
        <f t="shared" si="3"/>
        <v>0.25143853918074666</v>
      </c>
      <c r="L12" s="7">
        <f t="shared" si="4"/>
        <v>0.21064082255344921</v>
      </c>
      <c r="M12" s="7">
        <f t="shared" si="5"/>
        <v>0.3596358343422163</v>
      </c>
      <c r="N12" s="57">
        <f t="shared" si="6"/>
        <v>103144.49203754574</v>
      </c>
      <c r="O12" s="6">
        <f t="shared" si="7"/>
        <v>0.0045231322554309334</v>
      </c>
      <c r="P12" s="6">
        <f t="shared" si="8"/>
        <v>0.028770866747377308</v>
      </c>
      <c r="Q12" s="3">
        <f t="shared" si="9"/>
        <v>0.00090000000000000008</v>
      </c>
      <c r="R12" s="3">
        <f t="shared" si="10"/>
        <v>0.061875000000000006</v>
      </c>
      <c r="S12" s="3">
        <f t="shared" si="11"/>
        <v>0.58750000000000002</v>
      </c>
      <c r="T12" s="6">
        <f t="shared" si="12"/>
        <v>1.3789765617195948E-06</v>
      </c>
    </row>
    <row r="13">
      <c r="A13" s="2" t="s">
        <v>45</v>
      </c>
      <c r="B13" s="3" t="s">
        <v>46</v>
      </c>
      <c r="C13" s="3">
        <f>COUNTIF(Details!$X$3:$X$122,A13)</f>
        <v>2</v>
      </c>
      <c r="D13" s="57">
        <f>SUMIF(Details!$X$3:$X$122,A13,Details!$M$3:$M$122)</f>
        <v>17488058.119999997</v>
      </c>
      <c r="E13" s="3">
        <v>0.45000000000000001</v>
      </c>
      <c r="F13" s="4">
        <f>IF(ISERROR((SUMIF(Details!$X$3:$X$122,A13,Details!$AB$3:$AB$122))/D13),0,(SUMIF(Details!$X$3:$X$122,A13,Details!$AB$3:$AB$122))/D13)</f>
        <v>0.002</v>
      </c>
      <c r="G13" s="3">
        <f t="shared" si="0"/>
        <v>0.002</v>
      </c>
      <c r="H13" s="3">
        <f t="shared" si="1"/>
        <v>0</v>
      </c>
      <c r="I13" s="5">
        <f>IF(ISERROR(MAX(1,MIN(5,(SUMIF(Details!$X$3:$X$122,A13,Details!$AA$3:$AA$122))/D13))),"n.a.",MAX(1,MIN(5,(SUMIF(Details!$X$3:$X$122,A13,Details!$AA$3:$AA$122))/D13)))</f>
        <v>1</v>
      </c>
      <c r="J13" s="7">
        <f t="shared" si="2"/>
        <v>0.22858049016431511</v>
      </c>
      <c r="K13" s="7">
        <f t="shared" si="3"/>
        <v>0.25143853918074666</v>
      </c>
      <c r="L13" s="7">
        <f t="shared" si="4"/>
        <v>0.21064082255344921</v>
      </c>
      <c r="M13" s="7">
        <f t="shared" si="5"/>
        <v>0.3596358343422163</v>
      </c>
      <c r="N13" s="57">
        <f t="shared" si="6"/>
        <v>503146.58984090952</v>
      </c>
      <c r="O13" s="6">
        <f t="shared" si="7"/>
        <v>0.022064179334860462</v>
      </c>
      <c r="P13" s="6">
        <f t="shared" si="8"/>
        <v>0.028770866747377302</v>
      </c>
      <c r="Q13" s="3">
        <f t="shared" si="9"/>
        <v>0.00090000000000000008</v>
      </c>
      <c r="R13" s="3">
        <f t="shared" si="10"/>
        <v>0.061875000000000006</v>
      </c>
      <c r="S13" s="3">
        <f t="shared" si="11"/>
        <v>0.58750000000000002</v>
      </c>
      <c r="T13" s="6">
        <f t="shared" si="12"/>
        <v>3.2813599179046052E-05</v>
      </c>
    </row>
    <row r="14">
      <c r="A14" s="2" t="s">
        <v>47</v>
      </c>
      <c r="B14" s="3" t="s">
        <v>48</v>
      </c>
      <c r="C14" s="3">
        <f>COUNTIF(Details!$X$3:$X$122,A14)</f>
        <v>1</v>
      </c>
      <c r="D14" s="57">
        <f>SUMIF(Details!$X$3:$X$122,A14,Details!$M$3:$M$122)</f>
        <v>11506468.75</v>
      </c>
      <c r="E14" s="3">
        <v>0.45000000000000001</v>
      </c>
      <c r="F14" s="4">
        <f>IF(ISERROR((SUMIF(Details!$X$3:$X$122,A14,Details!$AB$3:$AB$122))/D14),0,(SUMIF(Details!$X$3:$X$122,A14,Details!$AB$3:$AB$122))/D14)</f>
        <v>0.0025999999999999999</v>
      </c>
      <c r="G14" s="3">
        <f t="shared" si="0"/>
        <v>0.0025999999999999999</v>
      </c>
      <c r="H14" s="3">
        <f t="shared" si="1"/>
        <v>0</v>
      </c>
      <c r="I14" s="5">
        <f>IF(ISERROR(MAX(1,MIN(5,(SUMIF(Details!$X$3:$X$122,A14,Details!$AA$3:$AA$122))/D14))),"n.a.",MAX(1,MIN(5,(SUMIF(Details!$X$3:$X$122,A14,Details!$AA$3:$AA$122))/D14)))</f>
        <v>1.29</v>
      </c>
      <c r="J14" s="7">
        <f t="shared" si="2"/>
        <v>0.22537145171046735</v>
      </c>
      <c r="K14" s="7">
        <f t="shared" si="3"/>
        <v>0.24790859688151409</v>
      </c>
      <c r="L14" s="7">
        <f t="shared" si="4"/>
        <v>0.19765485945427078</v>
      </c>
      <c r="M14" s="7">
        <f t="shared" si="5"/>
        <v>0.45919044427545447</v>
      </c>
      <c r="N14" s="57">
        <f t="shared" si="6"/>
        <v>422692.83978833066</v>
      </c>
      <c r="O14" s="6">
        <f t="shared" si="7"/>
        <v>0.014517380275664805</v>
      </c>
      <c r="P14" s="6">
        <f t="shared" si="8"/>
        <v>0.036735235542036358</v>
      </c>
      <c r="Q14" s="3">
        <f t="shared" si="9"/>
        <v>0.00117</v>
      </c>
      <c r="R14" s="3">
        <f t="shared" si="10"/>
        <v>0.061875000000000006</v>
      </c>
      <c r="S14" s="3">
        <f t="shared" si="11"/>
        <v>0.58750000000000002</v>
      </c>
      <c r="T14" s="6">
        <f t="shared" si="12"/>
        <v>1.8153901981856257E-05</v>
      </c>
    </row>
    <row r="15">
      <c r="A15" s="2" t="s">
        <v>49</v>
      </c>
      <c r="B15" s="3" t="s">
        <v>50</v>
      </c>
      <c r="C15" s="3">
        <f>COUNTIF(Details!$X$3:$X$122,A15)</f>
        <v>1</v>
      </c>
      <c r="D15" s="57">
        <f>SUMIF(Details!$X$3:$X$122,A15,Details!$M$3:$M$122)</f>
        <v>11867.139999999999</v>
      </c>
      <c r="E15" s="3">
        <v>0.45000000000000001</v>
      </c>
      <c r="F15" s="4">
        <f>IF(ISERROR((SUMIF(Details!$X$3:$X$122,A15,Details!$AB$3:$AB$122))/D15),0,(SUMIF(Details!$X$3:$X$122,A15,Details!$AB$3:$AB$122))/D15)</f>
        <v>0.002</v>
      </c>
      <c r="G15" s="3">
        <f t="shared" si="0"/>
        <v>0.002</v>
      </c>
      <c r="H15" s="3">
        <f t="shared" si="1"/>
        <v>0</v>
      </c>
      <c r="I15" s="5">
        <f>IF(ISERROR(MAX(1,MIN(5,(SUMIF(Details!$X$3:$X$122,A15,Details!$AA$3:$AA$122))/D15))),"n.a.",MAX(1,MIN(5,(SUMIF(Details!$X$3:$X$122,A15,Details!$AA$3:$AA$122))/D15)))</f>
        <v>1</v>
      </c>
      <c r="J15" s="7">
        <f t="shared" si="2"/>
        <v>0.22858049016431511</v>
      </c>
      <c r="K15" s="7">
        <f t="shared" si="3"/>
        <v>0.25143853918074666</v>
      </c>
      <c r="L15" s="7">
        <f t="shared" si="4"/>
        <v>0.21064082255344921</v>
      </c>
      <c r="M15" s="7">
        <f t="shared" si="5"/>
        <v>0.3596358343422163</v>
      </c>
      <c r="N15" s="57">
        <f t="shared" si="6"/>
        <v>341.42790361247108</v>
      </c>
      <c r="O15" s="6">
        <f t="shared" si="7"/>
        <v>1.4972428805714423E-05</v>
      </c>
      <c r="P15" s="6">
        <f t="shared" si="8"/>
        <v>0.028770866747377305</v>
      </c>
      <c r="Q15" s="3">
        <f t="shared" si="9"/>
        <v>0.00090000000000000008</v>
      </c>
      <c r="R15" s="3">
        <f t="shared" si="10"/>
        <v>0.061875000000000006</v>
      </c>
      <c r="S15" s="3">
        <f t="shared" si="11"/>
        <v>0.58750000000000002</v>
      </c>
      <c r="T15" s="6">
        <f t="shared" si="12"/>
        <v>1.5109942954794243E-11</v>
      </c>
    </row>
    <row r="16">
      <c r="A16" s="2" t="s">
        <v>51</v>
      </c>
      <c r="B16" s="3" t="s">
        <v>52</v>
      </c>
      <c r="C16" s="3">
        <f>COUNTIF(Details!$X$3:$X$122,A16)</f>
        <v>1</v>
      </c>
      <c r="D16" s="57">
        <f>SUMIF(Details!$X$3:$X$122,A16,Details!$M$3:$M$122)</f>
        <v>41838318.07</v>
      </c>
      <c r="E16" s="3">
        <v>0.45000000000000001</v>
      </c>
      <c r="F16" s="4">
        <f>IF(ISERROR((SUMIF(Details!$X$3:$X$122,A16,Details!$AB$3:$AB$122))/D16),0,(SUMIF(Details!$X$3:$X$122,A16,Details!$AB$3:$AB$122))/D16)</f>
        <v>0.002</v>
      </c>
      <c r="G16" s="3">
        <f t="shared" si="0"/>
        <v>0.002</v>
      </c>
      <c r="H16" s="3">
        <f t="shared" si="1"/>
        <v>0</v>
      </c>
      <c r="I16" s="5">
        <f>IF(ISERROR(MAX(1,MIN(5,(SUMIF(Details!$X$3:$X$122,A16,Details!$AA$3:$AA$122))/D16))),"n.a.",MAX(1,MIN(5,(SUMIF(Details!$X$3:$X$122,A16,Details!$AA$3:$AA$122))/D16)))</f>
        <v>1</v>
      </c>
      <c r="J16" s="7">
        <f t="shared" si="2"/>
        <v>0.22858049016431511</v>
      </c>
      <c r="K16" s="7">
        <f t="shared" si="3"/>
        <v>0.25143853918074666</v>
      </c>
      <c r="L16" s="7">
        <f t="shared" si="4"/>
        <v>0.21064082255344921</v>
      </c>
      <c r="M16" s="7">
        <f t="shared" si="5"/>
        <v>0.3596358343422163</v>
      </c>
      <c r="N16" s="57">
        <f t="shared" si="6"/>
        <v>1203724.674126358</v>
      </c>
      <c r="O16" s="6">
        <f t="shared" si="7"/>
        <v>0.052786201111127896</v>
      </c>
      <c r="P16" s="6">
        <f t="shared" si="8"/>
        <v>0.028770866747377305</v>
      </c>
      <c r="Q16" s="3">
        <f t="shared" si="9"/>
        <v>0.00090000000000000008</v>
      </c>
      <c r="R16" s="3">
        <f t="shared" si="10"/>
        <v>0.061875000000000006</v>
      </c>
      <c r="S16" s="3">
        <f t="shared" si="11"/>
        <v>0.58750000000000002</v>
      </c>
      <c r="T16" s="6">
        <f t="shared" si="12"/>
        <v>0.00018781017937756652</v>
      </c>
    </row>
    <row r="17">
      <c r="A17" s="2" t="s">
        <v>53</v>
      </c>
      <c r="B17" s="3" t="s">
        <v>54</v>
      </c>
      <c r="C17" s="3">
        <f>COUNTIF(Details!$X$3:$X$122,A17)</f>
        <v>6</v>
      </c>
      <c r="D17" s="57">
        <f>SUMIF(Details!$X$3:$X$122,A17,Details!$M$3:$M$122)</f>
        <v>2330271.1182000004</v>
      </c>
      <c r="E17" s="3">
        <v>0.45000000000000001</v>
      </c>
      <c r="F17" s="4">
        <f>IF(ISERROR((SUMIF(Details!$X$3:$X$122,A17,Details!$AB$3:$AB$122))/D17),0,(SUMIF(Details!$X$3:$X$122,A17,Details!$AB$3:$AB$122))/D17)</f>
        <v>0.002</v>
      </c>
      <c r="G17" s="3">
        <f t="shared" si="0"/>
        <v>0.002</v>
      </c>
      <c r="H17" s="3">
        <f t="shared" si="1"/>
        <v>0</v>
      </c>
      <c r="I17" s="5">
        <f>IF(ISERROR(MAX(1,MIN(5,(SUMIF(Details!$X$3:$X$122,A17,Details!$AA$3:$AA$122))/D17))),"n.a.",MAX(1,MIN(5,(SUMIF(Details!$X$3:$X$122,A17,Details!$AA$3:$AA$122))/D17)))</f>
        <v>1</v>
      </c>
      <c r="J17" s="7">
        <f t="shared" si="2"/>
        <v>0.22858049016431511</v>
      </c>
      <c r="K17" s="7">
        <f t="shared" si="3"/>
        <v>0.25143853918074666</v>
      </c>
      <c r="L17" s="7">
        <f t="shared" si="4"/>
        <v>0.21064082255344921</v>
      </c>
      <c r="M17" s="7">
        <f t="shared" si="5"/>
        <v>0.3596358343422163</v>
      </c>
      <c r="N17" s="57">
        <f t="shared" si="6"/>
        <v>67043.919826994126</v>
      </c>
      <c r="O17" s="6">
        <f t="shared" si="7"/>
        <v>0.0029400359661436578</v>
      </c>
      <c r="P17" s="6">
        <f t="shared" si="8"/>
        <v>0.028770866747377308</v>
      </c>
      <c r="Q17" s="3">
        <f t="shared" si="9"/>
        <v>0.00090000000000000008</v>
      </c>
      <c r="R17" s="3">
        <f t="shared" si="10"/>
        <v>0.061875000000000006</v>
      </c>
      <c r="S17" s="3">
        <f t="shared" si="11"/>
        <v>0.58750000000000002</v>
      </c>
      <c r="T17" s="6">
        <f t="shared" si="12"/>
        <v>5.8261759737153293E-07</v>
      </c>
      <c r="V17" s="3"/>
    </row>
    <row r="18">
      <c r="A18" s="2" t="s">
        <v>55</v>
      </c>
      <c r="B18" s="3" t="s">
        <v>56</v>
      </c>
      <c r="C18" s="3">
        <f>COUNTIF(Details!$X$3:$X$122,A18)</f>
        <v>1</v>
      </c>
      <c r="D18" s="57">
        <f>SUMIF(Details!$X$3:$X$122,A18,Details!$M$3:$M$122)</f>
        <v>103426.07000000001</v>
      </c>
      <c r="E18" s="3">
        <v>0.45000000000000001</v>
      </c>
      <c r="F18" s="4">
        <f>IF(ISERROR((SUMIF(Details!$X$3:$X$122,A18,Details!$AB$3:$AB$122))/D18),0,(SUMIF(Details!$X$3:$X$122,A18,Details!$AB$3:$AB$122))/D18)</f>
        <v>0.002</v>
      </c>
      <c r="G18" s="3">
        <f t="shared" si="0"/>
        <v>0.002</v>
      </c>
      <c r="H18" s="3">
        <f t="shared" si="1"/>
        <v>0</v>
      </c>
      <c r="I18" s="5">
        <f>IF(ISERROR(MAX(1,MIN(5,(SUMIF(Details!$X$3:$X$122,A18,Details!$AA$3:$AA$122))/D18))),"n.a.",MAX(1,MIN(5,(SUMIF(Details!$X$3:$X$122,A18,Details!$AA$3:$AA$122))/D18)))</f>
        <v>1</v>
      </c>
      <c r="J18" s="7">
        <f t="shared" si="2"/>
        <v>0.22858049016431511</v>
      </c>
      <c r="K18" s="7">
        <f t="shared" si="3"/>
        <v>0.25143853918074666</v>
      </c>
      <c r="L18" s="7">
        <f t="shared" si="4"/>
        <v>0.21064082255344921</v>
      </c>
      <c r="M18" s="7">
        <f t="shared" si="5"/>
        <v>0.3596358343422163</v>
      </c>
      <c r="N18" s="57">
        <f t="shared" si="6"/>
        <v>2975.6576781749177</v>
      </c>
      <c r="O18" s="6">
        <f t="shared" si="7"/>
        <v>0.00013048969420853182</v>
      </c>
      <c r="P18" s="6">
        <f t="shared" si="8"/>
        <v>0.028770866747377305</v>
      </c>
      <c r="Q18" s="3">
        <f t="shared" si="9"/>
        <v>0.00090000000000000008</v>
      </c>
      <c r="R18" s="3">
        <f t="shared" si="10"/>
        <v>0.061875000000000006</v>
      </c>
      <c r="S18" s="3">
        <f t="shared" si="11"/>
        <v>0.58750000000000002</v>
      </c>
      <c r="T18" s="6">
        <f t="shared" si="12"/>
        <v>1.1477062275557513E-09</v>
      </c>
      <c r="V18" s="3"/>
    </row>
    <row r="19">
      <c r="A19" s="2" t="s">
        <v>57</v>
      </c>
      <c r="B19" s="3" t="s">
        <v>58</v>
      </c>
      <c r="C19" s="3">
        <f>COUNTIF(Details!$X$3:$X$122,A19)</f>
        <v>2</v>
      </c>
      <c r="D19" s="57">
        <f>SUMIF(Details!$X$3:$X$122,A19,Details!$M$3:$M$122)</f>
        <v>29149377.09</v>
      </c>
      <c r="E19" s="3">
        <v>0.45000000000000001</v>
      </c>
      <c r="F19" s="4">
        <f>IF(ISERROR((SUMIF(Details!$X$3:$X$122,A19,Details!$AB$3:$AB$122))/D19),0,(SUMIF(Details!$X$3:$X$122,A19,Details!$AB$3:$AB$122))/D19)</f>
        <v>0.0025999999999999999</v>
      </c>
      <c r="G19" s="3">
        <f t="shared" si="0"/>
        <v>0.0025999999999999999</v>
      </c>
      <c r="H19" s="3">
        <f t="shared" si="1"/>
        <v>0</v>
      </c>
      <c r="I19" s="5">
        <f>IF(ISERROR(MAX(1,MIN(5,(SUMIF(Details!$X$3:$X$122,A19,Details!$AA$3:$AA$122))/D19))),"n.a.",MAX(1,MIN(5,(SUMIF(Details!$X$3:$X$122,A19,Details!$AA$3:$AA$122))/D19)))</f>
        <v>4.2857171508806333</v>
      </c>
      <c r="J19" s="7">
        <f t="shared" si="2"/>
        <v>0.22537145171046735</v>
      </c>
      <c r="K19" s="7">
        <f t="shared" si="3"/>
        <v>0.24790859688151409</v>
      </c>
      <c r="L19" s="7">
        <f t="shared" si="4"/>
        <v>0.19765485945427078</v>
      </c>
      <c r="M19" s="7">
        <f t="shared" si="5"/>
        <v>0.81655309878462834</v>
      </c>
      <c r="N19" s="57">
        <f t="shared" si="6"/>
        <v>1904161.1352384922</v>
      </c>
      <c r="O19" s="6">
        <f t="shared" si="7"/>
        <v>0.036776929673952449</v>
      </c>
      <c r="P19" s="6">
        <f t="shared" si="8"/>
        <v>0.065324247902770263</v>
      </c>
      <c r="Q19" s="3">
        <f t="shared" si="9"/>
        <v>0.00117</v>
      </c>
      <c r="R19" s="3">
        <f t="shared" si="10"/>
        <v>0.061875000000000006</v>
      </c>
      <c r="S19" s="3">
        <f t="shared" si="11"/>
        <v>0.58750000000000002</v>
      </c>
      <c r="T19" s="6">
        <f t="shared" si="12"/>
        <v>0.00020381226004574651</v>
      </c>
      <c r="V19" s="3"/>
    </row>
    <row r="20">
      <c r="A20" s="2" t="s">
        <v>59</v>
      </c>
      <c r="B20" s="3" t="s">
        <v>60</v>
      </c>
      <c r="C20" s="3">
        <f>COUNTIF(Details!$X$3:$X$122,A20)</f>
        <v>3</v>
      </c>
      <c r="D20" s="57">
        <f>SUMIF(Details!$X$3:$X$122,A20,Details!$M$3:$M$122)</f>
        <v>4212413.1749999998</v>
      </c>
      <c r="E20" s="3">
        <v>0.45000000000000001</v>
      </c>
      <c r="F20" s="4">
        <f>IF(ISERROR((SUMIF(Details!$X$3:$X$122,A20,Details!$AB$3:$AB$122))/D20),0,(SUMIF(Details!$X$3:$X$122,A20,Details!$AB$3:$AB$122))/D20)</f>
        <v>0.002</v>
      </c>
      <c r="G20" s="3">
        <f t="shared" si="0"/>
        <v>0.002</v>
      </c>
      <c r="H20" s="3">
        <f t="shared" si="1"/>
        <v>0</v>
      </c>
      <c r="I20" s="5">
        <f>IF(ISERROR(MAX(1,MIN(5,(SUMIF(Details!$X$3:$X$122,A20,Details!$AA$3:$AA$122))/D20))),"n.a.",MAX(1,MIN(5,(SUMIF(Details!$X$3:$X$122,A20,Details!$AA$3:$AA$122))/D20)))</f>
        <v>1</v>
      </c>
      <c r="J20" s="7">
        <f t="shared" si="2"/>
        <v>0.22858049016431511</v>
      </c>
      <c r="K20" s="7">
        <f t="shared" si="3"/>
        <v>0.25143853918074666</v>
      </c>
      <c r="L20" s="7">
        <f t="shared" si="4"/>
        <v>0.21064082255344921</v>
      </c>
      <c r="M20" s="7">
        <f t="shared" si="5"/>
        <v>0.3596358343422163</v>
      </c>
      <c r="N20" s="57">
        <f t="shared" si="6"/>
        <v>121194.77814282155</v>
      </c>
      <c r="O20" s="6">
        <f t="shared" si="7"/>
        <v>0.0053146804000745711</v>
      </c>
      <c r="P20" s="6">
        <f t="shared" si="8"/>
        <v>0.028770866747377305</v>
      </c>
      <c r="Q20" s="3">
        <f t="shared" si="9"/>
        <v>0.00090000000000000008</v>
      </c>
      <c r="R20" s="3">
        <f t="shared" si="10"/>
        <v>0.061875000000000006</v>
      </c>
      <c r="S20" s="3">
        <f t="shared" si="11"/>
        <v>0.58750000000000002</v>
      </c>
      <c r="T20" s="6">
        <f t="shared" si="12"/>
        <v>1.9038495154834384E-06</v>
      </c>
      <c r="V20" s="3"/>
    </row>
    <row r="21">
      <c r="A21" s="2" t="s">
        <v>61</v>
      </c>
      <c r="B21" s="3" t="s">
        <v>62</v>
      </c>
      <c r="C21" s="3">
        <f>COUNTIF(Details!$X$3:$X$122,A21)</f>
        <v>5</v>
      </c>
      <c r="D21" s="57">
        <f>SUMIF(Details!$X$3:$X$122,A21,Details!$M$3:$M$122)</f>
        <v>10524412.762800001</v>
      </c>
      <c r="E21" s="3">
        <v>0.45000000000000001</v>
      </c>
      <c r="F21" s="4">
        <f>IF(ISERROR((SUMIF(Details!$X$3:$X$122,A21,Details!$AB$3:$AB$122))/D21),0,(SUMIF(Details!$X$3:$X$122,A21,Details!$AB$3:$AB$122))/D21)</f>
        <v>0.0025999999999999999</v>
      </c>
      <c r="G21" s="3">
        <f t="shared" si="0"/>
        <v>0.0025999999999999999</v>
      </c>
      <c r="H21" s="3">
        <f t="shared" si="1"/>
        <v>0</v>
      </c>
      <c r="I21" s="5">
        <f>IF(ISERROR(MAX(1,MIN(5,(SUMIF(Details!$X$3:$X$122,A21,Details!$AA$3:$AA$122))/D21))),"n.a.",MAX(1,MIN(5,(SUMIF(Details!$X$3:$X$122,A21,Details!$AA$3:$AA$122))/D21)))</f>
        <v>1</v>
      </c>
      <c r="J21" s="7">
        <f t="shared" si="2"/>
        <v>0.22537145171046735</v>
      </c>
      <c r="K21" s="7">
        <f t="shared" si="3"/>
        <v>0.24790859688151409</v>
      </c>
      <c r="L21" s="7">
        <f t="shared" si="4"/>
        <v>0.19765485945427078</v>
      </c>
      <c r="M21" s="7">
        <f t="shared" si="5"/>
        <v>0.42459600007794562</v>
      </c>
      <c r="N21" s="57">
        <f t="shared" si="6"/>
        <v>357489.88498033286</v>
      </c>
      <c r="O21" s="6">
        <f t="shared" si="7"/>
        <v>0.013278348516405407</v>
      </c>
      <c r="P21" s="6">
        <f t="shared" si="8"/>
        <v>0.033967680006235651</v>
      </c>
      <c r="Q21" s="3">
        <f t="shared" si="9"/>
        <v>0.00117</v>
      </c>
      <c r="R21" s="3">
        <f t="shared" si="10"/>
        <v>0.061875000000000006</v>
      </c>
      <c r="S21" s="3">
        <f t="shared" si="11"/>
        <v>0.58750000000000002</v>
      </c>
      <c r="T21" s="6">
        <f t="shared" si="12"/>
        <v>1.408640114192081E-05</v>
      </c>
      <c r="V21" s="3"/>
    </row>
    <row r="22">
      <c r="A22" s="2" t="s">
        <v>63</v>
      </c>
      <c r="B22" s="3" t="s">
        <v>64</v>
      </c>
      <c r="C22" s="3">
        <f>COUNTIF(Details!$X$3:$X$122,A22)</f>
        <v>1</v>
      </c>
      <c r="D22" s="57">
        <f>SUMIF(Details!$X$3:$X$122,A22,Details!$M$3:$M$122)</f>
        <v>13062600.880000001</v>
      </c>
      <c r="E22" s="3">
        <v>0.45000000000000001</v>
      </c>
      <c r="F22" s="4">
        <f>IF(ISERROR((SUMIF(Details!$X$3:$X$122,A22,Details!$AB$3:$AB$122))/D22),0,(SUMIF(Details!$X$3:$X$122,A22,Details!$AB$3:$AB$122))/D22)</f>
        <v>0.0025999999999999999</v>
      </c>
      <c r="G22" s="3">
        <f t="shared" si="0"/>
        <v>0.0025999999999999999</v>
      </c>
      <c r="H22" s="3">
        <f t="shared" si="1"/>
        <v>0</v>
      </c>
      <c r="I22" s="5">
        <f>IF(ISERROR(MAX(1,MIN(5,(SUMIF(Details!$X$3:$X$122,A22,Details!$AA$3:$AA$122))/D22))),"n.a.",MAX(1,MIN(5,(SUMIF(Details!$X$3:$X$122,A22,Details!$AA$3:$AA$122))/D22)))</f>
        <v>4.1799999999999997</v>
      </c>
      <c r="J22" s="7">
        <f t="shared" si="2"/>
        <v>0.22537145171046735</v>
      </c>
      <c r="K22" s="7">
        <f t="shared" si="3"/>
        <v>0.24790859688151409</v>
      </c>
      <c r="L22" s="7">
        <f t="shared" si="4"/>
        <v>0.19765485945427078</v>
      </c>
      <c r="M22" s="7">
        <f t="shared" si="5"/>
        <v>0.80394197438166382</v>
      </c>
      <c r="N22" s="57">
        <f t="shared" si="6"/>
        <v>840125.85136214888</v>
      </c>
      <c r="O22" s="6">
        <f t="shared" si="7"/>
        <v>0.016480707372902199</v>
      </c>
      <c r="P22" s="6">
        <f t="shared" si="8"/>
        <v>0.064315357950533114</v>
      </c>
      <c r="Q22" s="3">
        <f t="shared" si="9"/>
        <v>0.00117</v>
      </c>
      <c r="R22" s="3">
        <f t="shared" si="10"/>
        <v>0.061875000000000006</v>
      </c>
      <c r="S22" s="3">
        <f t="shared" si="11"/>
        <v>0.58750000000000002</v>
      </c>
      <c r="T22" s="6">
        <f t="shared" si="12"/>
        <v>4.0309865842097452E-05</v>
      </c>
      <c r="V22" s="3"/>
    </row>
    <row r="23">
      <c r="A23" s="2" t="s">
        <v>65</v>
      </c>
      <c r="B23" s="3" t="s">
        <v>66</v>
      </c>
      <c r="C23" s="3">
        <f>COUNTIF(Details!$X$3:$X$122,A23)</f>
        <v>2</v>
      </c>
      <c r="D23" s="57">
        <f>SUMIF(Details!$X$3:$X$122,A23,Details!$M$3:$M$122)</f>
        <v>28037200</v>
      </c>
      <c r="E23" s="3">
        <v>0.45000000000000001</v>
      </c>
      <c r="F23" s="4">
        <f>IF(ISERROR((SUMIF(Details!$X$3:$X$122,A23,Details!$AB$3:$AB$122))/D23),0,(SUMIF(Details!$X$3:$X$122,A23,Details!$AB$3:$AB$122))/D23)</f>
        <v>0.0025999999999999999</v>
      </c>
      <c r="G23" s="3">
        <f t="shared" si="0"/>
        <v>0.0025999999999999999</v>
      </c>
      <c r="H23" s="3">
        <f t="shared" si="1"/>
        <v>0</v>
      </c>
      <c r="I23" s="5">
        <f>IF(ISERROR(MAX(1,MIN(5,(SUMIF(Details!$X$3:$X$122,A23,Details!$AA$3:$AA$122))/D23))),"n.a.",MAX(1,MIN(5,(SUMIF(Details!$X$3:$X$122,A23,Details!$AA$3:$AA$122))/D23)))</f>
        <v>2.5445391123222003</v>
      </c>
      <c r="J23" s="7">
        <f t="shared" si="2"/>
        <v>0.22537145171046735</v>
      </c>
      <c r="K23" s="7">
        <f t="shared" si="3"/>
        <v>0.24790859688151409</v>
      </c>
      <c r="L23" s="7">
        <f t="shared" si="4"/>
        <v>0.19765485945427078</v>
      </c>
      <c r="M23" s="7">
        <f t="shared" si="5"/>
        <v>0.60884590398173988</v>
      </c>
      <c r="N23" s="57">
        <f t="shared" si="6"/>
        <v>1365626.7503293471</v>
      </c>
      <c r="O23" s="6">
        <f t="shared" si="7"/>
        <v>0.035373727866324693</v>
      </c>
      <c r="P23" s="6">
        <f t="shared" si="8"/>
        <v>0.048707672318539195</v>
      </c>
      <c r="Q23" s="3">
        <f t="shared" si="9"/>
        <v>0.00117</v>
      </c>
      <c r="R23" s="3">
        <f t="shared" si="10"/>
        <v>0.061875000000000006</v>
      </c>
      <c r="S23" s="3">
        <f t="shared" si="11"/>
        <v>0.58750000000000002</v>
      </c>
      <c r="T23" s="6">
        <f t="shared" si="12"/>
        <v>0.00014159640844634529</v>
      </c>
      <c r="V23" s="3"/>
    </row>
    <row r="24">
      <c r="A24" s="2" t="s">
        <v>67</v>
      </c>
      <c r="B24" s="3" t="s">
        <v>68</v>
      </c>
      <c r="C24" s="3">
        <f>COUNTIF(Details!$X$3:$X$122,A24)</f>
        <v>2</v>
      </c>
      <c r="D24" s="57">
        <f>SUMIF(Details!$X$3:$X$122,A24,Details!$M$3:$M$122)</f>
        <v>13062032.94</v>
      </c>
      <c r="E24" s="3">
        <v>0.45000000000000001</v>
      </c>
      <c r="F24" s="4">
        <f>IF(ISERROR((SUMIF(Details!$X$3:$X$122,A24,Details!$AB$3:$AB$122))/D24),0,(SUMIF(Details!$X$3:$X$122,A24,Details!$AB$3:$AB$122))/D24)</f>
        <v>0.0025999999999999999</v>
      </c>
      <c r="G24" s="3">
        <f t="shared" si="0"/>
        <v>0.0025999999999999999</v>
      </c>
      <c r="H24" s="3">
        <f t="shared" si="1"/>
        <v>0</v>
      </c>
      <c r="I24" s="5">
        <f>IF(ISERROR(MAX(1,MIN(5,(SUMIF(Details!$X$3:$X$122,A24,Details!$AA$3:$AA$122))/D24))),"n.a.",MAX(1,MIN(5,(SUMIF(Details!$X$3:$X$122,A24,Details!$AA$3:$AA$122))/D24)))</f>
        <v>2.9041909197022742</v>
      </c>
      <c r="J24" s="7">
        <f t="shared" si="2"/>
        <v>0.22537145171046735</v>
      </c>
      <c r="K24" s="7">
        <f t="shared" si="3"/>
        <v>0.24790859688151409</v>
      </c>
      <c r="L24" s="7">
        <f t="shared" si="4"/>
        <v>0.19765485945427078</v>
      </c>
      <c r="M24" s="7">
        <f t="shared" si="5"/>
        <v>0.65174919495050931</v>
      </c>
      <c r="N24" s="57">
        <f t="shared" si="6"/>
        <v>681053.55624496273</v>
      </c>
      <c r="O24" s="6">
        <f t="shared" si="7"/>
        <v>0.01647999081935889</v>
      </c>
      <c r="P24" s="6">
        <f t="shared" si="8"/>
        <v>0.052139935596040743</v>
      </c>
      <c r="Q24" s="3">
        <f t="shared" si="9"/>
        <v>0.00117</v>
      </c>
      <c r="R24" s="3">
        <f t="shared" si="10"/>
        <v>0.061875000000000006</v>
      </c>
      <c r="S24" s="3">
        <f t="shared" si="11"/>
        <v>0.58750000000000002</v>
      </c>
      <c r="T24" s="6">
        <f t="shared" si="12"/>
        <v>3.2837630955357403E-05</v>
      </c>
      <c r="V24" s="3"/>
    </row>
    <row r="25">
      <c r="A25" s="2" t="s">
        <v>69</v>
      </c>
      <c r="B25" s="3" t="s">
        <v>70</v>
      </c>
      <c r="C25" s="3">
        <f>COUNTIF(Details!$X$3:$X$122,A25)</f>
        <v>1</v>
      </c>
      <c r="D25" s="57">
        <f>SUMIF(Details!$X$3:$X$122,A25,Details!$M$3:$M$122)</f>
        <v>30117943.329999998</v>
      </c>
      <c r="E25" s="3">
        <v>0.45000000000000001</v>
      </c>
      <c r="F25" s="4">
        <f>IF(ISERROR((SUMIF(Details!$X$3:$X$122,A25,Details!$AB$3:$AB$122))/D25),0,(SUMIF(Details!$X$3:$X$122,A25,Details!$AB$3:$AB$122))/D25)</f>
        <v>0.0025999999999999999</v>
      </c>
      <c r="G25" s="3">
        <f t="shared" si="0"/>
        <v>0.0025999999999999999</v>
      </c>
      <c r="H25" s="3">
        <f t="shared" si="1"/>
        <v>0</v>
      </c>
      <c r="I25" s="5">
        <f>IF(ISERROR(MAX(1,MIN(5,(SUMIF(Details!$X$3:$X$122,A25,Details!$AA$3:$AA$122))/D25))),"n.a.",MAX(1,MIN(5,(SUMIF(Details!$X$3:$X$122,A25,Details!$AA$3:$AA$122))/D25)))</f>
        <v>4.5499999999999998</v>
      </c>
      <c r="J25" s="7">
        <f t="shared" si="2"/>
        <v>0.22537145171046735</v>
      </c>
      <c r="K25" s="7">
        <f t="shared" si="3"/>
        <v>0.24790859688151409</v>
      </c>
      <c r="L25" s="7">
        <f t="shared" si="4"/>
        <v>0.19765485945427078</v>
      </c>
      <c r="M25" s="7">
        <f t="shared" si="5"/>
        <v>0.84807971353020972</v>
      </c>
      <c r="N25" s="57">
        <f t="shared" si="6"/>
        <v>2043393.3401140391</v>
      </c>
      <c r="O25" s="6">
        <f t="shared" si="7"/>
        <v>0.037998941807627327</v>
      </c>
      <c r="P25" s="6">
        <f t="shared" si="8"/>
        <v>0.067846377082416781</v>
      </c>
      <c r="Q25" s="3">
        <f t="shared" si="9"/>
        <v>0.00117</v>
      </c>
      <c r="R25" s="3">
        <f t="shared" si="10"/>
        <v>0.061875000000000006</v>
      </c>
      <c r="S25" s="3">
        <f t="shared" si="11"/>
        <v>0.58750000000000002</v>
      </c>
      <c r="T25" s="6">
        <f t="shared" si="12"/>
        <v>0.00022581040350064843</v>
      </c>
      <c r="V25" s="3"/>
    </row>
    <row r="26">
      <c r="A26" s="2" t="s">
        <v>71</v>
      </c>
      <c r="B26" s="3" t="s">
        <v>72</v>
      </c>
      <c r="C26" s="3">
        <f>COUNTIF(Details!$X$3:$X$122,A26)</f>
        <v>1</v>
      </c>
      <c r="D26" s="57">
        <f>SUMIF(Details!$X$3:$X$122,A26,Details!$M$3:$M$122)</f>
        <v>227041.69</v>
      </c>
      <c r="E26" s="3">
        <v>0.45000000000000001</v>
      </c>
      <c r="F26" s="4">
        <f>IF(ISERROR((SUMIF(Details!$X$3:$X$122,A26,Details!$AB$3:$AB$122))/D26),0,(SUMIF(Details!$X$3:$X$122,A26,Details!$AB$3:$AB$122))/D26)</f>
        <v>0.0025999999999999999</v>
      </c>
      <c r="G26" s="3">
        <f t="shared" si="0"/>
        <v>0.0025999999999999999</v>
      </c>
      <c r="H26" s="3">
        <f t="shared" si="1"/>
        <v>0</v>
      </c>
      <c r="I26" s="5">
        <f>IF(ISERROR(MAX(1,MIN(5,(SUMIF(Details!$X$3:$X$122,A26,Details!$AA$3:$AA$122))/D26))),"n.a.",MAX(1,MIN(5,(SUMIF(Details!$X$3:$X$122,A26,Details!$AA$3:$AA$122))/D26)))</f>
        <v>1</v>
      </c>
      <c r="J26" s="7">
        <f t="shared" si="2"/>
        <v>0.22537145171046735</v>
      </c>
      <c r="K26" s="7">
        <f t="shared" si="3"/>
        <v>0.24790859688151409</v>
      </c>
      <c r="L26" s="7">
        <f t="shared" si="4"/>
        <v>0.19765485945427078</v>
      </c>
      <c r="M26" s="7">
        <f t="shared" si="5"/>
        <v>0.42459600007794562</v>
      </c>
      <c r="N26" s="57">
        <f t="shared" si="6"/>
        <v>7712.0794739949533</v>
      </c>
      <c r="O26" s="6">
        <f t="shared" si="7"/>
        <v>0.00028645196226336628</v>
      </c>
      <c r="P26" s="6">
        <f t="shared" si="8"/>
        <v>0.033967680006235651</v>
      </c>
      <c r="Q26" s="3">
        <f t="shared" si="9"/>
        <v>0.00117</v>
      </c>
      <c r="R26" s="3">
        <f t="shared" si="10"/>
        <v>0.061875000000000006</v>
      </c>
      <c r="S26" s="3">
        <f t="shared" si="11"/>
        <v>0.58750000000000002</v>
      </c>
      <c r="T26" s="6">
        <f t="shared" si="12"/>
        <v>6.5556465173340478E-09</v>
      </c>
      <c r="V26" s="3"/>
    </row>
    <row r="27">
      <c r="A27" s="2" t="s">
        <v>73</v>
      </c>
      <c r="B27" s="3" t="s">
        <v>74</v>
      </c>
      <c r="C27" s="3">
        <f>COUNTIF(Details!$X$3:$X$122,A27)</f>
        <v>7</v>
      </c>
      <c r="D27" s="57">
        <f>SUMIF(Details!$X$3:$X$122,A27,Details!$M$3:$M$122)</f>
        <v>2560645.3058000002</v>
      </c>
      <c r="E27" s="3">
        <v>0.45000000000000001</v>
      </c>
      <c r="F27" s="4">
        <f>IF(ISERROR((SUMIF(Details!$X$3:$X$122,A27,Details!$AB$3:$AB$122))/D27),0,(SUMIF(Details!$X$3:$X$122,A27,Details!$AB$3:$AB$122))/D27)</f>
        <v>0.002</v>
      </c>
      <c r="G27" s="3">
        <f t="shared" si="0"/>
        <v>0.002</v>
      </c>
      <c r="H27" s="3">
        <f t="shared" si="1"/>
        <v>0</v>
      </c>
      <c r="I27" s="5">
        <f>IF(ISERROR(MAX(1,MIN(5,(SUMIF(Details!$X$3:$X$122,A27,Details!$AA$3:$AA$122))/D27))),"n.a.",MAX(1,MIN(5,(SUMIF(Details!$X$3:$X$122,A27,Details!$AA$3:$AA$122))/D27)))</f>
        <v>1</v>
      </c>
      <c r="J27" s="7">
        <f t="shared" si="2"/>
        <v>0.22858049016431511</v>
      </c>
      <c r="K27" s="7">
        <f t="shared" si="3"/>
        <v>0.25143853918074666</v>
      </c>
      <c r="L27" s="7">
        <f t="shared" si="4"/>
        <v>0.21064082255344921</v>
      </c>
      <c r="M27" s="7">
        <f t="shared" si="5"/>
        <v>0.3596358343422163</v>
      </c>
      <c r="N27" s="57">
        <f t="shared" si="6"/>
        <v>73671.984880469012</v>
      </c>
      <c r="O27" s="6">
        <f t="shared" si="7"/>
        <v>0.0032306924446646236</v>
      </c>
      <c r="P27" s="6">
        <f t="shared" si="8"/>
        <v>0.028770866747377302</v>
      </c>
      <c r="Q27" s="3">
        <f t="shared" si="9"/>
        <v>0.00090000000000000008</v>
      </c>
      <c r="R27" s="3">
        <f t="shared" si="10"/>
        <v>0.061875000000000006</v>
      </c>
      <c r="S27" s="3">
        <f t="shared" si="11"/>
        <v>0.58750000000000002</v>
      </c>
      <c r="T27" s="6">
        <f t="shared" si="12"/>
        <v>7.0350881485173029E-07</v>
      </c>
      <c r="V27" s="3"/>
    </row>
    <row r="28">
      <c r="A28" s="2" t="s">
        <v>75</v>
      </c>
      <c r="B28" s="3" t="s">
        <v>76</v>
      </c>
      <c r="C28" s="3">
        <f>COUNTIF(Details!$X$3:$X$122,A28)</f>
        <v>1</v>
      </c>
      <c r="D28" s="57">
        <f>SUMIF(Details!$X$3:$X$122,A28,Details!$M$3:$M$122)</f>
        <v>49988750</v>
      </c>
      <c r="E28" s="3">
        <v>0.45000000000000001</v>
      </c>
      <c r="F28" s="4">
        <f>IF(ISERROR((SUMIF(Details!$X$3:$X$122,A28,Details!$AB$3:$AB$122))/D28),0,(SUMIF(Details!$X$3:$X$122,A28,Details!$AB$3:$AB$122))/D28)</f>
        <v>0.0015</v>
      </c>
      <c r="G28" s="3">
        <f t="shared" si="0"/>
        <v>0.0015</v>
      </c>
      <c r="H28" s="3">
        <f t="shared" si="1"/>
        <v>0</v>
      </c>
      <c r="I28" s="5">
        <f>IF(ISERROR(MAX(1,MIN(5,(SUMIF(Details!$X$3:$X$122,A28,Details!$AA$3:$AA$122))/D28))),"n.a.",MAX(1,MIN(5,(SUMIF(Details!$X$3:$X$122,A28,Details!$AA$3:$AA$122))/D28)))</f>
        <v>1</v>
      </c>
      <c r="J28" s="7">
        <f t="shared" si="2"/>
        <v>0.23132921835942635</v>
      </c>
      <c r="K28" s="7">
        <f t="shared" si="3"/>
        <v>0.254462140195369</v>
      </c>
      <c r="L28" s="7">
        <f t="shared" si="4"/>
        <v>0.22535476374799049</v>
      </c>
      <c r="M28" s="7">
        <f t="shared" si="5"/>
        <v>0.29735068939916748</v>
      </c>
      <c r="N28" s="57">
        <f t="shared" si="6"/>
        <v>1189135.1419762108</v>
      </c>
      <c r="O28" s="6">
        <f t="shared" si="7"/>
        <v>0.063069366373166319</v>
      </c>
      <c r="P28" s="6">
        <f t="shared" si="8"/>
        <v>0.023788055151933399</v>
      </c>
      <c r="Q28" s="3">
        <f t="shared" si="9"/>
        <v>0.00067500000000000004</v>
      </c>
      <c r="R28" s="3">
        <f t="shared" si="10"/>
        <v>0.061875000000000006</v>
      </c>
      <c r="S28" s="3">
        <f t="shared" si="11"/>
        <v>0.58750000000000002</v>
      </c>
      <c r="T28" s="6">
        <f t="shared" si="12"/>
        <v>0.00022086801466979575</v>
      </c>
      <c r="V28" s="3"/>
    </row>
    <row r="29">
      <c r="A29" s="2" t="s">
        <v>77</v>
      </c>
      <c r="B29" s="3" t="s">
        <v>78</v>
      </c>
      <c r="C29" s="3">
        <f>COUNTIF(Details!$X$3:$X$122,A29)</f>
        <v>2</v>
      </c>
      <c r="D29" s="57">
        <f>SUMIF(Details!$X$3:$X$122,A29,Details!$M$3:$M$122)</f>
        <v>16373223.710000001</v>
      </c>
      <c r="E29" s="3">
        <v>0.45000000000000001</v>
      </c>
      <c r="F29" s="4">
        <f>IF(ISERROR((SUMIF(Details!$X$3:$X$122,A29,Details!$AB$3:$AB$122))/D29),0,(SUMIF(Details!$X$3:$X$122,A29,Details!$AB$3:$AB$122))/D29)</f>
        <v>0.002</v>
      </c>
      <c r="G29" s="3">
        <f t="shared" si="0"/>
        <v>0.002</v>
      </c>
      <c r="H29" s="3">
        <f t="shared" si="1"/>
        <v>0</v>
      </c>
      <c r="I29" s="5">
        <f>IF(ISERROR(MAX(1,MIN(5,(SUMIF(Details!$X$3:$X$122,A29,Details!$AA$3:$AA$122))/D29))),"n.a.",MAX(1,MIN(5,(SUMIF(Details!$X$3:$X$122,A29,Details!$AA$3:$AA$122))/D29)))</f>
        <v>1</v>
      </c>
      <c r="J29" s="7">
        <f t="shared" si="2"/>
        <v>0.22858049016431511</v>
      </c>
      <c r="K29" s="7">
        <f t="shared" si="3"/>
        <v>0.25143853918074666</v>
      </c>
      <c r="L29" s="7">
        <f t="shared" si="4"/>
        <v>0.21064082255344921</v>
      </c>
      <c r="M29" s="7">
        <f t="shared" si="5"/>
        <v>0.3596358343422163</v>
      </c>
      <c r="N29" s="57">
        <f t="shared" si="6"/>
        <v>471071.83758540871</v>
      </c>
      <c r="O29" s="6">
        <f t="shared" si="7"/>
        <v>0.02065762486311027</v>
      </c>
      <c r="P29" s="6">
        <f t="shared" si="8"/>
        <v>0.028770866747377305</v>
      </c>
      <c r="Q29" s="3">
        <f t="shared" si="9"/>
        <v>0.00090000000000000008</v>
      </c>
      <c r="R29" s="3">
        <f t="shared" si="10"/>
        <v>0.061875000000000006</v>
      </c>
      <c r="S29" s="3">
        <f t="shared" si="11"/>
        <v>0.58750000000000002</v>
      </c>
      <c r="T29" s="6">
        <f t="shared" si="12"/>
        <v>2.87633247288463E-05</v>
      </c>
      <c r="V29" s="3"/>
    </row>
    <row r="30">
      <c r="A30" s="2" t="s">
        <v>79</v>
      </c>
      <c r="B30" s="3" t="s">
        <v>80</v>
      </c>
      <c r="C30" s="3">
        <f>COUNTIF(Details!$X$3:$X$122,A30)</f>
        <v>1</v>
      </c>
      <c r="D30" s="57">
        <f>SUMIF(Details!$X$3:$X$122,A30,Details!$M$3:$M$122)</f>
        <v>10045652.779999999</v>
      </c>
      <c r="E30" s="3">
        <v>0.45000000000000001</v>
      </c>
      <c r="F30" s="4">
        <f>IF(ISERROR((SUMIF(Details!$X$3:$X$122,A30,Details!$AB$3:$AB$122))/D30),0,(SUMIF(Details!$X$3:$X$122,A30,Details!$AB$3:$AB$122))/D30)</f>
        <v>0.0080000000000000002</v>
      </c>
      <c r="G30" s="3">
        <f t="shared" si="0"/>
        <v>0.0080000000000000002</v>
      </c>
      <c r="H30" s="3">
        <f t="shared" si="1"/>
        <v>0</v>
      </c>
      <c r="I30" s="5">
        <f>IF(ISERROR(MAX(1,MIN(5,(SUMIF(Details!$X$3:$X$122,A30,Details!$AA$3:$AA$122))/D30))),"n.a.",MAX(1,MIN(5,(SUMIF(Details!$X$3:$X$122,A30,Details!$AA$3:$AA$122))/D30)))</f>
        <v>5</v>
      </c>
      <c r="J30" s="7">
        <f t="shared" si="2"/>
        <v>0.20043840552427669</v>
      </c>
      <c r="K30" s="7">
        <f t="shared" si="3"/>
        <v>0.22048224607670436</v>
      </c>
      <c r="L30" s="7">
        <f t="shared" si="4"/>
        <v>0.14670051054733238</v>
      </c>
      <c r="M30" s="7">
        <f t="shared" si="5"/>
        <v>1.3685185568355183</v>
      </c>
      <c r="N30" s="57">
        <f t="shared" si="6"/>
        <v>1099812.9795965049</v>
      </c>
      <c r="O30" s="6">
        <f t="shared" si="7"/>
        <v>0.012674310832726096</v>
      </c>
      <c r="P30" s="6">
        <f t="shared" si="8"/>
        <v>0.10948148454684147</v>
      </c>
      <c r="Q30" s="3">
        <f t="shared" si="9"/>
        <v>0.0036000000000000003</v>
      </c>
      <c r="R30" s="3">
        <f t="shared" si="10"/>
        <v>0.061875000000000006</v>
      </c>
      <c r="S30" s="3">
        <f t="shared" si="11"/>
        <v>0.58750000000000002</v>
      </c>
      <c r="T30" s="6">
        <f t="shared" si="12"/>
        <v>4.1364674681353109E-05</v>
      </c>
      <c r="V30" s="3"/>
    </row>
    <row r="31">
      <c r="A31" s="2" t="s">
        <v>81</v>
      </c>
      <c r="B31" s="3" t="s">
        <v>82</v>
      </c>
      <c r="C31" s="3">
        <f>COUNTIF(Details!$X$3:$X$122,A31)</f>
        <v>3</v>
      </c>
      <c r="D31" s="57">
        <f>SUMIF(Details!$X$3:$X$122,A31,Details!$M$3:$M$122)</f>
        <v>30063300</v>
      </c>
      <c r="E31" s="3">
        <v>0.45000000000000001</v>
      </c>
      <c r="F31" s="4">
        <f>IF(ISERROR((SUMIF(Details!$X$3:$X$122,A31,Details!$AB$3:$AB$122))/D31),0,(SUMIF(Details!$X$3:$X$122,A31,Details!$AB$3:$AB$122))/D31)</f>
        <v>0.0025999999999999994</v>
      </c>
      <c r="G31" s="3">
        <f t="shared" si="0"/>
        <v>0.0025999999999999994</v>
      </c>
      <c r="H31" s="3">
        <f t="shared" si="1"/>
        <v>0</v>
      </c>
      <c r="I31" s="5">
        <f>IF(ISERROR(MAX(1,MIN(5,(SUMIF(Details!$X$3:$X$122,A31,Details!$AA$3:$AA$122))/D31))),"n.a.",MAX(1,MIN(5,(SUMIF(Details!$X$3:$X$122,A31,Details!$AA$3:$AA$122))/D31)))</f>
        <v>2.9228732229196397</v>
      </c>
      <c r="J31" s="7">
        <f t="shared" si="2"/>
        <v>0.22537145171046735</v>
      </c>
      <c r="K31" s="7">
        <f t="shared" si="3"/>
        <v>0.24790859688151409</v>
      </c>
      <c r="L31" s="7">
        <f t="shared" si="4"/>
        <v>0.19765485945427078</v>
      </c>
      <c r="M31" s="7">
        <f t="shared" si="5"/>
        <v>0.65397782907510971</v>
      </c>
      <c r="N31" s="57">
        <f t="shared" si="6"/>
        <v>1572858.5335066998</v>
      </c>
      <c r="O31" s="6">
        <f t="shared" si="7"/>
        <v>0.037929999891703849</v>
      </c>
      <c r="P31" s="6">
        <f t="shared" si="8"/>
        <v>0.052318226326008785</v>
      </c>
      <c r="Q31" s="3">
        <f t="shared" si="9"/>
        <v>0.0011699999999999998</v>
      </c>
      <c r="R31" s="3">
        <f t="shared" si="10"/>
        <v>0.061875000000000006</v>
      </c>
      <c r="S31" s="3">
        <f t="shared" si="11"/>
        <v>0.58750000000000002</v>
      </c>
      <c r="T31" s="6">
        <f t="shared" si="12"/>
        <v>0.00017452884232787812</v>
      </c>
      <c r="V31" s="3"/>
    </row>
    <row r="32">
      <c r="A32" s="2" t="s">
        <v>83</v>
      </c>
      <c r="B32" s="3" t="s">
        <v>84</v>
      </c>
      <c r="C32" s="3">
        <f>COUNTIF(Details!$X$3:$X$122,A32)</f>
        <v>1</v>
      </c>
      <c r="D32" s="57">
        <f>SUMIF(Details!$X$3:$X$122,A32,Details!$M$3:$M$122)</f>
        <v>26033.07</v>
      </c>
      <c r="E32" s="3">
        <v>0.45000000000000001</v>
      </c>
      <c r="F32" s="4">
        <f>IF(ISERROR((SUMIF(Details!$X$3:$X$122,A32,Details!$AB$3:$AB$122))/D32),0,(SUMIF(Details!$X$3:$X$122,A32,Details!$AB$3:$AB$122))/D32)</f>
        <v>0.0025999999999999999</v>
      </c>
      <c r="G32" s="3">
        <f t="shared" si="0"/>
        <v>0.0025999999999999999</v>
      </c>
      <c r="H32" s="3">
        <f t="shared" si="1"/>
        <v>0</v>
      </c>
      <c r="I32" s="5">
        <f>IF(ISERROR(MAX(1,MIN(5,(SUMIF(Details!$X$3:$X$122,A32,Details!$AA$3:$AA$122))/D32))),"n.a.",MAX(1,MIN(5,(SUMIF(Details!$X$3:$X$122,A32,Details!$AA$3:$AA$122))/D32)))</f>
        <v>1.5600000000000001</v>
      </c>
      <c r="J32" s="7">
        <f t="shared" si="2"/>
        <v>0.22537145171046735</v>
      </c>
      <c r="K32" s="7">
        <f t="shared" si="3"/>
        <v>0.24790859688151409</v>
      </c>
      <c r="L32" s="7">
        <f t="shared" si="4"/>
        <v>0.19765485945427078</v>
      </c>
      <c r="M32" s="7">
        <f t="shared" si="5"/>
        <v>0.49139906473520423</v>
      </c>
      <c r="N32" s="57">
        <f t="shared" si="6"/>
        <v>1023.4101000148884</v>
      </c>
      <c r="O32" s="6">
        <f t="shared" si="7"/>
        <v>3.2845174757286084E-05</v>
      </c>
      <c r="P32" s="6">
        <f t="shared" si="8"/>
        <v>0.039311925178816341</v>
      </c>
      <c r="Q32" s="3">
        <f t="shared" si="9"/>
        <v>0.00117</v>
      </c>
      <c r="R32" s="3">
        <f t="shared" si="10"/>
        <v>0.061875000000000006</v>
      </c>
      <c r="S32" s="3">
        <f t="shared" si="11"/>
        <v>0.58750000000000002</v>
      </c>
      <c r="T32" s="6">
        <f t="shared" si="12"/>
        <v>9.9198325248026875E-11</v>
      </c>
      <c r="V32" s="3"/>
    </row>
    <row r="33">
      <c r="A33" s="2" t="s">
        <v>85</v>
      </c>
      <c r="B33" s="3" t="s">
        <v>86</v>
      </c>
      <c r="C33" s="3">
        <f>COUNTIF(Details!$X$3:$X$122,A33)</f>
        <v>1</v>
      </c>
      <c r="D33" s="57">
        <f>SUMIF(Details!$X$3:$X$122,A33,Details!$M$3:$M$122)</f>
        <v>19862755</v>
      </c>
      <c r="E33" s="3">
        <v>0.45000000000000001</v>
      </c>
      <c r="F33" s="4">
        <f>IF(ISERROR((SUMIF(Details!$X$3:$X$122,A33,Details!$AB$3:$AB$122))/D33),0,(SUMIF(Details!$X$3:$X$122,A33,Details!$AB$3:$AB$122))/D33)</f>
        <v>0.010500000000000001</v>
      </c>
      <c r="G33" s="3">
        <f t="shared" si="0"/>
        <v>0.010500000000000001</v>
      </c>
      <c r="H33" s="3">
        <f t="shared" si="1"/>
        <v>0</v>
      </c>
      <c r="I33" s="5">
        <f>IF(ISERROR(MAX(1,MIN(5,(SUMIF(Details!$X$3:$X$122,A33,Details!$AA$3:$AA$122))/D33))),"n.a.",MAX(1,MIN(5,(SUMIF(Details!$X$3:$X$122,A33,Details!$AA$3:$AA$122))/D33)))</f>
        <v>1</v>
      </c>
      <c r="J33" s="7">
        <f t="shared" si="2"/>
        <v>0.1909866437240178</v>
      </c>
      <c r="K33" s="7">
        <f t="shared" si="3"/>
        <v>0.21008530809641959</v>
      </c>
      <c r="L33" s="7">
        <f t="shared" si="4"/>
        <v>0.13551122827176654</v>
      </c>
      <c r="M33" s="7">
        <f t="shared" si="5"/>
        <v>0.87883262504396198</v>
      </c>
      <c r="N33" s="57">
        <f t="shared" si="6"/>
        <v>1396482.9693804064</v>
      </c>
      <c r="O33" s="6">
        <f t="shared" si="7"/>
        <v>0.025060266005360026</v>
      </c>
      <c r="P33" s="6">
        <f t="shared" si="8"/>
        <v>0.070306610003516956</v>
      </c>
      <c r="Q33" s="3">
        <f t="shared" si="9"/>
        <v>0.004725</v>
      </c>
      <c r="R33" s="3">
        <f t="shared" si="10"/>
        <v>0.061875000000000006</v>
      </c>
      <c r="S33" s="3">
        <f t="shared" si="11"/>
        <v>0.58750000000000002</v>
      </c>
      <c r="T33" s="6">
        <f t="shared" si="12"/>
        <v>0.00010806927469097184</v>
      </c>
      <c r="V33" s="3"/>
    </row>
    <row r="34">
      <c r="A34" s="2" t="s">
        <v>87</v>
      </c>
      <c r="B34" s="3" t="s">
        <v>88</v>
      </c>
      <c r="C34" s="3">
        <f>COUNTIF(Details!$X$3:$X$122,A34)</f>
        <v>2</v>
      </c>
      <c r="D34" s="57">
        <f>SUMIF(Details!$X$3:$X$122,A34,Details!$M$3:$M$122)</f>
        <v>21028812.5</v>
      </c>
      <c r="E34" s="3">
        <v>0.45000000000000001</v>
      </c>
      <c r="F34" s="4">
        <f>IF(ISERROR((SUMIF(Details!$X$3:$X$122,A34,Details!$AB$3:$AB$122))/D34),0,(SUMIF(Details!$X$3:$X$122,A34,Details!$AB$3:$AB$122))/D34)</f>
        <v>0.0060000000000000001</v>
      </c>
      <c r="G34" s="3">
        <f t="shared" si="0"/>
        <v>0.0060000000000000001</v>
      </c>
      <c r="H34" s="3">
        <f t="shared" si="1"/>
        <v>0</v>
      </c>
      <c r="I34" s="5">
        <f>IF(ISERROR(MAX(1,MIN(5,(SUMIF(Details!$X$3:$X$122,A34,Details!$AA$3:$AA$122))/D34))),"n.a.",MAX(1,MIN(5,(SUMIF(Details!$X$3:$X$122,A34,Details!$AA$3:$AA$122))/D34)))</f>
        <v>1.8446731121883369</v>
      </c>
      <c r="J34" s="7">
        <f t="shared" si="2"/>
        <v>0.20889818648180614</v>
      </c>
      <c r="K34" s="7">
        <f t="shared" si="3"/>
        <v>0.22978800512998676</v>
      </c>
      <c r="L34" s="7">
        <f t="shared" si="4"/>
        <v>0.15902090282860182</v>
      </c>
      <c r="M34" s="7">
        <f t="shared" si="5"/>
        <v>0.80024127416323554</v>
      </c>
      <c r="N34" s="57">
        <f t="shared" si="6"/>
        <v>1346249.896731182</v>
      </c>
      <c r="O34" s="6">
        <f t="shared" si="7"/>
        <v>0.026531447174716699</v>
      </c>
      <c r="P34" s="6">
        <f t="shared" si="8"/>
        <v>0.064019301933058839</v>
      </c>
      <c r="Q34" s="3">
        <f t="shared" si="9"/>
        <v>0.0027000000000000001</v>
      </c>
      <c r="R34" s="3">
        <f t="shared" si="10"/>
        <v>0.061875000000000006</v>
      </c>
      <c r="S34" s="3">
        <f t="shared" si="11"/>
        <v>0.58750000000000002</v>
      </c>
      <c r="T34" s="6">
        <f t="shared" si="12"/>
        <v>0.00010706550665212159</v>
      </c>
      <c r="V34" s="3"/>
    </row>
    <row r="35">
      <c r="A35" s="2" t="s">
        <v>89</v>
      </c>
      <c r="B35" s="3" t="s">
        <v>90</v>
      </c>
      <c r="C35" s="3">
        <f>COUNTIF(Details!$X$3:$X$122,A35)</f>
        <v>1</v>
      </c>
      <c r="D35" s="57">
        <f>SUMIF(Details!$X$3:$X$122,A35,Details!$M$3:$M$122)</f>
        <v>3003750</v>
      </c>
      <c r="E35" s="3">
        <v>0.45000000000000001</v>
      </c>
      <c r="F35" s="4">
        <f>IF(ISERROR((SUMIF(Details!$X$3:$X$122,A35,Details!$AB$3:$AB$122))/D35),0,(SUMIF(Details!$X$3:$X$122,A35,Details!$AB$3:$AB$122))/D35)</f>
        <v>0.0025999999999999999</v>
      </c>
      <c r="G35" s="3">
        <f t="shared" si="0"/>
        <v>0.0025999999999999999</v>
      </c>
      <c r="H35" s="3">
        <f t="shared" si="1"/>
        <v>0</v>
      </c>
      <c r="I35" s="5">
        <f>IF(ISERROR(MAX(1,MIN(5,(SUMIF(Details!$X$3:$X$122,A35,Details!$AA$3:$AA$122))/D35))),"n.a.",MAX(1,MIN(5,(SUMIF(Details!$X$3:$X$122,A35,Details!$AA$3:$AA$122))/D35)))</f>
        <v>1.3400000000000001</v>
      </c>
      <c r="J35" s="7">
        <f t="shared" si="2"/>
        <v>0.22537145171046735</v>
      </c>
      <c r="K35" s="7">
        <f t="shared" si="3"/>
        <v>0.24790859688151409</v>
      </c>
      <c r="L35" s="7">
        <f t="shared" si="4"/>
        <v>0.19765485945427078</v>
      </c>
      <c r="M35" s="7">
        <f t="shared" si="5"/>
        <v>0.46515500361985257</v>
      </c>
      <c r="N35" s="57">
        <f t="shared" si="6"/>
        <v>111776.74736985058</v>
      </c>
      <c r="O35" s="6">
        <f t="shared" si="7"/>
        <v>0.0037897448774653962</v>
      </c>
      <c r="P35" s="6">
        <f t="shared" si="8"/>
        <v>0.037212400289588207</v>
      </c>
      <c r="Q35" s="3">
        <f t="shared" si="9"/>
        <v>0.00117</v>
      </c>
      <c r="R35" s="3">
        <f t="shared" si="10"/>
        <v>0.061875000000000006</v>
      </c>
      <c r="S35" s="3">
        <f t="shared" si="11"/>
        <v>0.58750000000000002</v>
      </c>
      <c r="T35" s="6">
        <f t="shared" si="12"/>
        <v>1.2525877474091148E-06</v>
      </c>
      <c r="V35" s="3"/>
    </row>
    <row r="36">
      <c r="A36" s="2" t="s">
        <v>91</v>
      </c>
      <c r="B36" s="3" t="s">
        <v>92</v>
      </c>
      <c r="C36" s="3">
        <f>COUNTIF(Details!$X$3:$X$122,A36)</f>
        <v>5</v>
      </c>
      <c r="D36" s="57">
        <f>SUMIF(Details!$X$3:$X$122,A36,Details!$M$3:$M$122)</f>
        <v>37351504.450000003</v>
      </c>
      <c r="E36" s="3">
        <v>0.45000000000000001</v>
      </c>
      <c r="F36" s="4">
        <f>IF(ISERROR((SUMIF(Details!$X$3:$X$122,A36,Details!$AB$3:$AB$122))/D36),0,(SUMIF(Details!$X$3:$X$122,A36,Details!$AB$3:$AB$122))/D36)</f>
        <v>0.049202270720048596</v>
      </c>
      <c r="G36" s="3">
        <f t="shared" si="0"/>
        <v>0.049202270720048596</v>
      </c>
      <c r="H36" s="3">
        <f t="shared" si="1"/>
        <v>0</v>
      </c>
      <c r="I36" s="5">
        <f>IF(ISERROR(MAX(1,MIN(5,(SUMIF(Details!$X$3:$X$122,A36,Details!$AA$3:$AA$122))/D36))),"n.a.",MAX(1,MIN(5,(SUMIF(Details!$X$3:$X$122,A36,Details!$AA$3:$AA$122))/D36)))</f>
        <v>2.280199650158937</v>
      </c>
      <c r="J36" s="7">
        <f t="shared" si="2"/>
        <v>0.13025103018901754</v>
      </c>
      <c r="K36" s="7">
        <f t="shared" si="3"/>
        <v>0.14327613320791929</v>
      </c>
      <c r="L36" s="7">
        <f t="shared" si="4"/>
        <v>0.080376362669636769</v>
      </c>
      <c r="M36" s="7">
        <f t="shared" si="5"/>
        <v>1.6764898106815063</v>
      </c>
      <c r="N36" s="57">
        <f t="shared" si="6"/>
        <v>5009553.3299239958</v>
      </c>
      <c r="O36" s="6">
        <f t="shared" si="7"/>
        <v>0.047125317571373601</v>
      </c>
      <c r="P36" s="6">
        <f t="shared" si="8"/>
        <v>0.13411918485452051</v>
      </c>
      <c r="Q36" s="3">
        <f t="shared" si="9"/>
        <v>0.022141021824021868</v>
      </c>
      <c r="R36" s="3">
        <f t="shared" si="10"/>
        <v>0.061875000000000006</v>
      </c>
      <c r="S36" s="3">
        <f t="shared" si="11"/>
        <v>0.58750000000000002</v>
      </c>
      <c r="T36" s="6">
        <f t="shared" si="12"/>
        <v>0.00081366035214676293</v>
      </c>
      <c r="V36" s="3"/>
    </row>
    <row r="37">
      <c r="A37" s="2" t="s">
        <v>93</v>
      </c>
      <c r="B37" s="3" t="s">
        <v>94</v>
      </c>
      <c r="C37" s="3">
        <f>COUNTIF(Details!$X$3:$X$122,A37)</f>
        <v>2</v>
      </c>
      <c r="D37" s="57">
        <f>SUMIF(Details!$X$3:$X$122,A37,Details!$M$3:$M$122)</f>
        <v>302779.28999999998</v>
      </c>
      <c r="E37" s="3">
        <v>0.45000000000000001</v>
      </c>
      <c r="F37" s="4">
        <f>IF(ISERROR((SUMIF(Details!$X$3:$X$122,A37,Details!$AB$3:$AB$122))/D37),0,(SUMIF(Details!$X$3:$X$122,A37,Details!$AB$3:$AB$122))/D37)</f>
        <v>0.0015</v>
      </c>
      <c r="G37" s="3">
        <f t="shared" si="0"/>
        <v>0.0015</v>
      </c>
      <c r="H37" s="3">
        <f t="shared" si="1"/>
        <v>0</v>
      </c>
      <c r="I37" s="5">
        <f>IF(ISERROR(MAX(1,MIN(5,(SUMIF(Details!$X$3:$X$122,A37,Details!$AA$3:$AA$122))/D37))),"n.a.",MAX(1,MIN(5,(SUMIF(Details!$X$3:$X$122,A37,Details!$AA$3:$AA$122))/D37)))</f>
        <v>3.8300000000000001</v>
      </c>
      <c r="J37" s="7">
        <f t="shared" si="2"/>
        <v>0.23132921835942635</v>
      </c>
      <c r="K37" s="7">
        <f t="shared" si="3"/>
        <v>0.254462140195369</v>
      </c>
      <c r="L37" s="7">
        <f t="shared" si="4"/>
        <v>0.22535476374799049</v>
      </c>
      <c r="M37" s="7">
        <f t="shared" si="5"/>
        <v>0.58382469985782104</v>
      </c>
      <c r="N37" s="57">
        <f t="shared" si="6"/>
        <v>14141.602248593132</v>
      </c>
      <c r="O37" s="6">
        <f t="shared" si="7"/>
        <v>0.00038200791120436437</v>
      </c>
      <c r="P37" s="6">
        <f t="shared" si="8"/>
        <v>0.046705975988625685</v>
      </c>
      <c r="Q37" s="3">
        <f t="shared" si="9"/>
        <v>0.00067500000000000004</v>
      </c>
      <c r="R37" s="3">
        <f t="shared" si="10"/>
        <v>0.061875000000000006</v>
      </c>
      <c r="S37" s="3">
        <f t="shared" si="11"/>
        <v>0.58750000000000002</v>
      </c>
      <c r="T37" s="6">
        <f t="shared" si="12"/>
        <v>1.5648283641152705E-08</v>
      </c>
      <c r="V37" s="3"/>
    </row>
    <row r="38">
      <c r="A38" s="2" t="s">
        <v>95</v>
      </c>
      <c r="B38" s="3" t="s">
        <v>96</v>
      </c>
      <c r="C38" s="3">
        <f>COUNTIF(Details!$X$3:$X$122,A38)</f>
        <v>1</v>
      </c>
      <c r="D38" s="57">
        <f>SUMIF(Details!$X$3:$X$122,A38,Details!$M$3:$M$122)</f>
        <v>4030885.48</v>
      </c>
      <c r="E38" s="3">
        <v>0.45000000000000001</v>
      </c>
      <c r="F38" s="4">
        <f>IF(ISERROR((SUMIF(Details!$X$3:$X$122,A38,Details!$AB$3:$AB$122))/D38),0,(SUMIF(Details!$X$3:$X$122,A38,Details!$AB$3:$AB$122))/D38)</f>
        <v>0.0080000000000000002</v>
      </c>
      <c r="G38" s="3">
        <f t="shared" si="0"/>
        <v>0.0080000000000000002</v>
      </c>
      <c r="H38" s="3">
        <f t="shared" si="1"/>
        <v>0</v>
      </c>
      <c r="I38" s="5">
        <f>IF(ISERROR(MAX(1,MIN(5,(SUMIF(Details!$X$3:$X$122,A38,Details!$AA$3:$AA$122))/D38))),"n.a.",MAX(1,MIN(5,(SUMIF(Details!$X$3:$X$122,A38,Details!$AA$3:$AA$122))/D38)))</f>
        <v>1.1299999999999999</v>
      </c>
      <c r="J38" s="7">
        <f t="shared" si="2"/>
        <v>0.20043840552427669</v>
      </c>
      <c r="K38" s="7">
        <f t="shared" si="3"/>
        <v>0.22048224607670436</v>
      </c>
      <c r="L38" s="7">
        <f t="shared" si="4"/>
        <v>0.14670051054733238</v>
      </c>
      <c r="M38" s="7">
        <f t="shared" si="5"/>
        <v>0.80005347534535265</v>
      </c>
      <c r="N38" s="57">
        <f t="shared" si="6"/>
        <v>257993.91495944958</v>
      </c>
      <c r="O38" s="6">
        <f t="shared" si="7"/>
        <v>0.0050856521346582251</v>
      </c>
      <c r="P38" s="6">
        <f t="shared" si="8"/>
        <v>0.064004278027628203</v>
      </c>
      <c r="Q38" s="3">
        <f t="shared" si="9"/>
        <v>0.0036000000000000003</v>
      </c>
      <c r="R38" s="3">
        <f t="shared" si="10"/>
        <v>0.061875000000000006</v>
      </c>
      <c r="S38" s="3">
        <f t="shared" si="11"/>
        <v>0.58750000000000002</v>
      </c>
      <c r="T38" s="6">
        <f t="shared" si="12"/>
        <v>3.999332378461768E-06</v>
      </c>
      <c r="V38" s="3"/>
    </row>
    <row r="39">
      <c r="A39" s="2" t="s">
        <v>97</v>
      </c>
      <c r="B39" s="3" t="s">
        <v>98</v>
      </c>
      <c r="C39" s="3">
        <f>COUNTIF(Details!$X$3:$X$122,A39)</f>
        <v>2</v>
      </c>
      <c r="D39" s="57">
        <f>SUMIF(Details!$X$3:$X$122,A39,Details!$M$3:$M$122)</f>
        <v>13639496.059999999</v>
      </c>
      <c r="E39" s="3">
        <v>0.45000000000000001</v>
      </c>
      <c r="F39" s="4">
        <f>IF(ISERROR((SUMIF(Details!$X$3:$X$122,A39,Details!$AB$3:$AB$122))/D39),0,(SUMIF(Details!$X$3:$X$122,A39,Details!$AB$3:$AB$122))/D39)</f>
        <v>0.0080000000000000002</v>
      </c>
      <c r="G39" s="3">
        <f t="shared" si="0"/>
        <v>0.0080000000000000002</v>
      </c>
      <c r="H39" s="3">
        <f t="shared" si="1"/>
        <v>0</v>
      </c>
      <c r="I39" s="5">
        <f>IF(ISERROR(MAX(1,MIN(5,(SUMIF(Details!$X$3:$X$122,A39,Details!$AA$3:$AA$122))/D39))),"n.a.",MAX(1,MIN(5,(SUMIF(Details!$X$3:$X$122,A39,Details!$AA$3:$AA$122))/D39)))</f>
        <v>1</v>
      </c>
      <c r="J39" s="7">
        <f t="shared" si="2"/>
        <v>0.20043840552427669</v>
      </c>
      <c r="K39" s="7">
        <f t="shared" si="3"/>
        <v>0.22048224607670436</v>
      </c>
      <c r="L39" s="7">
        <f t="shared" si="4"/>
        <v>0.14670051054733238</v>
      </c>
      <c r="M39" s="7">
        <f t="shared" si="5"/>
        <v>0.78095774909374494</v>
      </c>
      <c r="N39" s="57">
        <f t="shared" si="6"/>
        <v>852149.61134324817</v>
      </c>
      <c r="O39" s="6">
        <f t="shared" si="7"/>
        <v>0.017208559408936976</v>
      </c>
      <c r="P39" s="6">
        <f t="shared" si="8"/>
        <v>0.062476619927499595</v>
      </c>
      <c r="Q39" s="3">
        <f t="shared" si="9"/>
        <v>0.0036000000000000003</v>
      </c>
      <c r="R39" s="3">
        <f t="shared" si="10"/>
        <v>0.061875000000000006</v>
      </c>
      <c r="S39" s="3">
        <f t="shared" si="11"/>
        <v>0.58750000000000002</v>
      </c>
      <c r="T39" s="6">
        <f t="shared" si="12"/>
        <v>4.4769129167289906E-05</v>
      </c>
      <c r="V39" s="3"/>
    </row>
    <row r="40">
      <c r="A40" s="2" t="s">
        <v>99</v>
      </c>
      <c r="B40" s="3" t="s">
        <v>100</v>
      </c>
      <c r="C40" s="3">
        <f>COUNTIF(Details!$X$3:$X$122,A40)</f>
        <v>1</v>
      </c>
      <c r="D40" s="57">
        <f>SUMIF(Details!$X$3:$X$122,A40,Details!$M$3:$M$122)</f>
        <v>3051692.2200000002</v>
      </c>
      <c r="E40" s="3">
        <v>0.45000000000000001</v>
      </c>
      <c r="F40" s="4">
        <f>IF(ISERROR((SUMIF(Details!$X$3:$X$122,A40,Details!$AB$3:$AB$122))/D40),0,(SUMIF(Details!$X$3:$X$122,A40,Details!$AB$3:$AB$122))/D40)</f>
        <v>0.014</v>
      </c>
      <c r="G40" s="3">
        <f t="shared" si="0"/>
        <v>0.014</v>
      </c>
      <c r="H40" s="3">
        <f t="shared" si="1"/>
        <v>0</v>
      </c>
      <c r="I40" s="5">
        <f>IF(ISERROR(MAX(1,MIN(5,(SUMIF(Details!$X$3:$X$122,A40,Details!$AA$3:$AA$122))/D40))),"n.a.",MAX(1,MIN(5,(SUMIF(Details!$X$3:$X$122,A40,Details!$AA$3:$AA$122))/D40)))</f>
        <v>3.0800000000000001</v>
      </c>
      <c r="J40" s="7">
        <f t="shared" si="2"/>
        <v>0.17959023645496913</v>
      </c>
      <c r="K40" s="7">
        <f t="shared" si="3"/>
        <v>0.19754926010046606</v>
      </c>
      <c r="L40" s="7">
        <f t="shared" si="4"/>
        <v>0.12415705773865493</v>
      </c>
      <c r="M40" s="7">
        <f t="shared" si="5"/>
        <v>1.2951399661491898</v>
      </c>
      <c r="N40" s="57">
        <f t="shared" si="6"/>
        <v>316189.4846806837</v>
      </c>
      <c r="O40" s="6">
        <f t="shared" si="7"/>
        <v>0.0038502321958704963</v>
      </c>
      <c r="P40" s="6">
        <f t="shared" si="8"/>
        <v>0.10361119729193519</v>
      </c>
      <c r="Q40" s="3">
        <f t="shared" si="9"/>
        <v>0.0063</v>
      </c>
      <c r="R40" s="3">
        <f t="shared" si="10"/>
        <v>0.061875000000000006</v>
      </c>
      <c r="S40" s="3">
        <f t="shared" si="11"/>
        <v>0.58750000000000002</v>
      </c>
      <c r="T40" s="6">
        <f t="shared" si="12"/>
        <v>3.7345508337396517E-06</v>
      </c>
      <c r="V40" s="3"/>
    </row>
    <row r="41">
      <c r="A41" s="2" t="s">
        <v>101</v>
      </c>
      <c r="B41" s="3" t="s">
        <v>102</v>
      </c>
      <c r="C41" s="3">
        <f>COUNTIF(Details!$X$3:$X$122,A41)</f>
        <v>1</v>
      </c>
      <c r="D41" s="57">
        <f>SUMIF(Details!$X$3:$X$122,A41,Details!$M$3:$M$122)</f>
        <v>6018083.3300000001</v>
      </c>
      <c r="E41" s="3">
        <v>0.45000000000000001</v>
      </c>
      <c r="F41" s="4">
        <f>IF(ISERROR((SUMIF(Details!$X$3:$X$122,A41,Details!$AB$3:$AB$122))/D41),0,(SUMIF(Details!$X$3:$X$122,A41,Details!$AB$3:$AB$122))/D41)</f>
        <v>0.0060000000000000001</v>
      </c>
      <c r="G41" s="3">
        <f t="shared" si="0"/>
        <v>0.0060000000000000001</v>
      </c>
      <c r="H41" s="3">
        <f t="shared" si="1"/>
        <v>0</v>
      </c>
      <c r="I41" s="5">
        <f>IF(ISERROR(MAX(1,MIN(5,(SUMIF(Details!$X$3:$X$122,A41,Details!$AA$3:$AA$122))/D41))),"n.a.",MAX(1,MIN(5,(SUMIF(Details!$X$3:$X$122,A41,Details!$AA$3:$AA$122))/D41)))</f>
        <v>1.0800000000000001</v>
      </c>
      <c r="J41" s="7">
        <f t="shared" si="2"/>
        <v>0.20889818648180614</v>
      </c>
      <c r="K41" s="7">
        <f t="shared" si="3"/>
        <v>0.22978800512998676</v>
      </c>
      <c r="L41" s="7">
        <f t="shared" si="4"/>
        <v>0.15902090282860182</v>
      </c>
      <c r="M41" s="7">
        <f t="shared" si="5"/>
        <v>0.69161244510821995</v>
      </c>
      <c r="N41" s="57">
        <f t="shared" si="6"/>
        <v>332974.50613810553</v>
      </c>
      <c r="O41" s="6">
        <f t="shared" si="7"/>
        <v>0.007592842437628762</v>
      </c>
      <c r="P41" s="6">
        <f t="shared" si="8"/>
        <v>0.055328995608657602</v>
      </c>
      <c r="Q41" s="3">
        <f t="shared" si="9"/>
        <v>0.0027000000000000001</v>
      </c>
      <c r="R41" s="3">
        <f t="shared" si="10"/>
        <v>0.061875000000000006</v>
      </c>
      <c r="S41" s="3">
        <f t="shared" si="11"/>
        <v>0.58750000000000002</v>
      </c>
      <c r="T41" s="6">
        <f t="shared" si="12"/>
        <v>7.6369374743011616E-06</v>
      </c>
      <c r="V41" s="3"/>
    </row>
    <row r="42">
      <c r="A42" s="2" t="s">
        <v>103</v>
      </c>
      <c r="B42" s="3" t="s">
        <v>104</v>
      </c>
      <c r="C42" s="3">
        <f>COUNTIF(Details!$X$3:$X$122,A42)</f>
        <v>1</v>
      </c>
      <c r="D42" s="57">
        <f>SUMIF(Details!$X$3:$X$122,A42,Details!$M$3:$M$122)</f>
        <v>20116444.440000001</v>
      </c>
      <c r="E42" s="3">
        <v>0.45000000000000001</v>
      </c>
      <c r="F42" s="4">
        <f>IF(ISERROR((SUMIF(Details!$X$3:$X$122,A42,Details!$AB$3:$AB$122))/D42),0,(SUMIF(Details!$X$3:$X$122,A42,Details!$AB$3:$AB$122))/D42)</f>
        <v>0.0060000000000000001</v>
      </c>
      <c r="G42" s="3">
        <f t="shared" si="0"/>
        <v>0.0060000000000000001</v>
      </c>
      <c r="H42" s="3">
        <f t="shared" si="1"/>
        <v>0</v>
      </c>
      <c r="I42" s="5">
        <f>IF(ISERROR(MAX(1,MIN(5,(SUMIF(Details!$X$3:$X$122,A42,Details!$AA$3:$AA$122))/D42))),"n.a.",MAX(1,MIN(5,(SUMIF(Details!$X$3:$X$122,A42,Details!$AA$3:$AA$122))/D42)))</f>
        <v>1.1399999999999999</v>
      </c>
      <c r="J42" s="7">
        <f t="shared" si="2"/>
        <v>0.20889818648180614</v>
      </c>
      <c r="K42" s="7">
        <f t="shared" si="3"/>
        <v>0.22978800512998676</v>
      </c>
      <c r="L42" s="7">
        <f t="shared" si="4"/>
        <v>0.15902090282860182</v>
      </c>
      <c r="M42" s="7">
        <f t="shared" si="5"/>
        <v>0.70013599541934357</v>
      </c>
      <c r="N42" s="57">
        <f t="shared" si="6"/>
        <v>1126739.7481837857</v>
      </c>
      <c r="O42" s="6">
        <f t="shared" si="7"/>
        <v>0.025380338666436041</v>
      </c>
      <c r="P42" s="6">
        <f t="shared" si="8"/>
        <v>0.056010879633547492</v>
      </c>
      <c r="Q42" s="3">
        <f t="shared" si="9"/>
        <v>0.0027000000000000001</v>
      </c>
      <c r="R42" s="3">
        <f t="shared" si="10"/>
        <v>0.061875000000000006</v>
      </c>
      <c r="S42" s="3">
        <f t="shared" si="11"/>
        <v>0.58750000000000002</v>
      </c>
      <c r="T42" s="6">
        <f t="shared" si="12"/>
        <v>8.6322769463798821E-05</v>
      </c>
      <c r="V42" s="3"/>
    </row>
    <row r="43">
      <c r="A43" s="2" t="s">
        <v>105</v>
      </c>
      <c r="B43" s="3" t="s">
        <v>106</v>
      </c>
      <c r="C43" s="3">
        <f>COUNTIF(Details!$X$3:$X$122,A43)</f>
        <v>1</v>
      </c>
      <c r="D43" s="57">
        <f>SUMIF(Details!$X$3:$X$122,A43,Details!$M$3:$M$122)</f>
        <v>35973679.789999999</v>
      </c>
      <c r="E43" s="3">
        <v>0.45000000000000001</v>
      </c>
      <c r="F43" s="4">
        <f>IF(ISERROR((SUMIF(Details!$X$3:$X$122,A43,Details!$AB$3:$AB$122))/D43),0,(SUMIF(Details!$X$3:$X$122,A43,Details!$AB$3:$AB$122))/D43)</f>
        <v>0.10000000000000001</v>
      </c>
      <c r="G43" s="3">
        <f t="shared" si="0"/>
        <v>0.10000000000000001</v>
      </c>
      <c r="H43" s="3">
        <f t="shared" si="1"/>
        <v>0</v>
      </c>
      <c r="I43" s="5">
        <f>IF(ISERROR(MAX(1,MIN(5,(SUMIF(Details!$X$3:$X$122,A43,Details!$AA$3:$AA$122))/D43))),"n.a.",MAX(1,MIN(5,(SUMIF(Details!$X$3:$X$122,A43,Details!$AA$3:$AA$122))/D43)))</f>
        <v>1</v>
      </c>
      <c r="J43" s="7">
        <f t="shared" si="2"/>
        <v>0.12080855363989025</v>
      </c>
      <c r="K43" s="7">
        <f t="shared" si="3"/>
        <v>0.13288940900387927</v>
      </c>
      <c r="L43" s="7">
        <f t="shared" si="4"/>
        <v>0.05985636818667657</v>
      </c>
      <c r="M43" s="7">
        <f t="shared" si="5"/>
        <v>1.9907811344588962</v>
      </c>
      <c r="N43" s="57">
        <f t="shared" si="6"/>
        <v>5729257.8450397812</v>
      </c>
      <c r="O43" s="6">
        <f t="shared" si="7"/>
        <v>0.045386955874401315</v>
      </c>
      <c r="P43" s="6">
        <f t="shared" si="8"/>
        <v>0.1592624907567117</v>
      </c>
      <c r="Q43" s="3">
        <f t="shared" si="9"/>
        <v>0.045000000000000005</v>
      </c>
      <c r="R43" s="3">
        <f t="shared" si="10"/>
        <v>0.061875000000000006</v>
      </c>
      <c r="S43" s="3">
        <f t="shared" si="11"/>
        <v>0.58750000000000002</v>
      </c>
      <c r="T43" s="6">
        <f t="shared" si="12"/>
        <v>0.001007469450870096</v>
      </c>
      <c r="V43" s="3"/>
    </row>
    <row r="44">
      <c r="A44" s="2" t="s">
        <v>107</v>
      </c>
      <c r="B44" s="3" t="s">
        <v>108</v>
      </c>
      <c r="C44" s="3">
        <f>COUNTIF(Details!$X$3:$X$122,A44)</f>
        <v>1</v>
      </c>
      <c r="D44" s="57">
        <f>SUMIF(Details!$X$3:$X$122,A44,Details!$M$3:$M$122)</f>
        <v>17939601.119999997</v>
      </c>
      <c r="E44" s="3">
        <v>0.45000000000000001</v>
      </c>
      <c r="F44" s="4">
        <f>IF(ISERROR((SUMIF(Details!$X$3:$X$122,A44,Details!$AB$3:$AB$122))/D44),0,(SUMIF(Details!$X$3:$X$122,A44,Details!$AB$3:$AB$122))/D44)</f>
        <v>0.0025999999999999999</v>
      </c>
      <c r="G44" s="3">
        <f t="shared" si="0"/>
        <v>0.0025999999999999999</v>
      </c>
      <c r="H44" s="3">
        <f t="shared" si="1"/>
        <v>0</v>
      </c>
      <c r="I44" s="5">
        <f>IF(ISERROR(MAX(1,MIN(5,(SUMIF(Details!$X$3:$X$122,A44,Details!$AA$3:$AA$122))/D44))),"n.a.",MAX(1,MIN(5,(SUMIF(Details!$X$3:$X$122,A44,Details!$AA$3:$AA$122))/D44)))</f>
        <v>1.74</v>
      </c>
      <c r="J44" s="7">
        <f t="shared" si="2"/>
        <v>0.22537145171046735</v>
      </c>
      <c r="K44" s="7">
        <f t="shared" si="3"/>
        <v>0.24790859688151409</v>
      </c>
      <c r="L44" s="7">
        <f t="shared" si="4"/>
        <v>0.19765485945427078</v>
      </c>
      <c r="M44" s="7">
        <f t="shared" si="5"/>
        <v>0.51287147837503733</v>
      </c>
      <c r="N44" s="57">
        <f t="shared" si="6"/>
        <v>736056.77982982993</v>
      </c>
      <c r="O44" s="6">
        <f t="shared" si="7"/>
        <v>0.022633878135095289</v>
      </c>
      <c r="P44" s="6">
        <f t="shared" si="8"/>
        <v>0.041029718270002985</v>
      </c>
      <c r="Q44" s="3">
        <f t="shared" si="9"/>
        <v>0.00117</v>
      </c>
      <c r="R44" s="3">
        <f t="shared" si="10"/>
        <v>0.061875000000000006</v>
      </c>
      <c r="S44" s="3">
        <f t="shared" si="11"/>
        <v>0.58750000000000002</v>
      </c>
      <c r="T44" s="6">
        <f t="shared" si="12"/>
        <v>4.9092251829540358E-05</v>
      </c>
      <c r="V44" s="3"/>
    </row>
    <row r="45">
      <c r="A45" s="2" t="s">
        <v>109</v>
      </c>
      <c r="B45" s="3" t="s">
        <v>110</v>
      </c>
      <c r="C45" s="3">
        <f>COUNTIF(Details!$X$3:$X$122,A45)</f>
        <v>2</v>
      </c>
      <c r="D45" s="57">
        <f>SUMIF(Details!$X$3:$X$122,A45,Details!$M$3:$M$122)</f>
        <v>30058111.109999999</v>
      </c>
      <c r="E45" s="3">
        <v>0.45000000000000001</v>
      </c>
      <c r="F45" s="4">
        <f>IF(ISERROR((SUMIF(Details!$X$3:$X$122,A45,Details!$AB$3:$AB$122))/D45),0,(SUMIF(Details!$X$3:$X$122,A45,Details!$AB$3:$AB$122))/D45)</f>
        <v>0.006000000000000001</v>
      </c>
      <c r="G45" s="3">
        <f t="shared" si="0"/>
        <v>0.006000000000000001</v>
      </c>
      <c r="H45" s="3">
        <f t="shared" si="1"/>
        <v>0</v>
      </c>
      <c r="I45" s="5">
        <f>IF(ISERROR(MAX(1,MIN(5,(SUMIF(Details!$X$3:$X$122,A45,Details!$AA$3:$AA$122))/D45))),"n.a.",MAX(1,MIN(5,(SUMIF(Details!$X$3:$X$122,A45,Details!$AA$3:$AA$122))/D45)))</f>
        <v>1.6567770577350827</v>
      </c>
      <c r="J45" s="7">
        <f t="shared" si="2"/>
        <v>0.20889818648180614</v>
      </c>
      <c r="K45" s="7">
        <f t="shared" si="3"/>
        <v>0.22978800512998676</v>
      </c>
      <c r="L45" s="7">
        <f t="shared" si="4"/>
        <v>0.15902090282860182</v>
      </c>
      <c r="M45" s="7">
        <f t="shared" si="5"/>
        <v>0.77354891627333588</v>
      </c>
      <c r="N45" s="57">
        <f t="shared" si="6"/>
        <v>1860113.5419491213</v>
      </c>
      <c r="O45" s="6">
        <f t="shared" si="7"/>
        <v>0.037923453218612804</v>
      </c>
      <c r="P45" s="6">
        <f t="shared" si="8"/>
        <v>0.061883913301866871</v>
      </c>
      <c r="Q45" s="3">
        <f t="shared" si="9"/>
        <v>0.0027000000000000006</v>
      </c>
      <c r="R45" s="3">
        <f t="shared" si="10"/>
        <v>0.061875000000000006</v>
      </c>
      <c r="S45" s="3">
        <f t="shared" si="11"/>
        <v>0.58750000000000002</v>
      </c>
      <c r="T45" s="6">
        <f t="shared" si="12"/>
        <v>0.00021180892456971944</v>
      </c>
      <c r="V45" s="3"/>
    </row>
    <row r="46">
      <c r="A46" s="2" t="s">
        <v>111</v>
      </c>
      <c r="B46" s="3" t="s">
        <v>112</v>
      </c>
      <c r="C46" s="3">
        <f>COUNTIF(Details!$X$3:$X$122,A46)</f>
        <v>1</v>
      </c>
      <c r="D46" s="57">
        <f>SUMIF(Details!$X$3:$X$122,A46,Details!$M$3:$M$122)</f>
        <v>15012187.5</v>
      </c>
      <c r="E46" s="3">
        <v>0.45000000000000001</v>
      </c>
      <c r="F46" s="4">
        <f>IF(ISERROR((SUMIF(Details!$X$3:$X$122,A46,Details!$AB$3:$AB$122))/D46),0,(SUMIF(Details!$X$3:$X$122,A46,Details!$AB$3:$AB$122))/D46)</f>
        <v>0.0060000000000000001</v>
      </c>
      <c r="G46" s="3">
        <f t="shared" si="0"/>
        <v>0.0060000000000000001</v>
      </c>
      <c r="H46" s="3">
        <f t="shared" si="1"/>
        <v>0</v>
      </c>
      <c r="I46" s="5">
        <f>IF(ISERROR(MAX(1,MIN(5,(SUMIF(Details!$X$3:$X$122,A46,Details!$AA$3:$AA$122))/D46))),"n.a.",MAX(1,MIN(5,(SUMIF(Details!$X$3:$X$122,A46,Details!$AA$3:$AA$122))/D46)))</f>
        <v>2.8799999999999999</v>
      </c>
      <c r="J46" s="7">
        <f t="shared" si="2"/>
        <v>0.20889818648180614</v>
      </c>
      <c r="K46" s="7">
        <f t="shared" si="3"/>
        <v>0.22978800512998676</v>
      </c>
      <c r="L46" s="7">
        <f t="shared" si="4"/>
        <v>0.15902090282860182</v>
      </c>
      <c r="M46" s="7">
        <f t="shared" si="5"/>
        <v>0.94731895444193537</v>
      </c>
      <c r="N46" s="57">
        <f t="shared" si="6"/>
        <v>1137706.3813109032</v>
      </c>
      <c r="O46" s="6">
        <f t="shared" si="7"/>
        <v>0.018940444670054117</v>
      </c>
      <c r="P46" s="6">
        <f t="shared" si="8"/>
        <v>0.075785516355354826</v>
      </c>
      <c r="Q46" s="3">
        <f t="shared" si="9"/>
        <v>0.0027000000000000001</v>
      </c>
      <c r="R46" s="3">
        <f t="shared" si="10"/>
        <v>0.061875000000000006</v>
      </c>
      <c r="S46" s="3">
        <f t="shared" si="11"/>
        <v>0.58750000000000002</v>
      </c>
      <c r="T46" s="6">
        <f t="shared" si="12"/>
        <v>6.4104243799949502E-05</v>
      </c>
      <c r="V46" s="3"/>
    </row>
    <row r="47">
      <c r="A47" s="2" t="s">
        <v>113</v>
      </c>
      <c r="B47" s="3" t="s">
        <v>114</v>
      </c>
      <c r="C47" s="3">
        <f>COUNTIF(Details!$X$3:$X$122,A47)</f>
        <v>1</v>
      </c>
      <c r="D47" s="57">
        <f>SUMIF(Details!$X$3:$X$122,A47,Details!$M$3:$M$122)</f>
        <v>7005733</v>
      </c>
      <c r="E47" s="3">
        <v>0.45000000000000001</v>
      </c>
      <c r="F47" s="4">
        <f>IF(ISERROR((SUMIF(Details!$X$3:$X$122,A47,Details!$AB$3:$AB$122))/D47),0,(SUMIF(Details!$X$3:$X$122,A47,Details!$AB$3:$AB$122))/D47)</f>
        <v>0.0060000000000000001</v>
      </c>
      <c r="G47" s="3">
        <f t="shared" si="0"/>
        <v>0.0060000000000000001</v>
      </c>
      <c r="H47" s="3">
        <f t="shared" si="1"/>
        <v>0</v>
      </c>
      <c r="I47" s="5">
        <f>IF(ISERROR(MAX(1,MIN(5,(SUMIF(Details!$X$3:$X$122,A47,Details!$AA$3:$AA$122))/D47))),"n.a.",MAX(1,MIN(5,(SUMIF(Details!$X$3:$X$122,A47,Details!$AA$3:$AA$122))/D47)))</f>
        <v>1.4099999999999999</v>
      </c>
      <c r="J47" s="7">
        <f t="shared" si="2"/>
        <v>0.20889818648180614</v>
      </c>
      <c r="K47" s="7">
        <f t="shared" si="3"/>
        <v>0.22978800512998676</v>
      </c>
      <c r="L47" s="7">
        <f t="shared" si="4"/>
        <v>0.15902090282860182</v>
      </c>
      <c r="M47" s="7">
        <f t="shared" si="5"/>
        <v>0.73849197181940096</v>
      </c>
      <c r="N47" s="57">
        <f t="shared" si="6"/>
        <v>413894.2061768198</v>
      </c>
      <c r="O47" s="6">
        <f t="shared" si="7"/>
        <v>0.0088389315853983456</v>
      </c>
      <c r="P47" s="6">
        <f t="shared" si="8"/>
        <v>0.059079357745552077</v>
      </c>
      <c r="Q47" s="3">
        <f t="shared" si="9"/>
        <v>0.0027000000000000001</v>
      </c>
      <c r="R47" s="3">
        <f t="shared" si="10"/>
        <v>0.061875000000000006</v>
      </c>
      <c r="S47" s="3">
        <f t="shared" si="11"/>
        <v>0.58750000000000002</v>
      </c>
      <c r="T47" s="6">
        <f t="shared" si="12"/>
        <v>1.1011101716278827E-05</v>
      </c>
      <c r="V47" s="3"/>
    </row>
    <row r="48">
      <c r="A48" s="2" t="s">
        <v>115</v>
      </c>
      <c r="B48" s="3" t="s">
        <v>116</v>
      </c>
      <c r="C48" s="3">
        <f>COUNTIF(Details!$X$3:$X$122,A48)</f>
        <v>1</v>
      </c>
      <c r="D48" s="57">
        <f>SUMIF(Details!$X$3:$X$122,A48,Details!$M$3:$M$122)</f>
        <v>5844752.0200000005</v>
      </c>
      <c r="E48" s="3">
        <v>0.45000000000000001</v>
      </c>
      <c r="F48" s="4">
        <f>IF(ISERROR((SUMIF(Details!$X$3:$X$122,A48,Details!$AB$3:$AB$122))/D48),0,(SUMIF(Details!$X$3:$X$122,A48,Details!$AB$3:$AB$122))/D48)</f>
        <v>0.0025999999999999999</v>
      </c>
      <c r="G48" s="3">
        <f t="shared" si="0"/>
        <v>0.0025999999999999999</v>
      </c>
      <c r="H48" s="3">
        <f t="shared" si="1"/>
        <v>0</v>
      </c>
      <c r="I48" s="5">
        <f>IF(ISERROR(MAX(1,MIN(5,(SUMIF(Details!$X$3:$X$122,A48,Details!$AA$3:$AA$122))/D48))),"n.a.",MAX(1,MIN(5,(SUMIF(Details!$X$3:$X$122,A48,Details!$AA$3:$AA$122))/D48)))</f>
        <v>2.1699999999999999</v>
      </c>
      <c r="J48" s="7">
        <f t="shared" si="2"/>
        <v>0.22537145171046735</v>
      </c>
      <c r="K48" s="7">
        <f t="shared" si="3"/>
        <v>0.24790859688151409</v>
      </c>
      <c r="L48" s="7">
        <f t="shared" si="4"/>
        <v>0.19765485945427078</v>
      </c>
      <c r="M48" s="7">
        <f t="shared" si="5"/>
        <v>0.56416668873686093</v>
      </c>
      <c r="N48" s="57">
        <f t="shared" si="6"/>
        <v>263793.15148891835</v>
      </c>
      <c r="O48" s="6">
        <f t="shared" si="7"/>
        <v>0.0073741553151395849</v>
      </c>
      <c r="P48" s="6">
        <f t="shared" si="8"/>
        <v>0.045133335098948874</v>
      </c>
      <c r="Q48" s="3">
        <f t="shared" si="9"/>
        <v>0.00117</v>
      </c>
      <c r="R48" s="3">
        <f t="shared" si="10"/>
        <v>0.061875000000000006</v>
      </c>
      <c r="S48" s="3">
        <f t="shared" si="11"/>
        <v>0.58750000000000002</v>
      </c>
      <c r="T48" s="6">
        <f t="shared" si="12"/>
        <v>5.7146309545410048E-06</v>
      </c>
      <c r="V48" s="3"/>
    </row>
    <row r="49">
      <c r="A49" s="2" t="s">
        <v>117</v>
      </c>
      <c r="B49" s="3" t="s">
        <v>118</v>
      </c>
      <c r="C49" s="3">
        <f>COUNTIF(Details!$X$3:$X$122,A49)</f>
        <v>1</v>
      </c>
      <c r="D49" s="57">
        <f>SUMIF(Details!$X$3:$X$122,A49,Details!$M$3:$M$122)</f>
        <v>8011400</v>
      </c>
      <c r="E49" s="3">
        <v>0.45000000000000001</v>
      </c>
      <c r="F49" s="4">
        <f>IF(ISERROR((SUMIF(Details!$X$3:$X$122,A49,Details!$AB$3:$AB$122))/D49),0,(SUMIF(Details!$X$3:$X$122,A49,Details!$AB$3:$AB$122))/D49)</f>
        <v>0.0080000000000000002</v>
      </c>
      <c r="G49" s="3">
        <f t="shared" si="0"/>
        <v>0.0080000000000000002</v>
      </c>
      <c r="H49" s="3">
        <f t="shared" si="1"/>
        <v>0</v>
      </c>
      <c r="I49" s="5">
        <f>IF(ISERROR(MAX(1,MIN(5,(SUMIF(Details!$X$3:$X$122,A49,Details!$AA$3:$AA$122))/D49))),"n.a.",MAX(1,MIN(5,(SUMIF(Details!$X$3:$X$122,A49,Details!$AA$3:$AA$122))/D49)))</f>
        <v>2.3500000000000001</v>
      </c>
      <c r="J49" s="7">
        <f t="shared" si="2"/>
        <v>0.20043840552427669</v>
      </c>
      <c r="K49" s="7">
        <f t="shared" si="3"/>
        <v>0.22048224607670436</v>
      </c>
      <c r="L49" s="7">
        <f t="shared" si="4"/>
        <v>0.14670051054733238</v>
      </c>
      <c r="M49" s="7">
        <f t="shared" si="5"/>
        <v>0.97925952170659369</v>
      </c>
      <c r="N49" s="57">
        <f t="shared" si="6"/>
        <v>627619.17857601633</v>
      </c>
      <c r="O49" s="6">
        <f t="shared" si="7"/>
        <v>0.0101077526795926</v>
      </c>
      <c r="P49" s="6">
        <f t="shared" si="8"/>
        <v>0.078340761736527487</v>
      </c>
      <c r="Q49" s="3">
        <f t="shared" si="9"/>
        <v>0.0036000000000000003</v>
      </c>
      <c r="R49" s="3">
        <f t="shared" si="10"/>
        <v>0.061875000000000006</v>
      </c>
      <c r="S49" s="3">
        <f t="shared" si="11"/>
        <v>0.58750000000000002</v>
      </c>
      <c r="T49" s="6">
        <f t="shared" si="12"/>
        <v>1.9108862501622248E-05</v>
      </c>
      <c r="V49" s="3"/>
    </row>
    <row r="50">
      <c r="A50" s="2" t="s">
        <v>119</v>
      </c>
      <c r="B50" s="3" t="s">
        <v>120</v>
      </c>
      <c r="C50" s="3">
        <f>COUNTIF(Details!$X$3:$X$122,A50)</f>
        <v>1</v>
      </c>
      <c r="D50" s="57">
        <f>SUMIF(Details!$X$3:$X$122,A50,Details!$M$3:$M$122)</f>
        <v>20123287.670000002</v>
      </c>
      <c r="E50" s="3">
        <v>0.45000000000000001</v>
      </c>
      <c r="F50" s="4">
        <f>IF(ISERROR((SUMIF(Details!$X$3:$X$122,A50,Details!$AB$3:$AB$122))/D50),0,(SUMIF(Details!$X$3:$X$122,A50,Details!$AB$3:$AB$122))/D50)</f>
        <v>0.0080000000000000002</v>
      </c>
      <c r="G50" s="3">
        <f t="shared" si="0"/>
        <v>0.0080000000000000002</v>
      </c>
      <c r="H50" s="3">
        <f t="shared" si="1"/>
        <v>0</v>
      </c>
      <c r="I50" s="5">
        <f>IF(ISERROR(MAX(1,MIN(5,(SUMIF(Details!$X$3:$X$122,A50,Details!$AA$3:$AA$122))/D50))),"n.a.",MAX(1,MIN(5,(SUMIF(Details!$X$3:$X$122,A50,Details!$AA$3:$AA$122))/D50)))</f>
        <v>2.3900000000000001</v>
      </c>
      <c r="J50" s="7">
        <f t="shared" si="2"/>
        <v>0.20043840552427669</v>
      </c>
      <c r="K50" s="7">
        <f t="shared" si="3"/>
        <v>0.22048224607670436</v>
      </c>
      <c r="L50" s="7">
        <f t="shared" si="4"/>
        <v>0.14670051054733238</v>
      </c>
      <c r="M50" s="7">
        <f t="shared" si="5"/>
        <v>0.9851351297840113</v>
      </c>
      <c r="N50" s="57">
        <f t="shared" si="6"/>
        <v>1585932.6088373158</v>
      </c>
      <c r="O50" s="6">
        <f t="shared" si="7"/>
        <v>0.025388972572665858</v>
      </c>
      <c r="P50" s="6">
        <f t="shared" si="8"/>
        <v>0.078810810382720906</v>
      </c>
      <c r="Q50" s="3">
        <f t="shared" si="9"/>
        <v>0.0036000000000000003</v>
      </c>
      <c r="R50" s="3">
        <f t="shared" si="10"/>
        <v>0.061875000000000006</v>
      </c>
      <c r="S50" s="3">
        <f t="shared" si="11"/>
        <v>0.58750000000000002</v>
      </c>
      <c r="T50" s="6">
        <f t="shared" si="12"/>
        <v>0.00012124863052658571</v>
      </c>
      <c r="V50" s="3"/>
    </row>
    <row r="51">
      <c r="A51" s="2" t="s">
        <v>121</v>
      </c>
      <c r="B51" s="3" t="s">
        <v>122</v>
      </c>
      <c r="C51" s="3">
        <f>COUNTIF(Details!$X$3:$X$122,A51)</f>
        <v>1</v>
      </c>
      <c r="D51" s="57">
        <f>SUMIF(Details!$X$3:$X$122,A51,Details!$M$3:$M$122)</f>
        <v>7243625.5300000003</v>
      </c>
      <c r="E51" s="3">
        <v>0.45000000000000001</v>
      </c>
      <c r="F51" s="4">
        <f>IF(ISERROR((SUMIF(Details!$X$3:$X$122,A51,Details!$AB$3:$AB$122))/D51),0,(SUMIF(Details!$X$3:$X$122,A51,Details!$AB$3:$AB$122))/D51)</f>
        <v>0.074999999999999997</v>
      </c>
      <c r="G51" s="3">
        <f t="shared" si="0"/>
        <v>0.074999999999999997</v>
      </c>
      <c r="H51" s="3">
        <f t="shared" si="1"/>
        <v>0</v>
      </c>
      <c r="I51" s="5">
        <f>IF(ISERROR(MAX(1,MIN(5,(SUMIF(Details!$X$3:$X$122,A51,Details!$AA$3:$AA$122))/D51))),"n.a.",MAX(1,MIN(5,(SUMIF(Details!$X$3:$X$122,A51,Details!$AA$3:$AA$122))/D51)))</f>
        <v>1</v>
      </c>
      <c r="J51" s="7">
        <f t="shared" si="2"/>
        <v>0.12282212950272108</v>
      </c>
      <c r="K51" s="7">
        <f t="shared" si="3"/>
        <v>0.13510434245299319</v>
      </c>
      <c r="L51" s="7">
        <f t="shared" si="4"/>
        <v>0.067815886456368948</v>
      </c>
      <c r="M51" s="7">
        <f t="shared" si="5"/>
        <v>1.7709400581672772</v>
      </c>
      <c r="N51" s="57">
        <f t="shared" si="6"/>
        <v>1026242.129395214</v>
      </c>
      <c r="O51" s="6">
        <f t="shared" si="7"/>
        <v>0.0091390737400233266</v>
      </c>
      <c r="P51" s="6">
        <f t="shared" si="8"/>
        <v>0.14167520465338218</v>
      </c>
      <c r="Q51" s="3">
        <f t="shared" si="9"/>
        <v>0.033750000000000002</v>
      </c>
      <c r="R51" s="3">
        <f t="shared" si="10"/>
        <v>0.061875000000000006</v>
      </c>
      <c r="S51" s="3">
        <f t="shared" si="11"/>
        <v>0.58750000000000002</v>
      </c>
      <c r="T51" s="6">
        <f t="shared" si="12"/>
        <v>3.4812285031598169E-05</v>
      </c>
      <c r="V51" s="3"/>
    </row>
    <row r="52">
      <c r="A52" s="2" t="s">
        <v>123</v>
      </c>
      <c r="B52" s="3" t="s">
        <v>124</v>
      </c>
      <c r="C52" s="3">
        <f>COUNTIF(Details!$X$3:$X$122,A52)</f>
        <v>1</v>
      </c>
      <c r="D52" s="57">
        <f>SUMIF(Details!$X$3:$X$122,A52,Details!$M$3:$M$122)</f>
        <v>7642211.0899999999</v>
      </c>
      <c r="E52" s="3">
        <v>0.45000000000000001</v>
      </c>
      <c r="F52" s="4">
        <f>IF(ISERROR((SUMIF(Details!$X$3:$X$122,A52,Details!$AB$3:$AB$122))/D52),0,(SUMIF(Details!$X$3:$X$122,A52,Details!$AB$3:$AB$122))/D52)</f>
        <v>0.0025999999999999999</v>
      </c>
      <c r="G52" s="3">
        <f t="shared" si="0"/>
        <v>0.0025999999999999999</v>
      </c>
      <c r="H52" s="3">
        <f t="shared" si="1"/>
        <v>0</v>
      </c>
      <c r="I52" s="5">
        <f>IF(ISERROR(MAX(1,MIN(5,(SUMIF(Details!$X$3:$X$122,A52,Details!$AA$3:$AA$122))/D52))),"n.a.",MAX(1,MIN(5,(SUMIF(Details!$X$3:$X$122,A52,Details!$AA$3:$AA$122))/D52)))</f>
        <v>2.4300000000000002</v>
      </c>
      <c r="J52" s="7">
        <f t="shared" si="2"/>
        <v>0.22537145171046735</v>
      </c>
      <c r="K52" s="7">
        <f t="shared" si="3"/>
        <v>0.24790859688151409</v>
      </c>
      <c r="L52" s="7">
        <f t="shared" si="4"/>
        <v>0.19765485945427078</v>
      </c>
      <c r="M52" s="7">
        <f t="shared" si="5"/>
        <v>0.59518239732773093</v>
      </c>
      <c r="N52" s="57">
        <f t="shared" si="6"/>
        <v>363880.76139446168</v>
      </c>
      <c r="O52" s="6">
        <f t="shared" si="7"/>
        <v>0.009641957663199913</v>
      </c>
      <c r="P52" s="6">
        <f t="shared" si="8"/>
        <v>0.04761459178621847</v>
      </c>
      <c r="Q52" s="3">
        <f t="shared" si="9"/>
        <v>0.00117</v>
      </c>
      <c r="R52" s="3">
        <f t="shared" si="10"/>
        <v>0.061875000000000006</v>
      </c>
      <c r="S52" s="3">
        <f t="shared" si="11"/>
        <v>0.58750000000000002</v>
      </c>
      <c r="T52" s="6">
        <f t="shared" si="12"/>
        <v>1.0290711713932656E-05</v>
      </c>
      <c r="V52" s="3"/>
    </row>
    <row r="53">
      <c r="A53" s="2" t="s">
        <v>125</v>
      </c>
      <c r="B53" s="3" t="s">
        <v>126</v>
      </c>
      <c r="C53" s="3">
        <f>COUNTIF(Details!$X$3:$X$122,A53)</f>
        <v>1</v>
      </c>
      <c r="D53" s="57">
        <f>SUMIF(Details!$X$3:$X$122,A53,Details!$M$3:$M$122)</f>
        <v>15071250</v>
      </c>
      <c r="E53" s="3">
        <v>0.45000000000000001</v>
      </c>
      <c r="F53" s="4">
        <f>IF(ISERROR((SUMIF(Details!$X$3:$X$122,A53,Details!$AB$3:$AB$122))/D53),0,(SUMIF(Details!$X$3:$X$122,A53,Details!$AB$3:$AB$122))/D53)</f>
        <v>0.0060000000000000001</v>
      </c>
      <c r="G53" s="3">
        <f t="shared" si="0"/>
        <v>0.0060000000000000001</v>
      </c>
      <c r="H53" s="3">
        <f t="shared" si="1"/>
        <v>0</v>
      </c>
      <c r="I53" s="5">
        <f>IF(ISERROR(MAX(1,MIN(5,(SUMIF(Details!$X$3:$X$122,A53,Details!$AA$3:$AA$122))/D53))),"n.a.",MAX(1,MIN(5,(SUMIF(Details!$X$3:$X$122,A53,Details!$AA$3:$AA$122))/D53)))</f>
        <v>2.54</v>
      </c>
      <c r="J53" s="7">
        <f t="shared" si="2"/>
        <v>0.20889818648180614</v>
      </c>
      <c r="K53" s="7">
        <f t="shared" si="3"/>
        <v>0.22978800512998676</v>
      </c>
      <c r="L53" s="7">
        <f t="shared" si="4"/>
        <v>0.15902090282860182</v>
      </c>
      <c r="M53" s="7">
        <f t="shared" si="5"/>
        <v>0.89901883601223342</v>
      </c>
      <c r="N53" s="57">
        <f t="shared" si="6"/>
        <v>1083947.0105799497</v>
      </c>
      <c r="O53" s="6">
        <f t="shared" si="7"/>
        <v>0.019014962125509897</v>
      </c>
      <c r="P53" s="6">
        <f t="shared" si="8"/>
        <v>0.071921506880978661</v>
      </c>
      <c r="Q53" s="3">
        <f t="shared" si="9"/>
        <v>0.0027000000000000001</v>
      </c>
      <c r="R53" s="3">
        <f t="shared" si="10"/>
        <v>0.061875000000000006</v>
      </c>
      <c r="S53" s="3">
        <f t="shared" si="11"/>
        <v>0.58750000000000002</v>
      </c>
      <c r="T53" s="6">
        <f t="shared" si="12"/>
        <v>6.145142766263075E-05</v>
      </c>
      <c r="V53" s="3"/>
    </row>
    <row r="54">
      <c r="A54" s="2" t="s">
        <v>127</v>
      </c>
      <c r="B54" s="3" t="s">
        <v>128</v>
      </c>
      <c r="C54" s="3">
        <f>COUNTIF(Details!$X$3:$X$122,A54)</f>
        <v>1</v>
      </c>
      <c r="D54" s="57">
        <f>SUMIF(Details!$X$3:$X$122,A54,Details!$M$3:$M$122)</f>
        <v>27072600</v>
      </c>
      <c r="E54" s="3">
        <v>0.45000000000000001</v>
      </c>
      <c r="F54" s="4">
        <f>IF(ISERROR((SUMIF(Details!$X$3:$X$122,A54,Details!$AB$3:$AB$122))/D54),0,(SUMIF(Details!$X$3:$X$122,A54,Details!$AB$3:$AB$122))/D54)</f>
        <v>0.0060000000000000001</v>
      </c>
      <c r="G54" s="3">
        <f t="shared" si="0"/>
        <v>0.0060000000000000001</v>
      </c>
      <c r="H54" s="3">
        <f t="shared" si="1"/>
        <v>0</v>
      </c>
      <c r="I54" s="5">
        <f>IF(ISERROR(MAX(1,MIN(5,(SUMIF(Details!$X$3:$X$122,A54,Details!$AA$3:$AA$122))/D54))),"n.a.",MAX(1,MIN(5,(SUMIF(Details!$X$3:$X$122,A54,Details!$AA$3:$AA$122))/D54)))</f>
        <v>2.6699999999999999</v>
      </c>
      <c r="J54" s="7">
        <f t="shared" si="2"/>
        <v>0.20889818648180614</v>
      </c>
      <c r="K54" s="7">
        <f t="shared" si="3"/>
        <v>0.22978800512998676</v>
      </c>
      <c r="L54" s="7">
        <f t="shared" si="4"/>
        <v>0.15902090282860182</v>
      </c>
      <c r="M54" s="7">
        <f t="shared" si="5"/>
        <v>0.91748652835300182</v>
      </c>
      <c r="N54" s="57">
        <f t="shared" si="6"/>
        <v>1987099.6629991583</v>
      </c>
      <c r="O54" s="6">
        <f t="shared" si="7"/>
        <v>0.034156719823443919</v>
      </c>
      <c r="P54" s="6">
        <f t="shared" si="8"/>
        <v>0.073398922268240144</v>
      </c>
      <c r="Q54" s="3">
        <f t="shared" si="9"/>
        <v>0.0027000000000000001</v>
      </c>
      <c r="R54" s="3">
        <f t="shared" si="10"/>
        <v>0.061875000000000006</v>
      </c>
      <c r="S54" s="3">
        <f t="shared" si="11"/>
        <v>0.58750000000000002</v>
      </c>
      <c r="T54" s="6">
        <f t="shared" si="12"/>
        <v>0.00020218281914175632</v>
      </c>
      <c r="V54" s="3"/>
    </row>
    <row r="55">
      <c r="A55" s="2" t="s">
        <v>129</v>
      </c>
      <c r="B55" s="3" t="s">
        <v>130</v>
      </c>
      <c r="C55" s="3">
        <f>COUNTIF(Details!$X$3:$X$122,A55)</f>
        <v>1</v>
      </c>
      <c r="D55" s="57">
        <f>SUMIF(Details!$X$3:$X$122,A55,Details!$M$3:$M$122)</f>
        <v>9997730.8000000007</v>
      </c>
      <c r="E55" s="3">
        <v>0.45000000000000001</v>
      </c>
      <c r="F55" s="4">
        <f>IF(ISERROR((SUMIF(Details!$X$3:$X$122,A55,Details!$AB$3:$AB$122))/D55),0,(SUMIF(Details!$X$3:$X$122,A55,Details!$AB$3:$AB$122))/D55)</f>
        <v>0.010500000000000001</v>
      </c>
      <c r="G55" s="3">
        <f t="shared" si="0"/>
        <v>0.010500000000000001</v>
      </c>
      <c r="H55" s="3">
        <f t="shared" si="1"/>
        <v>0</v>
      </c>
      <c r="I55" s="5">
        <f>IF(ISERROR(MAX(1,MIN(5,(SUMIF(Details!$X$3:$X$122,A55,Details!$AA$3:$AA$122))/D55))),"n.a.",MAX(1,MIN(5,(SUMIF(Details!$X$3:$X$122,A55,Details!$AA$3:$AA$122))/D55)))</f>
        <v>3.23</v>
      </c>
      <c r="J55" s="7">
        <f t="shared" si="2"/>
        <v>0.1909866437240178</v>
      </c>
      <c r="K55" s="7">
        <f t="shared" si="3"/>
        <v>0.21008530809641959</v>
      </c>
      <c r="L55" s="7">
        <f t="shared" si="4"/>
        <v>0.13551122827176654</v>
      </c>
      <c r="M55" s="7">
        <f t="shared" si="5"/>
        <v>1.2121618742991434</v>
      </c>
      <c r="N55" s="57">
        <f t="shared" si="6"/>
        <v>969509.44842130202</v>
      </c>
      <c r="O55" s="6">
        <f t="shared" si="7"/>
        <v>0.012613849050546157</v>
      </c>
      <c r="P55" s="6">
        <f t="shared" si="8"/>
        <v>0.096972949943931477</v>
      </c>
      <c r="Q55" s="3">
        <f t="shared" si="9"/>
        <v>0.004725</v>
      </c>
      <c r="R55" s="3">
        <f t="shared" si="10"/>
        <v>0.061875000000000006</v>
      </c>
      <c r="S55" s="3">
        <f t="shared" si="11"/>
        <v>0.58750000000000002</v>
      </c>
      <c r="T55" s="6">
        <f t="shared" si="12"/>
        <v>3.697641013572606E-05</v>
      </c>
      <c r="V55" s="3"/>
    </row>
    <row r="56">
      <c r="A56" s="2" t="s">
        <v>131</v>
      </c>
      <c r="B56" s="3" t="s">
        <v>132</v>
      </c>
      <c r="C56" s="3">
        <f>COUNTIF(Details!$X$3:$X$122,A56)</f>
        <v>1</v>
      </c>
      <c r="D56" s="57">
        <f>SUMIF(Details!$X$3:$X$122,A56,Details!$M$3:$M$122)</f>
        <v>6134465</v>
      </c>
      <c r="E56" s="3">
        <v>0.45000000000000001</v>
      </c>
      <c r="F56" s="4">
        <f>IF(ISERROR((SUMIF(Details!$X$3:$X$122,A56,Details!$AB$3:$AB$122))/D56),0,(SUMIF(Details!$X$3:$X$122,A56,Details!$AB$3:$AB$122))/D56)</f>
        <v>0.013999999999999999</v>
      </c>
      <c r="G56" s="3">
        <f t="shared" si="0"/>
        <v>0.013999999999999999</v>
      </c>
      <c r="H56" s="3">
        <f t="shared" si="1"/>
        <v>0</v>
      </c>
      <c r="I56" s="5">
        <f>IF(ISERROR(MAX(1,MIN(5,(SUMIF(Details!$X$3:$X$122,A56,Details!$AA$3:$AA$122))/D56))),"n.a.",MAX(1,MIN(5,(SUMIF(Details!$X$3:$X$122,A56,Details!$AA$3:$AA$122))/D56)))</f>
        <v>1.6600000000000001</v>
      </c>
      <c r="J56" s="7">
        <f t="shared" si="2"/>
        <v>0.17959023645496913</v>
      </c>
      <c r="K56" s="7">
        <f t="shared" si="3"/>
        <v>0.19754926010046606</v>
      </c>
      <c r="L56" s="7">
        <f t="shared" si="4"/>
        <v>0.12415705773865493</v>
      </c>
      <c r="M56" s="7">
        <f t="shared" si="5"/>
        <v>1.08214115362043</v>
      </c>
      <c r="N56" s="57">
        <f t="shared" si="6"/>
        <v>531068.56255553209</v>
      </c>
      <c r="O56" s="6">
        <f t="shared" si="7"/>
        <v>0.0077396778392811519</v>
      </c>
      <c r="P56" s="6">
        <f t="shared" si="8"/>
        <v>0.086571292289634394</v>
      </c>
      <c r="Q56" s="3">
        <f t="shared" si="9"/>
        <v>0.0062999999999999992</v>
      </c>
      <c r="R56" s="3">
        <f t="shared" si="10"/>
        <v>0.061875000000000006</v>
      </c>
      <c r="S56" s="3">
        <f t="shared" si="11"/>
        <v>0.58750000000000002</v>
      </c>
      <c r="T56" s="6">
        <f t="shared" si="12"/>
        <v>1.2780459169152571E-05</v>
      </c>
      <c r="V56" s="3"/>
    </row>
    <row r="57">
      <c r="A57" s="2" t="s">
        <v>133</v>
      </c>
      <c r="B57" s="3" t="s">
        <v>134</v>
      </c>
      <c r="C57" s="3">
        <f>COUNTIF(Details!$X$3:$X$122,A57)</f>
        <v>2</v>
      </c>
      <c r="D57" s="57">
        <f>SUMIF(Details!$X$3:$X$122,A57,Details!$M$3:$M$122)</f>
        <v>24609604.170000002</v>
      </c>
      <c r="E57" s="3">
        <v>0.45000000000000001</v>
      </c>
      <c r="F57" s="4">
        <f>IF(ISERROR((SUMIF(Details!$X$3:$X$122,A57,Details!$AB$3:$AB$122))/D57),0,(SUMIF(Details!$X$3:$X$122,A57,Details!$AB$3:$AB$122))/D57)</f>
        <v>0.018499999999999996</v>
      </c>
      <c r="G57" s="3">
        <f t="shared" si="0"/>
        <v>0.018499999999999996</v>
      </c>
      <c r="H57" s="3">
        <f t="shared" si="1"/>
        <v>0</v>
      </c>
      <c r="I57" s="5">
        <f>IF(ISERROR(MAX(1,MIN(5,(SUMIF(Details!$X$3:$X$122,A57,Details!$AA$3:$AA$122))/D57))),"n.a.",MAX(1,MIN(5,(SUMIF(Details!$X$3:$X$122,A57,Details!$AA$3:$AA$122))/D57)))</f>
        <v>2.29</v>
      </c>
      <c r="J57" s="7">
        <f t="shared" si="2"/>
        <v>0.16758377028899915</v>
      </c>
      <c r="K57" s="7">
        <f t="shared" si="3"/>
        <v>0.18434214731789905</v>
      </c>
      <c r="L57" s="7">
        <f t="shared" si="4"/>
        <v>0.11363058059034775</v>
      </c>
      <c r="M57" s="7">
        <f t="shared" si="5"/>
        <v>1.2758773144673119</v>
      </c>
      <c r="N57" s="57">
        <f t="shared" si="6"/>
        <v>2511906.8542818534</v>
      </c>
      <c r="O57" s="6">
        <f t="shared" si="7"/>
        <v>0.031049228910431478</v>
      </c>
      <c r="P57" s="6">
        <f t="shared" si="8"/>
        <v>0.10207018515738497</v>
      </c>
      <c r="Q57" s="3">
        <f t="shared" si="9"/>
        <v>0.0083249999999999991</v>
      </c>
      <c r="R57" s="3">
        <f t="shared" si="10"/>
        <v>0.061875000000000006</v>
      </c>
      <c r="S57" s="3">
        <f t="shared" si="11"/>
        <v>0.58750000000000002</v>
      </c>
      <c r="T57" s="6">
        <f t="shared" si="12"/>
        <v>0.00024507725862659915</v>
      </c>
      <c r="V57" s="3"/>
    </row>
    <row r="58">
      <c r="A58" s="2" t="s">
        <v>135</v>
      </c>
      <c r="B58" s="3" t="s">
        <v>136</v>
      </c>
      <c r="C58" s="3">
        <f>COUNTIF(Details!$X$3:$X$122,A58)</f>
        <v>1</v>
      </c>
      <c r="D58" s="57">
        <f>SUMIF(Details!$X$3:$X$122,A58,Details!$M$3:$M$122)</f>
        <v>20027500</v>
      </c>
      <c r="E58" s="3">
        <v>0.45000000000000001</v>
      </c>
      <c r="F58" s="4">
        <f>IF(ISERROR((SUMIF(Details!$X$3:$X$122,A58,Details!$AB$3:$AB$122))/D58),0,(SUMIF(Details!$X$3:$X$122,A58,Details!$AB$3:$AB$122))/D58)</f>
        <v>0.0025999999999999999</v>
      </c>
      <c r="G58" s="3">
        <f t="shared" si="0"/>
        <v>0.0025999999999999999</v>
      </c>
      <c r="H58" s="3">
        <f t="shared" si="1"/>
        <v>0</v>
      </c>
      <c r="I58" s="5">
        <f>IF(ISERROR(MAX(1,MIN(5,(SUMIF(Details!$X$3:$X$122,A58,Details!$AA$3:$AA$122))/D58))),"n.a.",MAX(1,MIN(5,(SUMIF(Details!$X$3:$X$122,A58,Details!$AA$3:$AA$122))/D58)))</f>
        <v>4.8200000000000003</v>
      </c>
      <c r="J58" s="7">
        <f t="shared" si="2"/>
        <v>0.22537145171046735</v>
      </c>
      <c r="K58" s="7">
        <f t="shared" si="3"/>
        <v>0.24790859688151409</v>
      </c>
      <c r="L58" s="7">
        <f t="shared" si="4"/>
        <v>0.19765485945427078</v>
      </c>
      <c r="M58" s="7">
        <f t="shared" si="5"/>
        <v>0.8802883339899592</v>
      </c>
      <c r="N58" s="57">
        <f t="shared" si="6"/>
        <v>1410397.9687187127</v>
      </c>
      <c r="O58" s="6">
        <f t="shared" si="7"/>
        <v>0.025268120027778018</v>
      </c>
      <c r="P58" s="6">
        <f t="shared" si="8"/>
        <v>0.070423066719196736</v>
      </c>
      <c r="Q58" s="3">
        <f t="shared" si="9"/>
        <v>0.00117</v>
      </c>
      <c r="R58" s="3">
        <f t="shared" si="10"/>
        <v>0.061875000000000006</v>
      </c>
      <c r="S58" s="3">
        <f t="shared" si="11"/>
        <v>0.58750000000000002</v>
      </c>
      <c r="T58" s="6">
        <f t="shared" si="12"/>
        <v>0.00010356746956032963</v>
      </c>
      <c r="V58" s="3"/>
    </row>
    <row r="59">
      <c r="A59" s="2" t="s">
        <v>137</v>
      </c>
      <c r="B59" s="3" t="s">
        <v>138</v>
      </c>
      <c r="C59" s="3">
        <f>COUNTIF(Details!$X$3:$X$122,A59)</f>
        <v>1</v>
      </c>
      <c r="D59" s="57">
        <f>SUMIF(Details!$X$3:$X$122,A59,Details!$M$3:$M$122)</f>
        <v>4001955.5600000001</v>
      </c>
      <c r="E59" s="3">
        <v>0.45000000000000001</v>
      </c>
      <c r="F59" s="4">
        <f>IF(ISERROR((SUMIF(Details!$X$3:$X$122,A59,Details!$AB$3:$AB$122))/D59),0,(SUMIF(Details!$X$3:$X$122,A59,Details!$AB$3:$AB$122))/D59)</f>
        <v>0.0025999999999999999</v>
      </c>
      <c r="G59" s="3">
        <f t="shared" si="0"/>
        <v>0.0025999999999999999</v>
      </c>
      <c r="H59" s="3">
        <f t="shared" si="1"/>
        <v>0</v>
      </c>
      <c r="I59" s="5">
        <f>IF(ISERROR(MAX(1,MIN(5,(SUMIF(Details!$X$3:$X$122,A59,Details!$AA$3:$AA$122))/D59))),"n.a.",MAX(1,MIN(5,(SUMIF(Details!$X$3:$X$122,A59,Details!$AA$3:$AA$122))/D59)))</f>
        <v>2.9100000000000001</v>
      </c>
      <c r="J59" s="7">
        <f t="shared" si="2"/>
        <v>0.22537145171046735</v>
      </c>
      <c r="K59" s="7">
        <f t="shared" si="3"/>
        <v>0.24790859688151409</v>
      </c>
      <c r="L59" s="7">
        <f t="shared" si="4"/>
        <v>0.19765485945427078</v>
      </c>
      <c r="M59" s="7">
        <f t="shared" si="5"/>
        <v>0.65244216703395264</v>
      </c>
      <c r="N59" s="57">
        <f t="shared" si="6"/>
        <v>208883.56463519804</v>
      </c>
      <c r="O59" s="6">
        <f t="shared" si="7"/>
        <v>0.0050491520876751262</v>
      </c>
      <c r="P59" s="6">
        <f t="shared" si="8"/>
        <v>0.052195373362716208</v>
      </c>
      <c r="Q59" s="3">
        <f t="shared" si="9"/>
        <v>0.00117</v>
      </c>
      <c r="R59" s="3">
        <f t="shared" si="10"/>
        <v>0.061875000000000006</v>
      </c>
      <c r="S59" s="3">
        <f t="shared" si="11"/>
        <v>0.58750000000000002</v>
      </c>
      <c r="T59" s="6">
        <f t="shared" si="12"/>
        <v>3.0856324280400935E-06</v>
      </c>
      <c r="V59" s="3"/>
    </row>
    <row r="60">
      <c r="A60" s="2" t="s">
        <v>139</v>
      </c>
      <c r="B60" s="3" t="s">
        <v>140</v>
      </c>
      <c r="C60" s="3">
        <f>COUNTIF(Details!$X$3:$X$122,A60)</f>
        <v>2</v>
      </c>
      <c r="D60" s="57">
        <f>SUMIF(Details!$X$3:$X$122,A60,Details!$M$3:$M$122)</f>
        <v>17649402.219999999</v>
      </c>
      <c r="E60" s="3">
        <v>0.45000000000000001</v>
      </c>
      <c r="F60" s="4">
        <f>IF(ISERROR((SUMIF(Details!$X$3:$X$122,A60,Details!$AB$3:$AB$122))/D60),0,(SUMIF(Details!$X$3:$X$122,A60,Details!$AB$3:$AB$122))/D60)</f>
        <v>0.056999999999999995</v>
      </c>
      <c r="G60" s="3">
        <f t="shared" si="0"/>
        <v>0.056999999999999995</v>
      </c>
      <c r="H60" s="3">
        <f t="shared" si="1"/>
        <v>0</v>
      </c>
      <c r="I60" s="5">
        <f>IF(ISERROR(MAX(1,MIN(5,(SUMIF(Details!$X$3:$X$122,A60,Details!$AA$3:$AA$122))/D60))),"n.a.",MAX(1,MIN(5,(SUMIF(Details!$X$3:$X$122,A60,Details!$AA$3:$AA$122))/D60)))</f>
        <v>1.8802222222232294</v>
      </c>
      <c r="J60" s="7">
        <f t="shared" si="2"/>
        <v>0.12694131850498061</v>
      </c>
      <c r="K60" s="7">
        <f t="shared" si="3"/>
        <v>0.13963545035547867</v>
      </c>
      <c r="L60" s="7">
        <f t="shared" si="4"/>
        <v>0.075871868291316272</v>
      </c>
      <c r="M60" s="7">
        <f t="shared" si="5"/>
        <v>1.7063869721623659</v>
      </c>
      <c r="N60" s="57">
        <f t="shared" si="6"/>
        <v>2409336.8011729228</v>
      </c>
      <c r="O60" s="6">
        <f t="shared" si="7"/>
        <v>0.022267742539682524</v>
      </c>
      <c r="P60" s="6">
        <f t="shared" si="8"/>
        <v>0.13651095777298927</v>
      </c>
      <c r="Q60" s="3">
        <f t="shared" si="9"/>
        <v>0.025649999999999999</v>
      </c>
      <c r="R60" s="3">
        <f t="shared" si="10"/>
        <v>0.061875000000000006</v>
      </c>
      <c r="S60" s="3">
        <f t="shared" si="11"/>
        <v>0.58750000000000002</v>
      </c>
      <c r="T60" s="6">
        <f t="shared" si="12"/>
        <v>0.00018934664145374392</v>
      </c>
      <c r="V60" s="3"/>
    </row>
    <row r="61">
      <c r="A61" s="2" t="s">
        <v>141</v>
      </c>
      <c r="B61" s="3" t="s">
        <v>142</v>
      </c>
      <c r="C61" s="3">
        <f>COUNTIF(Details!$X$3:$X$122,A61)</f>
        <v>2</v>
      </c>
      <c r="D61" s="57">
        <f>SUMIF(Details!$X$3:$X$122,A61,Details!$M$3:$M$122)</f>
        <v>564326.37</v>
      </c>
      <c r="E61" s="3">
        <v>0.45000000000000001</v>
      </c>
      <c r="F61" s="4">
        <f>IF(ISERROR((SUMIF(Details!$X$3:$X$122,A61,Details!$AB$3:$AB$122))/D61),0,(SUMIF(Details!$X$3:$X$122,A61,Details!$AB$3:$AB$122))/D61)</f>
        <v>0.0015</v>
      </c>
      <c r="G61" s="3">
        <f t="shared" si="0"/>
        <v>0.0015</v>
      </c>
      <c r="H61" s="3">
        <f t="shared" si="1"/>
        <v>0</v>
      </c>
      <c r="I61" s="5">
        <f>IF(ISERROR(MAX(1,MIN(5,(SUMIF(Details!$X$3:$X$122,A61,Details!$AA$3:$AA$122))/D61))),"n.a.",MAX(1,MIN(5,(SUMIF(Details!$X$3:$X$122,A61,Details!$AA$3:$AA$122))/D61)))</f>
        <v>3.8300000000000005</v>
      </c>
      <c r="J61" s="7">
        <f t="shared" si="2"/>
        <v>0.23132921835942635</v>
      </c>
      <c r="K61" s="7">
        <f t="shared" si="3"/>
        <v>0.254462140195369</v>
      </c>
      <c r="L61" s="7">
        <f t="shared" si="4"/>
        <v>0.22535476374799049</v>
      </c>
      <c r="M61" s="7">
        <f t="shared" si="5"/>
        <v>0.58382469985782104</v>
      </c>
      <c r="N61" s="57">
        <f t="shared" si="6"/>
        <v>26357.413886968294</v>
      </c>
      <c r="O61" s="6">
        <f t="shared" si="7"/>
        <v>0.00071199433039571922</v>
      </c>
      <c r="P61" s="6">
        <f t="shared" si="8"/>
        <v>0.046705975988625685</v>
      </c>
      <c r="Q61" s="3">
        <f t="shared" si="9"/>
        <v>0.00067500000000000004</v>
      </c>
      <c r="R61" s="3">
        <f t="shared" si="10"/>
        <v>0.061875000000000006</v>
      </c>
      <c r="S61" s="3">
        <f t="shared" si="11"/>
        <v>0.58750000000000002</v>
      </c>
      <c r="T61" s="6">
        <f t="shared" si="12"/>
        <v>5.4359451532135451E-08</v>
      </c>
      <c r="V61" s="3"/>
    </row>
    <row r="62">
      <c r="A62" s="2" t="s">
        <v>143</v>
      </c>
      <c r="B62" s="3" t="s">
        <v>144</v>
      </c>
      <c r="C62" s="3">
        <f>COUNTIF(Details!$X$3:$X$122,A62)</f>
        <v>1</v>
      </c>
      <c r="D62" s="57">
        <f>SUMIF(Details!$X$3:$X$122,A62,Details!$M$3:$M$122)</f>
        <v>322247.07000000001</v>
      </c>
      <c r="E62" s="3">
        <v>0.45000000000000001</v>
      </c>
      <c r="F62" s="4">
        <f>IF(ISERROR((SUMIF(Details!$X$3:$X$122,A62,Details!$AB$3:$AB$122))/D62),0,(SUMIF(Details!$X$3:$X$122,A62,Details!$AB$3:$AB$122))/D62)</f>
        <v>0.0015</v>
      </c>
      <c r="G62" s="3">
        <f t="shared" si="0"/>
        <v>0.0015</v>
      </c>
      <c r="H62" s="3">
        <f t="shared" si="1"/>
        <v>0</v>
      </c>
      <c r="I62" s="5">
        <f>IF(ISERROR(MAX(1,MIN(5,(SUMIF(Details!$X$3:$X$122,A62,Details!$AA$3:$AA$122))/D62))),"n.a.",MAX(1,MIN(5,(SUMIF(Details!$X$3:$X$122,A62,Details!$AA$3:$AA$122))/D62)))</f>
        <v>3.6699999999999995</v>
      </c>
      <c r="J62" s="7">
        <f t="shared" si="2"/>
        <v>0.23132921835942635</v>
      </c>
      <c r="K62" s="7">
        <f t="shared" si="3"/>
        <v>0.254462140195369</v>
      </c>
      <c r="L62" s="7">
        <f t="shared" si="4"/>
        <v>0.22535476374799049</v>
      </c>
      <c r="M62" s="7">
        <f t="shared" si="5"/>
        <v>0.56762828937252596</v>
      </c>
      <c r="N62" s="57">
        <f t="shared" si="6"/>
        <v>14633.324247952691</v>
      </c>
      <c r="O62" s="6">
        <f t="shared" si="7"/>
        <v>0.00040656984862612832</v>
      </c>
      <c r="P62" s="6">
        <f t="shared" si="8"/>
        <v>0.04541026314980208</v>
      </c>
      <c r="Q62" s="3">
        <f t="shared" si="9"/>
        <v>0.00067500000000000004</v>
      </c>
      <c r="R62" s="3">
        <f t="shared" si="10"/>
        <v>0.061875000000000006</v>
      </c>
      <c r="S62" s="3">
        <f t="shared" si="11"/>
        <v>0.58750000000000002</v>
      </c>
      <c r="T62" s="6">
        <f t="shared" si="12"/>
        <v>1.7241785416965022E-08</v>
      </c>
      <c r="V62" s="3"/>
    </row>
    <row r="63">
      <c r="A63" s="2" t="s">
        <v>145</v>
      </c>
      <c r="B63" s="3" t="s">
        <v>146</v>
      </c>
      <c r="C63" s="3">
        <f>COUNTIF(Details!$X$3:$X$122,A63)</f>
        <v>1</v>
      </c>
      <c r="D63" s="57">
        <f>SUMIF(Details!$X$3:$X$122,A63,Details!$M$3:$M$122)</f>
        <v>69886.580000000002</v>
      </c>
      <c r="E63" s="3">
        <v>0.45000000000000001</v>
      </c>
      <c r="F63" s="4">
        <f>IF(ISERROR((SUMIF(Details!$X$3:$X$122,A63,Details!$AB$3:$AB$122))/D63),0,(SUMIF(Details!$X$3:$X$122,A63,Details!$AB$3:$AB$122))/D63)</f>
        <v>0.0015</v>
      </c>
      <c r="G63" s="3">
        <f t="shared" si="0"/>
        <v>0.0015</v>
      </c>
      <c r="H63" s="3">
        <f t="shared" si="1"/>
        <v>0</v>
      </c>
      <c r="I63" s="5">
        <f>IF(ISERROR(MAX(1,MIN(5,(SUMIF(Details!$X$3:$X$122,A63,Details!$AA$3:$AA$122))/D63))),"n.a.",MAX(1,MIN(5,(SUMIF(Details!$X$3:$X$122,A63,Details!$AA$3:$AA$122))/D63)))</f>
        <v>3.75</v>
      </c>
      <c r="J63" s="7">
        <f t="shared" si="2"/>
        <v>0.23132921835942635</v>
      </c>
      <c r="K63" s="7">
        <f t="shared" si="3"/>
        <v>0.254462140195369</v>
      </c>
      <c r="L63" s="7">
        <f t="shared" si="4"/>
        <v>0.22535476374799049</v>
      </c>
      <c r="M63" s="7">
        <f t="shared" si="5"/>
        <v>0.57572649461517356</v>
      </c>
      <c r="N63" s="57">
        <f t="shared" si="6"/>
        <v>3218.8444579234319</v>
      </c>
      <c r="O63" s="6">
        <f t="shared" si="7"/>
        <v>8.8173885495988543E-05</v>
      </c>
      <c r="P63" s="6">
        <f t="shared" si="8"/>
        <v>0.046058119569213886</v>
      </c>
      <c r="Q63" s="3">
        <f t="shared" si="9"/>
        <v>0.00067500000000000004</v>
      </c>
      <c r="R63" s="3">
        <f t="shared" si="10"/>
        <v>0.061875000000000006</v>
      </c>
      <c r="S63" s="3">
        <f t="shared" si="11"/>
        <v>0.58750000000000002</v>
      </c>
      <c r="T63" s="6">
        <f t="shared" si="12"/>
        <v>8.2231521918472233E-10</v>
      </c>
      <c r="V63" s="3"/>
    </row>
    <row r="64">
      <c r="A64" s="2" t="s">
        <v>147</v>
      </c>
      <c r="B64" s="3" t="s">
        <v>148</v>
      </c>
      <c r="C64" s="3">
        <f>COUNTIF(Details!$X$3:$X$122,A64)</f>
        <v>1</v>
      </c>
      <c r="D64" s="57">
        <f>SUMIF(Details!$X$3:$X$122,A64,Details!$M$3:$M$122)</f>
        <v>126063.53</v>
      </c>
      <c r="E64" s="3">
        <v>0.45000000000000001</v>
      </c>
      <c r="F64" s="4">
        <f>IF(ISERROR((SUMIF(Details!$X$3:$X$122,A64,Details!$AB$3:$AB$122))/D64),0,(SUMIF(Details!$X$3:$X$122,A64,Details!$AB$3:$AB$122))/D64)</f>
        <v>0.0015</v>
      </c>
      <c r="G64" s="3">
        <f t="shared" si="0"/>
        <v>0.0015</v>
      </c>
      <c r="H64" s="3">
        <f t="shared" si="1"/>
        <v>0</v>
      </c>
      <c r="I64" s="5">
        <f>IF(ISERROR(MAX(1,MIN(5,(SUMIF(Details!$X$3:$X$122,A64,Details!$AA$3:$AA$122))/D64))),"n.a.",MAX(1,MIN(5,(SUMIF(Details!$X$3:$X$122,A64,Details!$AA$3:$AA$122))/D64)))</f>
        <v>3.6699999999999999</v>
      </c>
      <c r="J64" s="7">
        <f t="shared" si="2"/>
        <v>0.23132921835942635</v>
      </c>
      <c r="K64" s="7">
        <f t="shared" si="3"/>
        <v>0.254462140195369</v>
      </c>
      <c r="L64" s="7">
        <f t="shared" si="4"/>
        <v>0.22535476374799049</v>
      </c>
      <c r="M64" s="7">
        <f t="shared" si="5"/>
        <v>0.56762828937252607</v>
      </c>
      <c r="N64" s="57">
        <f t="shared" si="6"/>
        <v>5724.5780708929697</v>
      </c>
      <c r="O64" s="6">
        <f t="shared" si="7"/>
        <v>0.00015905072561055522</v>
      </c>
      <c r="P64" s="6">
        <f t="shared" si="8"/>
        <v>0.045410263149802087</v>
      </c>
      <c r="Q64" s="3">
        <f t="shared" si="9"/>
        <v>0.00067500000000000004</v>
      </c>
      <c r="R64" s="3">
        <f t="shared" si="10"/>
        <v>0.061875000000000006</v>
      </c>
      <c r="S64" s="3">
        <f t="shared" si="11"/>
        <v>0.58750000000000002</v>
      </c>
      <c r="T64" s="6">
        <f t="shared" si="12"/>
        <v>2.6386586367311384E-09</v>
      </c>
      <c r="V64" s="3"/>
    </row>
    <row r="65">
      <c r="A65" s="2" t="s">
        <v>149</v>
      </c>
      <c r="B65" s="3" t="s">
        <v>150</v>
      </c>
      <c r="C65" s="3">
        <f>COUNTIF(Details!$X$3:$X$122,A65)</f>
        <v>2</v>
      </c>
      <c r="D65" s="57">
        <f>SUMIF(Details!$X$3:$X$122,A65,Details!$M$3:$M$122)</f>
        <v>414354.90000000002</v>
      </c>
      <c r="E65" s="3">
        <v>0.45000000000000001</v>
      </c>
      <c r="F65" s="4">
        <f>IF(ISERROR((SUMIF(Details!$X$3:$X$122,A65,Details!$AB$3:$AB$122))/D65),0,(SUMIF(Details!$X$3:$X$122,A65,Details!$AB$3:$AB$122))/D65)</f>
        <v>0.0015</v>
      </c>
      <c r="G65" s="3">
        <f t="shared" si="0"/>
        <v>0.0015</v>
      </c>
      <c r="H65" s="3">
        <f t="shared" si="1"/>
        <v>0</v>
      </c>
      <c r="I65" s="5">
        <f>IF(ISERROR(MAX(1,MIN(5,(SUMIF(Details!$X$3:$X$122,A65,Details!$AA$3:$AA$122))/D65))),"n.a.",MAX(1,MIN(5,(SUMIF(Details!$X$3:$X$122,A65,Details!$AA$3:$AA$122))/D65)))</f>
        <v>4.3300000000000001</v>
      </c>
      <c r="J65" s="7">
        <f t="shared" si="2"/>
        <v>0.23132921835942635</v>
      </c>
      <c r="K65" s="7">
        <f t="shared" si="3"/>
        <v>0.254462140195369</v>
      </c>
      <c r="L65" s="7">
        <f t="shared" si="4"/>
        <v>0.22535476374799049</v>
      </c>
      <c r="M65" s="7">
        <f t="shared" si="5"/>
        <v>0.63443848262436753</v>
      </c>
      <c r="N65" s="57">
        <f t="shared" si="6"/>
        <v>21030.615521917727</v>
      </c>
      <c r="O65" s="6">
        <f t="shared" si="7"/>
        <v>0.00052277964535253814</v>
      </c>
      <c r="P65" s="6">
        <f t="shared" si="8"/>
        <v>0.050755078609949406</v>
      </c>
      <c r="Q65" s="3">
        <f t="shared" si="9"/>
        <v>0.00067500000000000004</v>
      </c>
      <c r="R65" s="3">
        <f t="shared" si="10"/>
        <v>0.061875000000000006</v>
      </c>
      <c r="S65" s="3">
        <f t="shared" si="11"/>
        <v>0.58750000000000002</v>
      </c>
      <c r="T65" s="6">
        <f t="shared" si="12"/>
        <v>3.1804435372303936E-08</v>
      </c>
      <c r="V65" s="3"/>
    </row>
    <row r="66">
      <c r="A66" s="2" t="s">
        <v>151</v>
      </c>
      <c r="B66" s="3" t="s">
        <v>152</v>
      </c>
      <c r="C66" s="3">
        <f>COUNTIF(Details!$X$3:$X$122,A66)</f>
        <v>8</v>
      </c>
      <c r="D66" s="57">
        <f>SUMIF(Details!$X$3:$X$122,A66,Details!$M$3:$M$122)</f>
        <v>17303406.899999999</v>
      </c>
      <c r="E66" s="3">
        <v>0.45000000000000001</v>
      </c>
      <c r="F66" s="4">
        <f>IF(ISERROR((SUMIF(Details!$X$3:$X$122,A66,Details!$AB$3:$AB$122))/D66),0,(SUMIF(Details!$X$3:$X$122,A66,Details!$AB$3:$AB$122))/D66)</f>
        <v>0.057000000000000002</v>
      </c>
      <c r="G66" s="3">
        <f t="shared" si="0"/>
        <v>0.057000000000000002</v>
      </c>
      <c r="H66" s="3">
        <f t="shared" si="1"/>
        <v>0</v>
      </c>
      <c r="I66" s="5">
        <f>IF(ISERROR(MAX(1,MIN(5,(SUMIF(Details!$X$3:$X$122,A66,Details!$AA$3:$AA$122))/D66))),"n.a.",MAX(1,MIN(5,(SUMIF(Details!$X$3:$X$122,A66,Details!$AA$3:$AA$122))/D66)))</f>
        <v>1</v>
      </c>
      <c r="J66" s="7">
        <f t="shared" si="2"/>
        <v>0.12694131850498061</v>
      </c>
      <c r="K66" s="7">
        <f t="shared" si="3"/>
        <v>0.13963545035547867</v>
      </c>
      <c r="L66" s="7">
        <f t="shared" si="4"/>
        <v>0.075871868291316272</v>
      </c>
      <c r="M66" s="7">
        <f t="shared" si="5"/>
        <v>1.5868042232125217</v>
      </c>
      <c r="N66" s="57">
        <f t="shared" si="6"/>
        <v>2196569.5315907751</v>
      </c>
      <c r="O66" s="6">
        <f t="shared" si="7"/>
        <v>0.021831210207898254</v>
      </c>
      <c r="P66" s="6">
        <f t="shared" si="8"/>
        <v>0.12694433785700174</v>
      </c>
      <c r="Q66" s="3">
        <f t="shared" si="9"/>
        <v>0.025650000000000003</v>
      </c>
      <c r="R66" s="3">
        <f t="shared" si="10"/>
        <v>0.061875000000000006</v>
      </c>
      <c r="S66" s="3">
        <f t="shared" si="11"/>
        <v>0.58750000000000002</v>
      </c>
      <c r="T66" s="6">
        <f t="shared" si="12"/>
        <v>0.00017164525810339562</v>
      </c>
      <c r="V66" s="3"/>
    </row>
    <row r="67">
      <c r="A67" s="2" t="s">
        <v>153</v>
      </c>
      <c r="B67" s="3" t="s">
        <v>154</v>
      </c>
      <c r="C67" s="3">
        <f>COUNTIF(Details!$X$3:$X$122,A67)</f>
        <v>1</v>
      </c>
      <c r="D67" s="57">
        <f>SUMIF(Details!$X$3:$X$122,A67,Details!$M$3:$M$122)</f>
        <v>263695.69</v>
      </c>
      <c r="E67" s="3">
        <v>0.45000000000000001</v>
      </c>
      <c r="F67" s="4">
        <f>IF(ISERROR((SUMIF(Details!$X$3:$X$122,A67,Details!$AB$3:$AB$122))/D67),0,(SUMIF(Details!$X$3:$X$122,A67,Details!$AB$3:$AB$122))/D67)</f>
        <v>0.0015</v>
      </c>
      <c r="G67" s="3">
        <f t="shared" si="0"/>
        <v>0.0015</v>
      </c>
      <c r="H67" s="3">
        <f t="shared" si="1"/>
        <v>0</v>
      </c>
      <c r="I67" s="5">
        <f>IF(ISERROR(MAX(1,MIN(5,(SUMIF(Details!$X$3:$X$122,A67,Details!$AA$3:$AA$122))/D67))),"n.a.",MAX(1,MIN(5,(SUMIF(Details!$X$3:$X$122,A67,Details!$AA$3:$AA$122))/D67)))</f>
        <v>4.3300000000000001</v>
      </c>
      <c r="J67" s="7">
        <f t="shared" si="2"/>
        <v>0.23132921835942635</v>
      </c>
      <c r="K67" s="7">
        <f t="shared" si="3"/>
        <v>0.254462140195369</v>
      </c>
      <c r="L67" s="7">
        <f t="shared" si="4"/>
        <v>0.22535476374799049</v>
      </c>
      <c r="M67" s="7">
        <f t="shared" si="5"/>
        <v>0.63443848262436753</v>
      </c>
      <c r="N67" s="57">
        <f t="shared" si="6"/>
        <v>13383.895475054849</v>
      </c>
      <c r="O67" s="6">
        <f t="shared" si="7"/>
        <v>0.00033269725855587285</v>
      </c>
      <c r="P67" s="6">
        <f t="shared" si="8"/>
        <v>0.050755078609949406</v>
      </c>
      <c r="Q67" s="3">
        <f t="shared" si="9"/>
        <v>0.00067500000000000004</v>
      </c>
      <c r="R67" s="3">
        <f t="shared" si="10"/>
        <v>0.061875000000000006</v>
      </c>
      <c r="S67" s="3">
        <f t="shared" si="11"/>
        <v>0.58750000000000002</v>
      </c>
      <c r="T67" s="6">
        <f t="shared" si="12"/>
        <v>1.2880976706020706E-08</v>
      </c>
      <c r="V67" s="3"/>
    </row>
    <row r="68">
      <c r="A68" s="2" t="s">
        <v>155</v>
      </c>
      <c r="B68" s="3" t="s">
        <v>156</v>
      </c>
      <c r="C68" s="3">
        <f>COUNTIF(Details!$X$3:$X$122,A68)</f>
        <v>5</v>
      </c>
      <c r="D68" s="57">
        <f>SUMIF(Details!$X$3:$X$122,A68,Details!$M$3:$M$122)</f>
        <v>1873180.0800000001</v>
      </c>
      <c r="E68" s="3">
        <v>0.45000000000000001</v>
      </c>
      <c r="F68" s="4">
        <f>IF(ISERROR((SUMIF(Details!$X$3:$X$122,A68,Details!$AB$3:$AB$122))/D68),0,(SUMIF(Details!$X$3:$X$122,A68,Details!$AB$3:$AB$122))/D68)</f>
        <v>0.0014999999999999998</v>
      </c>
      <c r="G68" s="3">
        <f t="shared" si="0"/>
        <v>0.0014999999999999998</v>
      </c>
      <c r="H68" s="3">
        <f t="shared" si="1"/>
        <v>0</v>
      </c>
      <c r="I68" s="5">
        <f>IF(ISERROR(MAX(1,MIN(5,(SUMIF(Details!$X$3:$X$122,A68,Details!$AA$3:$AA$122))/D68))),"n.a.",MAX(1,MIN(5,(SUMIF(Details!$X$3:$X$122,A68,Details!$AA$3:$AA$122))/D68)))</f>
        <v>1</v>
      </c>
      <c r="J68" s="7">
        <f t="shared" si="2"/>
        <v>0.23132921835942635</v>
      </c>
      <c r="K68" s="7">
        <f t="shared" si="3"/>
        <v>0.254462140195369</v>
      </c>
      <c r="L68" s="7">
        <f t="shared" si="4"/>
        <v>0.22535476374799054</v>
      </c>
      <c r="M68" s="7">
        <f t="shared" si="5"/>
        <v>0.29735068939916731</v>
      </c>
      <c r="N68" s="57">
        <f t="shared" si="6"/>
        <v>44559.311052542987</v>
      </c>
      <c r="O68" s="6">
        <f t="shared" si="7"/>
        <v>0.0023633373658760617</v>
      </c>
      <c r="P68" s="6">
        <f t="shared" si="8"/>
        <v>0.023788055151933381</v>
      </c>
      <c r="Q68" s="3">
        <f t="shared" si="9"/>
        <v>0.00067499999999999993</v>
      </c>
      <c r="R68" s="3">
        <f t="shared" si="10"/>
        <v>0.061875000000000006</v>
      </c>
      <c r="S68" s="3">
        <f t="shared" si="11"/>
        <v>0.58750000000000002</v>
      </c>
      <c r="T68" s="6">
        <f t="shared" si="12"/>
        <v>3.1013253901116695E-07</v>
      </c>
      <c r="V68" s="3"/>
    </row>
    <row r="69">
      <c r="A69" s="2" t="s">
        <v>157</v>
      </c>
      <c r="B69" s="3" t="s">
        <v>158</v>
      </c>
      <c r="C69" s="3">
        <f>COUNTIF(Details!$X$3:$X$122,A69)</f>
        <v>2</v>
      </c>
      <c r="D69" s="57">
        <f>SUMIF(Details!$X$3:$X$122,A69,Details!$M$3:$M$122)</f>
        <v>8987030.1400000006</v>
      </c>
      <c r="E69" s="3">
        <v>0.45000000000000001</v>
      </c>
      <c r="F69" s="4">
        <f>IF(ISERROR((SUMIF(Details!$X$3:$X$122,A69,Details!$AB$3:$AB$122))/D69),0,(SUMIF(Details!$X$3:$X$122,A69,Details!$AB$3:$AB$122))/D69)</f>
        <v>0.0015</v>
      </c>
      <c r="G69" s="3">
        <f t="shared" si="0"/>
        <v>0.0015</v>
      </c>
      <c r="H69" s="3">
        <f t="shared" si="1"/>
        <v>0</v>
      </c>
      <c r="I69" s="5">
        <f>IF(ISERROR(MAX(1,MIN(5,(SUMIF(Details!$X$3:$X$122,A69,Details!$AA$3:$AA$122))/D69))),"n.a.",MAX(1,MIN(5,(SUMIF(Details!$X$3:$X$122,A69,Details!$AA$3:$AA$122))/D69)))</f>
        <v>1</v>
      </c>
      <c r="J69" s="7">
        <f t="shared" si="2"/>
        <v>0.23132921835942635</v>
      </c>
      <c r="K69" s="7">
        <f t="shared" si="3"/>
        <v>0.254462140195369</v>
      </c>
      <c r="L69" s="7">
        <f t="shared" si="4"/>
        <v>0.22535476374799049</v>
      </c>
      <c r="M69" s="7">
        <f t="shared" si="5"/>
        <v>0.29735068939916748</v>
      </c>
      <c r="N69" s="57">
        <f t="shared" si="6"/>
        <v>213783.96862240773</v>
      </c>
      <c r="O69" s="6">
        <f t="shared" si="7"/>
        <v>0.011338677132481772</v>
      </c>
      <c r="P69" s="6">
        <f t="shared" si="8"/>
        <v>0.023788055151933395</v>
      </c>
      <c r="Q69" s="3">
        <f t="shared" si="9"/>
        <v>0.00067500000000000004</v>
      </c>
      <c r="R69" s="3">
        <f t="shared" si="10"/>
        <v>0.061875000000000006</v>
      </c>
      <c r="S69" s="3">
        <f t="shared" si="11"/>
        <v>0.58750000000000002</v>
      </c>
      <c r="T69" s="6">
        <f t="shared" si="12"/>
        <v>7.1387252857606839E-06</v>
      </c>
      <c r="V69" s="3"/>
    </row>
    <row r="70">
      <c r="A70" s="2" t="s">
        <v>159</v>
      </c>
      <c r="B70" s="3" t="s">
        <v>160</v>
      </c>
      <c r="C70" s="3">
        <f>COUNTIF(Details!$X$3:$X$122,A70)</f>
        <v>3</v>
      </c>
      <c r="D70" s="57">
        <f>SUMIF(Details!$X$3:$X$122,A70,Details!$M$3:$M$122)</f>
        <v>569308.90000000002</v>
      </c>
      <c r="E70" s="3">
        <v>0.45000000000000001</v>
      </c>
      <c r="F70" s="4">
        <f>IF(ISERROR((SUMIF(Details!$X$3:$X$122,A70,Details!$AB$3:$AB$122))/D70),0,(SUMIF(Details!$X$3:$X$122,A70,Details!$AB$3:$AB$122))/D70)</f>
        <v>0.0015</v>
      </c>
      <c r="G70" s="3">
        <f t="shared" si="0"/>
        <v>0.0015</v>
      </c>
      <c r="H70" s="3">
        <f t="shared" si="1"/>
        <v>0</v>
      </c>
      <c r="I70" s="5">
        <f>IF(ISERROR(MAX(1,MIN(5,(SUMIF(Details!$X$3:$X$122,A70,Details!$AA$3:$AA$122))/D70))),"n.a.",MAX(1,MIN(5,(SUMIF(Details!$X$3:$X$122,A70,Details!$AA$3:$AA$122))/D70)))</f>
        <v>3.7500000000000004</v>
      </c>
      <c r="J70" s="7">
        <f t="shared" si="2"/>
        <v>0.23132921835942635</v>
      </c>
      <c r="K70" s="7">
        <f t="shared" si="3"/>
        <v>0.254462140195369</v>
      </c>
      <c r="L70" s="7">
        <f t="shared" si="4"/>
        <v>0.22535476374799049</v>
      </c>
      <c r="M70" s="7">
        <f t="shared" si="5"/>
        <v>0.57572649461517356</v>
      </c>
      <c r="N70" s="57">
        <f t="shared" si="6"/>
        <v>26221.297388017629</v>
      </c>
      <c r="O70" s="6">
        <f t="shared" si="7"/>
        <v>0.00071828064501721495</v>
      </c>
      <c r="P70" s="6">
        <f t="shared" si="8"/>
        <v>0.046058119569213879</v>
      </c>
      <c r="Q70" s="3">
        <f t="shared" si="9"/>
        <v>0.00067500000000000004</v>
      </c>
      <c r="R70" s="3">
        <f t="shared" si="10"/>
        <v>0.061875000000000006</v>
      </c>
      <c r="S70" s="3">
        <f t="shared" si="11"/>
        <v>0.58750000000000002</v>
      </c>
      <c r="T70" s="6">
        <f t="shared" si="12"/>
        <v>5.4569088324416145E-08</v>
      </c>
      <c r="V70" s="3"/>
    </row>
    <row r="71">
      <c r="A71" s="2" t="s">
        <v>161</v>
      </c>
      <c r="B71" s="3" t="s">
        <v>162</v>
      </c>
      <c r="C71" s="3">
        <f>COUNTIF(Details!$X$3:$X$122,A71)</f>
        <v>1</v>
      </c>
      <c r="D71" s="57">
        <f>SUMIF(Details!$X$3:$X$122,A71,Details!$M$3:$M$122)</f>
        <v>3991999.3399999999</v>
      </c>
      <c r="E71" s="3">
        <v>0.45000000000000001</v>
      </c>
      <c r="F71" s="4">
        <f>IF(ISERROR((SUMIF(Details!$X$3:$X$122,A71,Details!$AB$3:$AB$122))/D71),0,(SUMIF(Details!$X$3:$X$122,A71,Details!$AB$3:$AB$122))/D71)</f>
        <v>0.0025999999999999994</v>
      </c>
      <c r="G71" s="3">
        <f t="shared" si="0"/>
        <v>0.0025999999999999994</v>
      </c>
      <c r="H71" s="3">
        <f t="shared" si="1"/>
        <v>0</v>
      </c>
      <c r="I71" s="5">
        <f>IF(ISERROR(MAX(1,MIN(5,(SUMIF(Details!$X$3:$X$122,A71,Details!$AA$3:$AA$122))/D71))),"n.a.",MAX(1,MIN(5,(SUMIF(Details!$X$3:$X$122,A71,Details!$AA$3:$AA$122))/D71)))</f>
        <v>2.9699999999999998</v>
      </c>
      <c r="J71" s="7">
        <f t="shared" si="2"/>
        <v>0.22537145171046735</v>
      </c>
      <c r="K71" s="7">
        <f t="shared" si="3"/>
        <v>0.24790859688151409</v>
      </c>
      <c r="L71" s="7">
        <f t="shared" si="4"/>
        <v>0.19765485945427078</v>
      </c>
      <c r="M71" s="7">
        <f t="shared" si="5"/>
        <v>0.65959963824723022</v>
      </c>
      <c r="N71" s="57">
        <f t="shared" si="6"/>
        <v>210649.70564377453</v>
      </c>
      <c r="O71" s="6">
        <f t="shared" si="7"/>
        <v>0.0050365906116055731</v>
      </c>
      <c r="P71" s="6">
        <f t="shared" si="8"/>
        <v>0.052767971059778415</v>
      </c>
      <c r="Q71" s="3">
        <f t="shared" si="9"/>
        <v>0.0011699999999999998</v>
      </c>
      <c r="R71" s="3">
        <f t="shared" si="10"/>
        <v>0.061875000000000006</v>
      </c>
      <c r="S71" s="3">
        <f t="shared" si="11"/>
        <v>0.58750000000000002</v>
      </c>
      <c r="T71" s="6">
        <f t="shared" si="12"/>
        <v>3.1030968617070044E-06</v>
      </c>
      <c r="V71" s="3"/>
    </row>
    <row r="72">
      <c r="A72" s="2" t="s">
        <v>163</v>
      </c>
      <c r="B72" s="3" t="s">
        <v>164</v>
      </c>
      <c r="C72" s="3">
        <f>COUNTIF(Details!$X$3:$X$122,A72)</f>
        <v>1</v>
      </c>
      <c r="D72" s="57">
        <f>SUMIF(Details!$X$3:$X$122,A72,Details!$M$3:$M$122)</f>
        <v>24822153.420000002</v>
      </c>
      <c r="E72" s="3">
        <v>0.45000000000000001</v>
      </c>
      <c r="F72" s="4">
        <f>IF(ISERROR((SUMIF(Details!$X$3:$X$122,A72,Details!$AB$3:$AB$122))/D72),0,(SUMIF(Details!$X$3:$X$122,A72,Details!$AB$3:$AB$122))/D72)</f>
        <v>0.002</v>
      </c>
      <c r="G72" s="3">
        <f t="shared" si="0"/>
        <v>0.002</v>
      </c>
      <c r="H72" s="3">
        <f t="shared" si="1"/>
        <v>0</v>
      </c>
      <c r="I72" s="5">
        <f>IF(ISERROR(MAX(1,MIN(5,(SUMIF(Details!$X$3:$X$122,A72,Details!$AA$3:$AA$122))/D72))),"n.a.",MAX(1,MIN(5,(SUMIF(Details!$X$3:$X$122,A72,Details!$AA$3:$AA$122))/D72)))</f>
        <v>1</v>
      </c>
      <c r="J72" s="7">
        <f t="shared" si="2"/>
        <v>0.22858049016431511</v>
      </c>
      <c r="K72" s="7">
        <f t="shared" si="3"/>
        <v>0.25143853918074666</v>
      </c>
      <c r="L72" s="7">
        <f t="shared" si="4"/>
        <v>0.21064082255344921</v>
      </c>
      <c r="M72" s="7">
        <f t="shared" si="5"/>
        <v>0.3596358343422163</v>
      </c>
      <c r="N72" s="57">
        <f t="shared" si="6"/>
        <v>714154.86842977582</v>
      </c>
      <c r="O72" s="6">
        <f t="shared" si="7"/>
        <v>0.031317396178478625</v>
      </c>
      <c r="P72" s="6">
        <f t="shared" si="8"/>
        <v>0.028770866747377302</v>
      </c>
      <c r="Q72" s="3">
        <f t="shared" si="9"/>
        <v>0.00090000000000000008</v>
      </c>
      <c r="R72" s="3">
        <f t="shared" si="10"/>
        <v>0.061875000000000006</v>
      </c>
      <c r="S72" s="3">
        <f t="shared" si="11"/>
        <v>0.58750000000000002</v>
      </c>
      <c r="T72" s="6">
        <f t="shared" si="12"/>
        <v>6.6107328054760612E-05</v>
      </c>
      <c r="V72" s="3"/>
    </row>
    <row r="73">
      <c r="A73" s="2" t="s">
        <v>165</v>
      </c>
      <c r="B73" s="3" t="s">
        <v>166</v>
      </c>
      <c r="C73" s="3">
        <f>COUNTIF(Details!$X$3:$X$122,A73)</f>
        <v>1</v>
      </c>
      <c r="D73" s="57">
        <f>SUMIF(Details!$X$3:$X$122,A73,Details!$M$3:$M$122)</f>
        <v>9551300</v>
      </c>
      <c r="E73" s="3">
        <v>0.45000000000000001</v>
      </c>
      <c r="F73" s="4">
        <f>IF(ISERROR((SUMIF(Details!$X$3:$X$122,A73,Details!$AB$3:$AB$122))/D73),0,(SUMIF(Details!$X$3:$X$122,A73,Details!$AB$3:$AB$122))/D73)</f>
        <v>0.074999999999999997</v>
      </c>
      <c r="G73" s="3">
        <f t="shared" si="0"/>
        <v>0.074999999999999997</v>
      </c>
      <c r="H73" s="3">
        <f t="shared" si="1"/>
        <v>0</v>
      </c>
      <c r="I73" s="5">
        <f>IF(ISERROR(MAX(1,MIN(5,(SUMIF(Details!$X$3:$X$122,A73,Details!$AA$3:$AA$122))/D73))),"n.a.",MAX(1,MIN(5,(SUMIF(Details!$X$3:$X$122,A73,Details!$AA$3:$AA$122))/D73)))</f>
        <v>1.8200000000000001</v>
      </c>
      <c r="J73" s="7">
        <f t="shared" si="2"/>
        <v>0.12282212950272108</v>
      </c>
      <c r="K73" s="7">
        <f t="shared" si="3"/>
        <v>0.13510434245299319</v>
      </c>
      <c r="L73" s="7">
        <f t="shared" si="4"/>
        <v>0.067815886456368948</v>
      </c>
      <c r="M73" s="7">
        <f t="shared" si="5"/>
        <v>1.8805725482377829</v>
      </c>
      <c r="N73" s="57">
        <f t="shared" si="6"/>
        <v>1436953.006398683</v>
      </c>
      <c r="O73" s="6">
        <f t="shared" si="7"/>
        <v>0.012050600165837783</v>
      </c>
      <c r="P73" s="6">
        <f t="shared" si="8"/>
        <v>0.15044580385902265</v>
      </c>
      <c r="Q73" s="3">
        <f t="shared" si="9"/>
        <v>0.033750000000000002</v>
      </c>
      <c r="R73" s="3">
        <f t="shared" si="10"/>
        <v>0.061875000000000006</v>
      </c>
      <c r="S73" s="3">
        <f t="shared" si="11"/>
        <v>0.58750000000000002</v>
      </c>
      <c r="T73" s="6">
        <f t="shared" si="12"/>
        <v>6.3421201112669068E-05</v>
      </c>
      <c r="V73" s="3"/>
    </row>
    <row r="74">
      <c r="D74" s="57"/>
      <c r="G74" s="3"/>
      <c r="J74" s="7"/>
      <c r="K74" s="7"/>
      <c r="L74" s="7"/>
      <c r="M74" s="7"/>
      <c r="N74" s="57"/>
      <c r="O74" s="6"/>
      <c r="P74" s="6"/>
      <c r="R74" s="3"/>
      <c r="S74" s="3"/>
      <c r="T74" s="6"/>
      <c r="V74" s="3"/>
    </row>
    <row r="75">
      <c r="D75" s="57"/>
      <c r="G75" s="3"/>
      <c r="J75" s="7"/>
      <c r="K75" s="7"/>
      <c r="L75" s="7"/>
      <c r="M75" s="7"/>
      <c r="N75" s="57"/>
      <c r="O75" s="6"/>
      <c r="P75" s="6"/>
      <c r="R75" s="3"/>
      <c r="S75" s="3"/>
      <c r="T75" s="6"/>
      <c r="V75" s="3"/>
    </row>
    <row r="76">
      <c r="D76" s="57"/>
      <c r="G76" s="3"/>
      <c r="J76" s="7"/>
      <c r="K76" s="7"/>
      <c r="L76" s="7"/>
      <c r="M76" s="7"/>
      <c r="N76" s="57"/>
      <c r="O76" s="6"/>
      <c r="P76" s="6"/>
      <c r="R76" s="3"/>
      <c r="S76" s="3"/>
      <c r="T76" s="6"/>
      <c r="V76" s="3"/>
    </row>
    <row r="77">
      <c r="D77" s="57"/>
      <c r="G77" s="3"/>
      <c r="J77" s="7"/>
      <c r="K77" s="7"/>
      <c r="L77" s="7"/>
      <c r="M77" s="7"/>
      <c r="N77" s="57"/>
      <c r="O77" s="6"/>
      <c r="P77" s="6"/>
      <c r="R77" s="3"/>
      <c r="S77" s="3"/>
      <c r="T77" s="6"/>
      <c r="V77" s="3"/>
    </row>
    <row r="78">
      <c r="D78" s="57"/>
      <c r="G78" s="3"/>
      <c r="J78" s="7"/>
      <c r="K78" s="7"/>
      <c r="L78" s="7"/>
      <c r="M78" s="7"/>
      <c r="N78" s="57"/>
      <c r="O78" s="6"/>
      <c r="P78" s="6"/>
      <c r="R78" s="3"/>
      <c r="S78" s="3"/>
      <c r="T78" s="6"/>
      <c r="V78" s="3"/>
    </row>
    <row r="79">
      <c r="D79" s="57"/>
      <c r="G79" s="3"/>
      <c r="J79" s="7"/>
      <c r="K79" s="7"/>
      <c r="L79" s="7"/>
      <c r="M79" s="7"/>
      <c r="N79" s="57"/>
      <c r="O79" s="6"/>
      <c r="P79" s="6"/>
      <c r="R79" s="3"/>
      <c r="S79" s="3"/>
      <c r="T79" s="6"/>
      <c r="V79" s="3"/>
    </row>
    <row r="80">
      <c r="D80" s="57"/>
      <c r="G80" s="3"/>
      <c r="J80" s="7"/>
      <c r="K80" s="7"/>
      <c r="L80" s="7"/>
      <c r="M80" s="7"/>
      <c r="N80" s="57"/>
      <c r="O80" s="6"/>
      <c r="P80" s="6"/>
      <c r="R80" s="3"/>
      <c r="S80" s="3"/>
      <c r="T80" s="6"/>
      <c r="V80" s="3"/>
    </row>
    <row r="81">
      <c r="D81" s="57"/>
      <c r="G81" s="3"/>
      <c r="J81" s="7"/>
      <c r="K81" s="7"/>
      <c r="L81" s="7"/>
      <c r="M81" s="7"/>
      <c r="N81" s="57"/>
      <c r="O81" s="6"/>
      <c r="P81" s="6"/>
      <c r="R81" s="3"/>
      <c r="S81" s="3"/>
      <c r="T81" s="6"/>
      <c r="V81" s="3"/>
    </row>
    <row r="82">
      <c r="D82" s="57"/>
      <c r="F82" s="3"/>
      <c r="G82" s="3"/>
      <c r="I82" s="3"/>
      <c r="J82" s="7"/>
      <c r="K82" s="7"/>
      <c r="L82" s="7"/>
      <c r="M82" s="7"/>
      <c r="N82" s="57"/>
      <c r="O82" s="6"/>
      <c r="P82" s="6"/>
      <c r="R82" s="3"/>
      <c r="S82" s="3"/>
      <c r="T82" s="6"/>
      <c r="V82" s="3"/>
    </row>
    <row r="83">
      <c r="D83" s="57"/>
      <c r="F83" s="3"/>
      <c r="G83" s="3"/>
      <c r="I83" s="3"/>
      <c r="J83" s="7"/>
      <c r="K83" s="7"/>
      <c r="L83" s="7"/>
      <c r="M83" s="7"/>
      <c r="N83" s="57"/>
      <c r="O83" s="6"/>
      <c r="P83" s="6"/>
      <c r="R83" s="3"/>
      <c r="S83" s="3"/>
      <c r="T83" s="6"/>
      <c r="V83" s="3"/>
    </row>
    <row r="84">
      <c r="D84" s="57"/>
      <c r="F84" s="3"/>
      <c r="G84" s="3"/>
      <c r="I84" s="3"/>
      <c r="J84" s="7"/>
      <c r="K84" s="7"/>
      <c r="L84" s="7"/>
      <c r="M84" s="7"/>
      <c r="N84" s="57"/>
      <c r="O84" s="6"/>
      <c r="P84" s="6"/>
      <c r="R84" s="3"/>
      <c r="S84" s="3"/>
      <c r="T84" s="6"/>
      <c r="V84" s="3"/>
    </row>
    <row r="85">
      <c r="D85" s="57"/>
      <c r="J85" s="7"/>
      <c r="K85" s="7"/>
      <c r="L85" s="7"/>
      <c r="M85" s="7"/>
      <c r="N85" s="57"/>
      <c r="O85" s="6"/>
      <c r="P85" s="6"/>
      <c r="T85" s="6"/>
      <c r="V85" s="3"/>
    </row>
    <row r="86">
      <c r="D86" s="57"/>
      <c r="J86" s="7"/>
      <c r="K86" s="7"/>
      <c r="L86" s="7"/>
      <c r="M86" s="7"/>
      <c r="N86" s="57"/>
      <c r="O86" s="6"/>
      <c r="P86" s="6"/>
      <c r="T86" s="6"/>
      <c r="V86" s="3"/>
    </row>
    <row r="87">
      <c r="D87" s="57"/>
      <c r="J87" s="7"/>
      <c r="K87" s="7"/>
      <c r="L87" s="7"/>
      <c r="M87" s="7"/>
      <c r="N87" s="57"/>
      <c r="O87" s="6"/>
      <c r="P87" s="6"/>
      <c r="T87" s="6"/>
      <c r="V87" s="3"/>
    </row>
    <row r="88">
      <c r="D88" s="57"/>
      <c r="J88" s="7"/>
      <c r="K88" s="7"/>
      <c r="L88" s="7"/>
      <c r="M88" s="7"/>
      <c r="N88" s="57"/>
      <c r="O88" s="6"/>
      <c r="P88" s="6"/>
      <c r="T88" s="6"/>
      <c r="V88" s="3"/>
    </row>
    <row r="89">
      <c r="D89" s="57"/>
      <c r="J89" s="7"/>
      <c r="K89" s="7"/>
      <c r="L89" s="7"/>
      <c r="M89" s="7"/>
      <c r="N89" s="57"/>
      <c r="O89" s="6"/>
      <c r="P89" s="6"/>
      <c r="T89" s="6"/>
      <c r="V89" s="3"/>
    </row>
    <row r="90">
      <c r="D90" s="57"/>
      <c r="J90" s="7"/>
      <c r="K90" s="7"/>
      <c r="L90" s="7"/>
      <c r="M90" s="7"/>
      <c r="N90" s="57"/>
      <c r="O90" s="6"/>
      <c r="P90" s="6"/>
      <c r="T90" s="6"/>
      <c r="V90" s="3"/>
    </row>
    <row r="91">
      <c r="D91" s="57"/>
      <c r="J91" s="7"/>
      <c r="K91" s="7"/>
      <c r="L91" s="7"/>
      <c r="M91" s="7"/>
      <c r="N91" s="57"/>
      <c r="O91" s="6"/>
      <c r="P91" s="6"/>
      <c r="T91" s="6"/>
      <c r="V91" s="3"/>
    </row>
    <row r="92">
      <c r="D92" s="57"/>
      <c r="J92" s="7"/>
      <c r="K92" s="7"/>
      <c r="L92" s="7"/>
      <c r="M92" s="7"/>
      <c r="N92" s="57"/>
      <c r="O92" s="6"/>
      <c r="P92" s="6"/>
      <c r="T92" s="6"/>
      <c r="V92" s="3"/>
    </row>
    <row r="93">
      <c r="D93" s="57"/>
      <c r="J93" s="7"/>
      <c r="K93" s="7"/>
      <c r="L93" s="7"/>
      <c r="M93" s="7"/>
      <c r="N93" s="57"/>
      <c r="O93" s="6"/>
      <c r="P93" s="6"/>
      <c r="T93" s="6"/>
      <c r="V93" s="3"/>
    </row>
    <row r="94">
      <c r="D94" s="57"/>
      <c r="J94" s="7"/>
      <c r="K94" s="7"/>
      <c r="L94" s="7"/>
      <c r="M94" s="7"/>
      <c r="N94" s="57"/>
      <c r="O94" s="6"/>
      <c r="P94" s="6"/>
      <c r="T94" s="6"/>
      <c r="V94" s="3"/>
    </row>
    <row r="95">
      <c r="D95" s="57"/>
      <c r="J95" s="7"/>
      <c r="K95" s="7"/>
      <c r="L95" s="7"/>
      <c r="M95" s="7"/>
      <c r="N95" s="57"/>
      <c r="O95" s="6"/>
      <c r="P95" s="6"/>
      <c r="T95" s="6"/>
      <c r="V95" s="3"/>
    </row>
    <row r="96">
      <c r="D96" s="57"/>
      <c r="J96" s="7"/>
      <c r="K96" s="7"/>
      <c r="L96" s="7"/>
      <c r="M96" s="7"/>
      <c r="N96" s="57"/>
      <c r="O96" s="6"/>
      <c r="P96" s="6"/>
      <c r="T96" s="6"/>
      <c r="V96" s="3"/>
    </row>
    <row r="97">
      <c r="D97" s="57"/>
      <c r="J97" s="7"/>
      <c r="K97" s="7"/>
      <c r="L97" s="7"/>
      <c r="M97" s="7"/>
      <c r="N97" s="57"/>
      <c r="O97" s="6"/>
      <c r="P97" s="6"/>
      <c r="T97" s="6"/>
      <c r="V97" s="3"/>
    </row>
    <row r="98">
      <c r="D98" s="57"/>
      <c r="J98" s="7"/>
      <c r="K98" s="7"/>
      <c r="L98" s="7"/>
      <c r="M98" s="7"/>
      <c r="N98" s="57"/>
      <c r="O98" s="6"/>
      <c r="P98" s="6"/>
      <c r="T98" s="6"/>
      <c r="V98" s="3"/>
    </row>
    <row r="99">
      <c r="D99" s="57"/>
      <c r="J99" s="7"/>
      <c r="K99" s="7"/>
      <c r="L99" s="7"/>
      <c r="M99" s="7"/>
      <c r="N99" s="57"/>
      <c r="O99" s="6"/>
      <c r="P99" s="6"/>
      <c r="T99" s="6"/>
      <c r="V99" s="3"/>
    </row>
    <row r="100">
      <c r="D100" s="57"/>
      <c r="J100" s="7"/>
      <c r="K100" s="7"/>
      <c r="L100" s="7"/>
      <c r="M100" s="7"/>
      <c r="N100" s="57"/>
      <c r="O100" s="6"/>
      <c r="P100" s="6"/>
      <c r="T100" s="6"/>
      <c r="V100" s="3"/>
    </row>
    <row r="101">
      <c r="D101" s="57"/>
      <c r="J101" s="7"/>
      <c r="K101" s="7"/>
      <c r="L101" s="7"/>
      <c r="M101" s="7"/>
      <c r="N101" s="57"/>
      <c r="O101" s="6"/>
      <c r="P101" s="6"/>
      <c r="T101" s="6"/>
      <c r="V101" s="3"/>
    </row>
    <row r="102">
      <c r="D102" s="57"/>
      <c r="J102" s="7"/>
      <c r="K102" s="7"/>
      <c r="L102" s="7"/>
      <c r="M102" s="7"/>
      <c r="N102" s="57"/>
      <c r="O102" s="6"/>
      <c r="P102" s="6"/>
      <c r="T102" s="6"/>
      <c r="V102" s="3"/>
    </row>
    <row r="103">
      <c r="D103" s="57"/>
      <c r="J103" s="7"/>
      <c r="K103" s="7"/>
      <c r="L103" s="7"/>
      <c r="M103" s="7"/>
      <c r="N103" s="57"/>
      <c r="O103" s="6"/>
      <c r="P103" s="6"/>
      <c r="T103" s="6"/>
      <c r="V103" s="3"/>
    </row>
    <row r="104">
      <c r="D104" s="57"/>
      <c r="J104" s="7"/>
      <c r="K104" s="7"/>
      <c r="L104" s="7"/>
      <c r="M104" s="7"/>
      <c r="N104" s="57"/>
      <c r="O104" s="6"/>
      <c r="P104" s="6"/>
      <c r="T104" s="6"/>
      <c r="V104" s="3"/>
    </row>
    <row r="105">
      <c r="D105" s="57"/>
      <c r="J105" s="7"/>
      <c r="K105" s="7"/>
      <c r="L105" s="7"/>
      <c r="M105" s="7"/>
      <c r="N105" s="57"/>
      <c r="O105" s="6"/>
      <c r="P105" s="6"/>
      <c r="T105" s="6"/>
      <c r="V105" s="3"/>
    </row>
    <row r="106">
      <c r="D106" s="57"/>
      <c r="J106" s="7"/>
      <c r="K106" s="7"/>
      <c r="L106" s="7"/>
      <c r="M106" s="7"/>
      <c r="N106" s="57"/>
      <c r="O106" s="6"/>
      <c r="P106" s="6"/>
      <c r="T106" s="6"/>
      <c r="V106" s="3"/>
    </row>
    <row r="107">
      <c r="D107" s="57"/>
      <c r="J107" s="7"/>
      <c r="K107" s="7"/>
      <c r="L107" s="7"/>
      <c r="M107" s="7"/>
      <c r="N107" s="57"/>
      <c r="O107" s="6"/>
      <c r="P107" s="6"/>
      <c r="T107" s="6"/>
      <c r="V107" s="3"/>
    </row>
    <row r="108">
      <c r="D108" s="57"/>
      <c r="J108" s="7"/>
      <c r="K108" s="7"/>
      <c r="L108" s="7"/>
      <c r="M108" s="7"/>
      <c r="N108" s="57"/>
      <c r="O108" s="6"/>
      <c r="P108" s="6"/>
      <c r="T108" s="6"/>
      <c r="V108" s="3"/>
    </row>
    <row r="109">
      <c r="D109" s="57"/>
      <c r="J109" s="7"/>
      <c r="K109" s="7"/>
      <c r="L109" s="7"/>
      <c r="M109" s="7"/>
      <c r="N109" s="57"/>
      <c r="O109" s="6"/>
      <c r="P109" s="6"/>
      <c r="T109" s="6"/>
      <c r="V109" s="3"/>
    </row>
    <row r="110">
      <c r="D110" s="57"/>
      <c r="J110" s="7"/>
      <c r="K110" s="7"/>
      <c r="L110" s="7"/>
      <c r="M110" s="7"/>
      <c r="N110" s="57"/>
      <c r="O110" s="6"/>
      <c r="P110" s="6"/>
      <c r="T110" s="6"/>
      <c r="V110" s="3"/>
    </row>
    <row r="111">
      <c r="D111" s="57"/>
      <c r="J111" s="7"/>
      <c r="K111" s="7"/>
      <c r="L111" s="7"/>
      <c r="M111" s="7"/>
      <c r="N111" s="57"/>
      <c r="O111" s="6"/>
      <c r="P111" s="6"/>
      <c r="T111" s="6"/>
      <c r="V111" s="3"/>
    </row>
    <row r="112">
      <c r="D112" s="57"/>
      <c r="J112" s="7"/>
      <c r="K112" s="7"/>
      <c r="L112" s="7"/>
      <c r="M112" s="7"/>
      <c r="N112" s="57"/>
      <c r="O112" s="6"/>
      <c r="P112" s="6"/>
      <c r="T112" s="6"/>
      <c r="V112" s="3"/>
    </row>
    <row r="113">
      <c r="D113" s="57"/>
      <c r="J113" s="7"/>
      <c r="K113" s="7"/>
      <c r="L113" s="7"/>
      <c r="M113" s="7"/>
      <c r="N113" s="57"/>
      <c r="O113" s="6"/>
      <c r="P113" s="6"/>
      <c r="T113" s="6"/>
      <c r="V113" s="3"/>
    </row>
    <row r="114">
      <c r="D114" s="57"/>
      <c r="J114" s="7"/>
      <c r="K114" s="7"/>
      <c r="L114" s="7"/>
      <c r="M114" s="7"/>
      <c r="N114" s="57"/>
      <c r="O114" s="6"/>
      <c r="P114" s="6"/>
      <c r="T114" s="6"/>
      <c r="V114" s="3"/>
    </row>
    <row r="115">
      <c r="D115" s="57"/>
      <c r="J115" s="7"/>
      <c r="K115" s="7"/>
      <c r="L115" s="7"/>
      <c r="M115" s="7"/>
      <c r="N115" s="57"/>
      <c r="O115" s="6"/>
      <c r="P115" s="6"/>
      <c r="T115" s="6"/>
      <c r="V115" s="3"/>
    </row>
    <row r="116">
      <c r="D116" s="57"/>
      <c r="J116" s="7"/>
      <c r="K116" s="7"/>
      <c r="L116" s="7"/>
      <c r="M116" s="7"/>
      <c r="N116" s="57"/>
      <c r="O116" s="6"/>
      <c r="P116" s="6"/>
      <c r="T116" s="6"/>
      <c r="V116" s="3"/>
    </row>
    <row r="117">
      <c r="D117" s="57"/>
      <c r="J117" s="7"/>
      <c r="K117" s="7"/>
      <c r="L117" s="7"/>
      <c r="M117" s="7"/>
      <c r="N117" s="57"/>
      <c r="O117" s="6"/>
      <c r="P117" s="6"/>
      <c r="T117" s="6"/>
      <c r="V117" s="3"/>
    </row>
    <row r="118">
      <c r="D118" s="57"/>
      <c r="J118" s="7"/>
      <c r="K118" s="7"/>
      <c r="L118" s="7"/>
      <c r="M118" s="7"/>
      <c r="N118" s="57"/>
      <c r="O118" s="6"/>
      <c r="P118" s="6"/>
      <c r="T118" s="6"/>
      <c r="V118" s="3"/>
    </row>
    <row r="119">
      <c r="D119" s="57"/>
      <c r="J119" s="7"/>
      <c r="K119" s="7"/>
      <c r="L119" s="7"/>
      <c r="M119" s="7"/>
      <c r="N119" s="57"/>
      <c r="O119" s="6"/>
      <c r="P119" s="6"/>
      <c r="T119" s="6"/>
      <c r="V119" s="3"/>
    </row>
    <row r="120">
      <c r="D120" s="57"/>
      <c r="J120" s="7"/>
      <c r="K120" s="7"/>
      <c r="L120" s="7"/>
      <c r="M120" s="7"/>
      <c r="N120" s="57"/>
      <c r="O120" s="6"/>
      <c r="P120" s="6"/>
      <c r="T120" s="6"/>
      <c r="V120" s="3"/>
    </row>
    <row r="121">
      <c r="D121" s="57"/>
      <c r="J121" s="7"/>
      <c r="K121" s="7"/>
      <c r="L121" s="7"/>
      <c r="M121" s="7"/>
      <c r="N121" s="57"/>
      <c r="O121" s="6"/>
      <c r="P121" s="6"/>
      <c r="T121" s="6"/>
      <c r="V121" s="3"/>
    </row>
    <row r="122">
      <c r="D122" s="57"/>
      <c r="J122" s="7"/>
      <c r="K122" s="7"/>
      <c r="L122" s="7"/>
      <c r="M122" s="7"/>
      <c r="N122" s="57"/>
      <c r="O122" s="6"/>
      <c r="P122" s="6"/>
      <c r="T122" s="6"/>
      <c r="V122" s="3"/>
    </row>
    <row r="123">
      <c r="D123" s="57"/>
      <c r="J123" s="7"/>
      <c r="K123" s="7"/>
      <c r="L123" s="7"/>
      <c r="M123" s="7"/>
      <c r="N123" s="57"/>
      <c r="O123" s="6"/>
      <c r="P123" s="6"/>
      <c r="T123" s="6"/>
      <c r="V123" s="3"/>
    </row>
    <row r="124">
      <c r="D124" s="57"/>
      <c r="J124" s="7"/>
      <c r="K124" s="7"/>
      <c r="L124" s="7"/>
      <c r="M124" s="7"/>
      <c r="N124" s="57"/>
      <c r="O124" s="6"/>
      <c r="P124" s="6"/>
      <c r="T124" s="6"/>
      <c r="V124" s="3"/>
    </row>
    <row r="125">
      <c r="D125" s="57"/>
      <c r="J125" s="7"/>
      <c r="K125" s="7"/>
      <c r="L125" s="7"/>
      <c r="M125" s="7"/>
      <c r="N125" s="57"/>
      <c r="O125" s="6"/>
      <c r="P125" s="6"/>
      <c r="T125" s="6"/>
      <c r="V125" s="3"/>
    </row>
    <row r="126">
      <c r="D126" s="57"/>
      <c r="J126" s="7"/>
      <c r="K126" s="7"/>
      <c r="L126" s="7"/>
      <c r="M126" s="7"/>
      <c r="N126" s="57"/>
      <c r="O126" s="6"/>
      <c r="P126" s="6"/>
      <c r="T126" s="6"/>
      <c r="V126" s="3"/>
    </row>
    <row r="127">
      <c r="D127" s="57"/>
      <c r="J127" s="7"/>
      <c r="K127" s="7"/>
      <c r="L127" s="7"/>
      <c r="M127" s="7"/>
      <c r="N127" s="57"/>
      <c r="O127" s="6"/>
      <c r="P127" s="6"/>
      <c r="T127" s="6"/>
      <c r="V127" s="3"/>
    </row>
    <row r="128">
      <c r="D128" s="57"/>
      <c r="J128" s="7"/>
      <c r="K128" s="7"/>
      <c r="L128" s="7"/>
      <c r="M128" s="7"/>
      <c r="N128" s="57"/>
      <c r="O128" s="6"/>
      <c r="P128" s="6"/>
      <c r="T128" s="6"/>
      <c r="V128" s="3"/>
    </row>
    <row r="129">
      <c r="D129" s="57"/>
      <c r="J129" s="7"/>
      <c r="K129" s="7"/>
      <c r="L129" s="7"/>
      <c r="M129" s="7"/>
      <c r="N129" s="57"/>
      <c r="O129" s="6"/>
      <c r="P129" s="6"/>
      <c r="T129" s="6"/>
      <c r="V129" s="3"/>
    </row>
    <row r="130">
      <c r="D130" s="57"/>
      <c r="J130" s="7"/>
      <c r="K130" s="7"/>
      <c r="L130" s="7"/>
      <c r="M130" s="7"/>
      <c r="N130" s="57"/>
      <c r="O130" s="6"/>
      <c r="P130" s="6"/>
      <c r="T130" s="6"/>
      <c r="V130" s="3"/>
    </row>
    <row r="131">
      <c r="D131" s="57"/>
      <c r="J131" s="7"/>
      <c r="K131" s="7"/>
      <c r="L131" s="7"/>
      <c r="M131" s="7"/>
      <c r="N131" s="57"/>
      <c r="O131" s="6"/>
      <c r="P131" s="6"/>
      <c r="T131" s="6"/>
      <c r="V131" s="3"/>
    </row>
    <row r="132">
      <c r="D132" s="57"/>
      <c r="J132" s="7"/>
      <c r="K132" s="7"/>
      <c r="L132" s="7"/>
      <c r="M132" s="7"/>
      <c r="N132" s="57"/>
      <c r="O132" s="6"/>
      <c r="P132" s="6"/>
      <c r="T132" s="6"/>
      <c r="V132" s="3"/>
    </row>
    <row r="133">
      <c r="D133" s="57"/>
      <c r="J133" s="7"/>
      <c r="K133" s="7"/>
      <c r="L133" s="7"/>
      <c r="M133" s="7"/>
      <c r="N133" s="57"/>
      <c r="O133" s="6"/>
      <c r="P133" s="6"/>
      <c r="T133" s="6"/>
      <c r="V133" s="3"/>
    </row>
    <row r="134">
      <c r="D134" s="57"/>
      <c r="J134" s="7"/>
      <c r="K134" s="7"/>
      <c r="L134" s="7"/>
      <c r="M134" s="7"/>
      <c r="N134" s="57"/>
      <c r="O134" s="6"/>
      <c r="P134" s="6"/>
      <c r="T134" s="6"/>
      <c r="V134" s="3"/>
    </row>
    <row r="135">
      <c r="D135" s="57"/>
      <c r="J135" s="7"/>
      <c r="K135" s="7"/>
      <c r="L135" s="7"/>
      <c r="M135" s="7"/>
      <c r="N135" s="57"/>
      <c r="O135" s="6"/>
      <c r="P135" s="6"/>
      <c r="T135" s="6"/>
      <c r="V135" s="3"/>
    </row>
    <row r="136">
      <c r="D136" s="57"/>
      <c r="J136" s="7"/>
      <c r="K136" s="7"/>
      <c r="L136" s="7"/>
      <c r="M136" s="7"/>
      <c r="N136" s="57"/>
      <c r="O136" s="6"/>
      <c r="P136" s="6"/>
      <c r="T136" s="6"/>
      <c r="V136" s="3"/>
    </row>
    <row r="137">
      <c r="D137" s="57"/>
      <c r="J137" s="7"/>
      <c r="K137" s="7"/>
      <c r="L137" s="7"/>
      <c r="M137" s="7"/>
      <c r="N137" s="57"/>
      <c r="O137" s="6"/>
      <c r="P137" s="6"/>
      <c r="T137" s="6"/>
      <c r="V137" s="3"/>
    </row>
    <row r="138">
      <c r="D138" s="57"/>
      <c r="J138" s="7"/>
      <c r="K138" s="7"/>
      <c r="L138" s="7"/>
      <c r="M138" s="7"/>
      <c r="N138" s="57"/>
      <c r="O138" s="6"/>
      <c r="P138" s="6"/>
      <c r="T138" s="6"/>
      <c r="V138" s="3"/>
    </row>
    <row r="139">
      <c r="D139" s="57"/>
      <c r="J139" s="7"/>
      <c r="K139" s="7"/>
      <c r="L139" s="7"/>
      <c r="M139" s="7"/>
      <c r="N139" s="57"/>
      <c r="O139" s="6"/>
      <c r="P139" s="6"/>
      <c r="T139" s="6"/>
      <c r="V139" s="3"/>
    </row>
    <row r="140">
      <c r="D140" s="57"/>
      <c r="J140" s="7"/>
      <c r="K140" s="7"/>
      <c r="L140" s="7"/>
      <c r="M140" s="7"/>
      <c r="N140" s="57"/>
      <c r="O140" s="6"/>
      <c r="P140" s="6"/>
      <c r="T140" s="6"/>
      <c r="V140" s="3"/>
    </row>
    <row r="141">
      <c r="D141" s="57"/>
      <c r="J141" s="7"/>
      <c r="K141" s="7"/>
      <c r="L141" s="7"/>
      <c r="M141" s="7"/>
      <c r="N141" s="57"/>
      <c r="O141" s="6"/>
      <c r="P141" s="6"/>
      <c r="T141" s="6"/>
      <c r="V141" s="3"/>
    </row>
    <row r="142">
      <c r="D142" s="57"/>
      <c r="J142" s="7"/>
      <c r="K142" s="7"/>
      <c r="L142" s="7"/>
      <c r="M142" s="7"/>
      <c r="N142" s="57"/>
      <c r="O142" s="6"/>
      <c r="P142" s="6"/>
      <c r="T142" s="6"/>
      <c r="V142" s="3"/>
    </row>
    <row r="143">
      <c r="D143" s="57"/>
      <c r="J143" s="7"/>
      <c r="K143" s="7"/>
      <c r="L143" s="7"/>
      <c r="M143" s="7"/>
      <c r="N143" s="57"/>
      <c r="O143" s="6"/>
      <c r="P143" s="6"/>
      <c r="T143" s="6"/>
      <c r="V143" s="3"/>
    </row>
    <row r="144">
      <c r="D144" s="57"/>
      <c r="J144" s="7"/>
      <c r="K144" s="7"/>
      <c r="L144" s="7"/>
      <c r="M144" s="7"/>
      <c r="N144" s="57"/>
      <c r="O144" s="6"/>
      <c r="P144" s="6"/>
      <c r="T144" s="6"/>
      <c r="V144" s="3"/>
    </row>
    <row r="145">
      <c r="D145" s="57"/>
      <c r="J145" s="7"/>
      <c r="K145" s="7"/>
      <c r="L145" s="7"/>
      <c r="M145" s="7"/>
      <c r="N145" s="57"/>
      <c r="O145" s="6"/>
      <c r="P145" s="6"/>
      <c r="T145" s="6"/>
      <c r="V145" s="3"/>
    </row>
    <row r="146">
      <c r="D146" s="57"/>
      <c r="J146" s="7"/>
      <c r="K146" s="7"/>
      <c r="L146" s="7"/>
      <c r="M146" s="7"/>
      <c r="N146" s="57"/>
      <c r="O146" s="6"/>
      <c r="P146" s="6"/>
      <c r="T146" s="6"/>
      <c r="V146" s="3"/>
    </row>
    <row r="147">
      <c r="D147" s="57"/>
      <c r="J147" s="7"/>
      <c r="K147" s="7"/>
      <c r="L147" s="7"/>
      <c r="M147" s="7"/>
      <c r="N147" s="57"/>
      <c r="O147" s="6"/>
      <c r="P147" s="6"/>
      <c r="T147" s="6"/>
      <c r="V147" s="3"/>
    </row>
    <row r="148">
      <c r="D148" s="57"/>
      <c r="J148" s="7"/>
      <c r="K148" s="7"/>
      <c r="L148" s="7"/>
      <c r="M148" s="7"/>
      <c r="N148" s="57"/>
      <c r="O148" s="6"/>
      <c r="P148" s="6"/>
      <c r="T148" s="6"/>
      <c r="V148" s="3"/>
    </row>
    <row r="149">
      <c r="D149" s="57"/>
      <c r="J149" s="7"/>
      <c r="K149" s="7"/>
      <c r="L149" s="7"/>
      <c r="M149" s="7"/>
      <c r="N149" s="57"/>
      <c r="O149" s="6"/>
      <c r="P149" s="6"/>
      <c r="T149" s="6"/>
      <c r="V149" s="3"/>
    </row>
    <row r="150">
      <c r="D150" s="57"/>
      <c r="J150" s="7"/>
      <c r="K150" s="7"/>
      <c r="L150" s="7"/>
      <c r="M150" s="7"/>
      <c r="N150" s="57"/>
      <c r="O150" s="6"/>
      <c r="P150" s="6"/>
      <c r="T150" s="6"/>
      <c r="V150" s="3"/>
    </row>
    <row r="151">
      <c r="D151" s="57"/>
      <c r="J151" s="7"/>
      <c r="K151" s="7"/>
      <c r="L151" s="7"/>
      <c r="M151" s="7"/>
      <c r="N151" s="57"/>
      <c r="O151" s="6"/>
      <c r="P151" s="6"/>
      <c r="T151" s="6"/>
      <c r="V151" s="3"/>
    </row>
    <row r="152">
      <c r="D152" s="57"/>
      <c r="J152" s="7"/>
      <c r="K152" s="7"/>
      <c r="L152" s="7"/>
      <c r="M152" s="7"/>
      <c r="N152" s="57"/>
      <c r="O152" s="6"/>
      <c r="P152" s="6"/>
      <c r="T152" s="6"/>
      <c r="V152" s="3"/>
    </row>
    <row r="153">
      <c r="D153" s="57"/>
      <c r="J153" s="7"/>
      <c r="K153" s="7"/>
      <c r="L153" s="7"/>
      <c r="M153" s="7"/>
      <c r="N153" s="57"/>
      <c r="O153" s="6"/>
      <c r="P153" s="6"/>
      <c r="T153" s="6"/>
      <c r="V153" s="3"/>
    </row>
    <row r="154">
      <c r="D154" s="57"/>
      <c r="J154" s="7"/>
      <c r="K154" s="7"/>
      <c r="L154" s="7"/>
      <c r="M154" s="7"/>
      <c r="N154" s="57"/>
      <c r="O154" s="6"/>
      <c r="P154" s="6"/>
      <c r="T154" s="6"/>
      <c r="V154" s="3"/>
    </row>
    <row r="155">
      <c r="D155" s="57"/>
      <c r="J155" s="7"/>
      <c r="K155" s="7"/>
      <c r="L155" s="7"/>
      <c r="M155" s="7"/>
      <c r="N155" s="57"/>
      <c r="O155" s="6"/>
      <c r="P155" s="6"/>
      <c r="T155" s="6"/>
      <c r="V155" s="3"/>
    </row>
    <row r="156">
      <c r="D156" s="57"/>
      <c r="J156" s="7"/>
      <c r="K156" s="7"/>
      <c r="L156" s="7"/>
      <c r="M156" s="7"/>
      <c r="N156" s="57"/>
      <c r="O156" s="6"/>
      <c r="P156" s="6"/>
      <c r="T156" s="6"/>
      <c r="V156" s="3"/>
    </row>
    <row r="157">
      <c r="D157" s="57"/>
      <c r="J157" s="7"/>
      <c r="K157" s="7"/>
      <c r="L157" s="7"/>
      <c r="M157" s="7"/>
      <c r="N157" s="57"/>
      <c r="O157" s="6"/>
      <c r="P157" s="6"/>
      <c r="T157" s="6"/>
      <c r="V157" s="3"/>
    </row>
    <row r="158">
      <c r="D158" s="57"/>
      <c r="J158" s="7"/>
      <c r="K158" s="7"/>
      <c r="L158" s="7"/>
      <c r="M158" s="7"/>
      <c r="N158" s="57"/>
      <c r="O158" s="6"/>
      <c r="P158" s="6"/>
      <c r="T158" s="6"/>
      <c r="V158" s="3"/>
    </row>
    <row r="159">
      <c r="D159" s="57"/>
      <c r="J159" s="7"/>
      <c r="K159" s="7"/>
      <c r="L159" s="7"/>
      <c r="M159" s="7"/>
      <c r="N159" s="57"/>
      <c r="O159" s="6"/>
      <c r="P159" s="6"/>
      <c r="T159" s="6"/>
      <c r="V159" s="3"/>
    </row>
    <row r="160">
      <c r="D160" s="57"/>
      <c r="J160" s="7"/>
      <c r="K160" s="7"/>
      <c r="L160" s="7"/>
      <c r="M160" s="7"/>
      <c r="N160" s="57"/>
      <c r="O160" s="6"/>
      <c r="P160" s="6"/>
      <c r="T160" s="6"/>
      <c r="V160" s="3"/>
    </row>
    <row r="161">
      <c r="D161" s="57"/>
      <c r="J161" s="7"/>
      <c r="K161" s="7"/>
      <c r="L161" s="7"/>
      <c r="M161" s="7"/>
      <c r="N161" s="57"/>
      <c r="O161" s="6"/>
      <c r="P161" s="6"/>
      <c r="T161" s="6"/>
      <c r="V161" s="3"/>
    </row>
    <row r="162">
      <c r="D162" s="57"/>
      <c r="J162" s="7"/>
      <c r="K162" s="7"/>
      <c r="L162" s="7"/>
      <c r="M162" s="7"/>
      <c r="N162" s="57"/>
      <c r="O162" s="6"/>
      <c r="P162" s="6"/>
      <c r="T162" s="6"/>
      <c r="V162" s="3"/>
    </row>
    <row r="163">
      <c r="D163" s="57"/>
      <c r="J163" s="7"/>
      <c r="K163" s="7"/>
      <c r="L163" s="7"/>
      <c r="M163" s="7"/>
      <c r="N163" s="57"/>
      <c r="O163" s="6"/>
      <c r="P163" s="6"/>
      <c r="T163" s="6"/>
      <c r="V163" s="3"/>
    </row>
    <row r="164">
      <c r="D164" s="57"/>
      <c r="J164" s="7"/>
      <c r="K164" s="7"/>
      <c r="L164" s="7"/>
      <c r="M164" s="7"/>
      <c r="N164" s="57"/>
      <c r="O164" s="6"/>
      <c r="P164" s="6"/>
      <c r="T164" s="6"/>
      <c r="V164" s="3"/>
    </row>
    <row r="165">
      <c r="D165" s="57"/>
      <c r="J165" s="7"/>
      <c r="K165" s="7"/>
      <c r="L165" s="7"/>
      <c r="M165" s="7"/>
      <c r="N165" s="57"/>
      <c r="O165" s="6"/>
      <c r="P165" s="6"/>
      <c r="T165" s="6"/>
      <c r="V165" s="3"/>
    </row>
    <row r="166">
      <c r="D166" s="57"/>
      <c r="J166" s="7"/>
      <c r="K166" s="7"/>
      <c r="L166" s="7"/>
      <c r="M166" s="7"/>
      <c r="N166" s="57"/>
      <c r="O166" s="6"/>
      <c r="P166" s="6"/>
      <c r="T166" s="6"/>
      <c r="V166" s="3"/>
    </row>
    <row r="167">
      <c r="D167" s="57"/>
      <c r="J167" s="7"/>
      <c r="K167" s="7"/>
      <c r="L167" s="7"/>
      <c r="M167" s="7"/>
      <c r="N167" s="57"/>
      <c r="O167" s="6"/>
      <c r="P167" s="6"/>
      <c r="T167" s="6"/>
      <c r="V167" s="3"/>
    </row>
    <row r="168">
      <c r="D168" s="57"/>
      <c r="J168" s="7"/>
      <c r="K168" s="7"/>
      <c r="L168" s="7"/>
      <c r="M168" s="7"/>
      <c r="N168" s="57"/>
      <c r="O168" s="6"/>
      <c r="P168" s="6"/>
      <c r="T168" s="6"/>
      <c r="V168" s="3"/>
    </row>
    <row r="169">
      <c r="D169" s="57"/>
      <c r="J169" s="7"/>
      <c r="K169" s="7"/>
      <c r="L169" s="7"/>
      <c r="M169" s="7"/>
      <c r="N169" s="57"/>
      <c r="O169" s="6"/>
      <c r="P169" s="6"/>
      <c r="T169" s="6"/>
      <c r="V169" s="3"/>
    </row>
    <row r="170">
      <c r="D170" s="57"/>
      <c r="J170" s="7"/>
      <c r="K170" s="7"/>
      <c r="L170" s="7"/>
      <c r="M170" s="7"/>
      <c r="N170" s="57"/>
      <c r="O170" s="6"/>
      <c r="P170" s="6"/>
      <c r="T170" s="6"/>
      <c r="V170" s="3"/>
    </row>
    <row r="171">
      <c r="D171" s="57"/>
      <c r="J171" s="7"/>
      <c r="K171" s="7"/>
      <c r="L171" s="7"/>
      <c r="M171" s="7"/>
      <c r="N171" s="57"/>
      <c r="O171" s="6"/>
      <c r="P171" s="6"/>
      <c r="T171" s="6"/>
      <c r="V171" s="3"/>
    </row>
    <row r="172">
      <c r="D172" s="57"/>
      <c r="J172" s="7"/>
      <c r="K172" s="7"/>
      <c r="L172" s="7"/>
      <c r="M172" s="7"/>
      <c r="N172" s="57"/>
      <c r="O172" s="6"/>
      <c r="P172" s="6"/>
      <c r="T172" s="6"/>
      <c r="V172" s="3"/>
    </row>
    <row r="173">
      <c r="D173" s="57"/>
      <c r="J173" s="7"/>
      <c r="K173" s="7"/>
      <c r="L173" s="7"/>
      <c r="M173" s="7"/>
      <c r="N173" s="57"/>
      <c r="O173" s="6"/>
      <c r="P173" s="6"/>
      <c r="T173" s="6"/>
      <c r="V173" s="3"/>
    </row>
    <row r="174">
      <c r="D174" s="57"/>
      <c r="J174" s="7"/>
      <c r="K174" s="7"/>
      <c r="L174" s="7"/>
      <c r="M174" s="7"/>
      <c r="N174" s="57"/>
      <c r="O174" s="6"/>
      <c r="P174" s="6"/>
      <c r="T174" s="6"/>
      <c r="V174" s="3"/>
    </row>
    <row r="175">
      <c r="D175" s="57"/>
      <c r="J175" s="7"/>
      <c r="K175" s="7"/>
      <c r="L175" s="7"/>
      <c r="M175" s="7"/>
      <c r="N175" s="57"/>
      <c r="O175" s="6"/>
      <c r="P175" s="6"/>
      <c r="T175" s="6"/>
      <c r="V175" s="3"/>
    </row>
    <row r="176">
      <c r="D176" s="57"/>
      <c r="J176" s="7"/>
      <c r="K176" s="7"/>
      <c r="L176" s="7"/>
      <c r="M176" s="7"/>
      <c r="N176" s="57"/>
      <c r="O176" s="6"/>
      <c r="P176" s="6"/>
      <c r="T176" s="6"/>
      <c r="V176" s="3"/>
    </row>
    <row r="177">
      <c r="D177" s="57"/>
      <c r="J177" s="7"/>
      <c r="K177" s="7"/>
      <c r="L177" s="7"/>
      <c r="M177" s="7"/>
      <c r="N177" s="57"/>
      <c r="O177" s="6"/>
      <c r="P177" s="6"/>
      <c r="T177" s="6"/>
      <c r="V177" s="3"/>
    </row>
    <row r="178">
      <c r="D178" s="57"/>
      <c r="J178" s="7"/>
      <c r="K178" s="7"/>
      <c r="L178" s="7"/>
      <c r="M178" s="7"/>
      <c r="N178" s="57"/>
      <c r="O178" s="6"/>
      <c r="P178" s="6"/>
      <c r="T178" s="6"/>
      <c r="V178" s="3"/>
    </row>
    <row r="179">
      <c r="D179" s="57"/>
      <c r="J179" s="7"/>
      <c r="K179" s="7"/>
      <c r="L179" s="7"/>
      <c r="M179" s="7"/>
      <c r="N179" s="57"/>
      <c r="O179" s="6"/>
      <c r="P179" s="6"/>
      <c r="T179" s="6"/>
      <c r="V179" s="3"/>
    </row>
    <row r="180">
      <c r="D180" s="57"/>
      <c r="J180" s="7"/>
      <c r="K180" s="7"/>
      <c r="L180" s="7"/>
      <c r="M180" s="7"/>
      <c r="N180" s="57"/>
      <c r="O180" s="6"/>
      <c r="P180" s="6"/>
      <c r="T180" s="6"/>
      <c r="V180" s="3"/>
    </row>
    <row r="181">
      <c r="D181" s="57"/>
      <c r="J181" s="7"/>
      <c r="K181" s="7"/>
      <c r="L181" s="7"/>
      <c r="M181" s="7"/>
      <c r="N181" s="57"/>
      <c r="O181" s="6"/>
      <c r="P181" s="6"/>
      <c r="T181" s="6"/>
      <c r="V181" s="3"/>
    </row>
    <row r="182">
      <c r="D182" s="57"/>
      <c r="J182" s="7"/>
      <c r="K182" s="7"/>
      <c r="L182" s="7"/>
      <c r="M182" s="7"/>
      <c r="N182" s="57"/>
      <c r="O182" s="6"/>
      <c r="P182" s="6"/>
      <c r="T182" s="6"/>
      <c r="V182" s="3"/>
    </row>
    <row r="183">
      <c r="D183" s="57"/>
      <c r="J183" s="7"/>
      <c r="K183" s="7"/>
      <c r="L183" s="7"/>
      <c r="M183" s="7"/>
      <c r="N183" s="57"/>
      <c r="O183" s="6"/>
      <c r="P183" s="6"/>
      <c r="T183" s="6"/>
      <c r="V183" s="3"/>
    </row>
    <row r="184">
      <c r="D184" s="57"/>
      <c r="J184" s="7"/>
      <c r="K184" s="7"/>
      <c r="L184" s="7"/>
      <c r="M184" s="7"/>
      <c r="N184" s="57"/>
      <c r="O184" s="6"/>
      <c r="P184" s="6"/>
      <c r="T184" s="6"/>
      <c r="V184" s="3"/>
    </row>
    <row r="185">
      <c r="D185" s="57"/>
      <c r="J185" s="7"/>
      <c r="K185" s="7"/>
      <c r="L185" s="7"/>
      <c r="M185" s="7"/>
      <c r="N185" s="57"/>
      <c r="O185" s="6"/>
      <c r="P185" s="6"/>
      <c r="T185" s="6"/>
      <c r="V185" s="3"/>
    </row>
    <row r="186">
      <c r="D186" s="57"/>
      <c r="J186" s="7"/>
      <c r="K186" s="7"/>
      <c r="L186" s="7"/>
      <c r="M186" s="7"/>
      <c r="N186" s="57"/>
      <c r="O186" s="6"/>
      <c r="P186" s="6"/>
      <c r="T186" s="6"/>
      <c r="V186" s="3"/>
    </row>
    <row r="187">
      <c r="D187" s="57"/>
      <c r="J187" s="7"/>
      <c r="K187" s="7"/>
      <c r="L187" s="7"/>
      <c r="M187" s="7"/>
      <c r="N187" s="57"/>
      <c r="O187" s="6"/>
      <c r="P187" s="6"/>
      <c r="T187" s="6"/>
      <c r="V187" s="3"/>
    </row>
    <row r="188">
      <c r="D188" s="57"/>
      <c r="J188" s="7"/>
      <c r="K188" s="7"/>
      <c r="L188" s="7"/>
      <c r="M188" s="7"/>
      <c r="N188" s="57"/>
      <c r="O188" s="6"/>
      <c r="P188" s="6"/>
      <c r="T188" s="6"/>
      <c r="V188" s="3"/>
    </row>
    <row r="189">
      <c r="D189" s="57"/>
      <c r="J189" s="7"/>
      <c r="K189" s="7"/>
      <c r="L189" s="7"/>
      <c r="M189" s="7"/>
      <c r="N189" s="57"/>
      <c r="O189" s="6"/>
      <c r="P189" s="6"/>
      <c r="T189" s="6"/>
      <c r="V189" s="3"/>
    </row>
    <row r="190">
      <c r="D190" s="57"/>
      <c r="J190" s="7"/>
      <c r="K190" s="7"/>
      <c r="L190" s="7"/>
      <c r="M190" s="7"/>
      <c r="N190" s="57"/>
      <c r="O190" s="6"/>
      <c r="P190" s="6"/>
      <c r="T190" s="6"/>
      <c r="V190" s="3"/>
    </row>
    <row r="191">
      <c r="D191" s="57"/>
      <c r="J191" s="7"/>
      <c r="K191" s="7"/>
      <c r="L191" s="7"/>
      <c r="M191" s="7"/>
      <c r="N191" s="57"/>
      <c r="O191" s="6"/>
      <c r="P191" s="6"/>
      <c r="T191" s="6"/>
      <c r="V191" s="3"/>
    </row>
    <row r="192">
      <c r="D192" s="57"/>
      <c r="J192" s="7"/>
      <c r="K192" s="7"/>
      <c r="L192" s="7"/>
      <c r="M192" s="7"/>
      <c r="N192" s="57"/>
      <c r="O192" s="6"/>
      <c r="P192" s="6"/>
      <c r="T192" s="6"/>
      <c r="V192" s="3"/>
    </row>
    <row r="193">
      <c r="D193" s="57"/>
      <c r="J193" s="7"/>
      <c r="K193" s="7"/>
      <c r="L193" s="7"/>
      <c r="M193" s="7"/>
      <c r="N193" s="57"/>
      <c r="O193" s="6"/>
      <c r="P193" s="6"/>
      <c r="T193" s="6"/>
      <c r="V193" s="3"/>
    </row>
    <row r="194">
      <c r="D194" s="57"/>
      <c r="J194" s="7"/>
      <c r="K194" s="7"/>
      <c r="L194" s="7"/>
      <c r="M194" s="7"/>
      <c r="N194" s="57"/>
      <c r="O194" s="6"/>
      <c r="P194" s="6"/>
      <c r="T194" s="6"/>
      <c r="V194" s="3"/>
    </row>
    <row r="195">
      <c r="D195" s="57"/>
      <c r="J195" s="7"/>
      <c r="K195" s="7"/>
      <c r="L195" s="7"/>
      <c r="M195" s="7"/>
      <c r="N195" s="57"/>
      <c r="O195" s="6"/>
      <c r="P195" s="6"/>
      <c r="T195" s="6"/>
      <c r="V195" s="3"/>
    </row>
    <row r="196">
      <c r="D196" s="57"/>
      <c r="J196" s="7"/>
      <c r="K196" s="7"/>
      <c r="L196" s="7"/>
      <c r="M196" s="7"/>
      <c r="N196" s="57"/>
      <c r="O196" s="6"/>
      <c r="P196" s="6"/>
      <c r="T196" s="6"/>
      <c r="V196" s="3"/>
    </row>
    <row r="197">
      <c r="D197" s="57"/>
      <c r="J197" s="7"/>
      <c r="K197" s="7"/>
      <c r="L197" s="7"/>
      <c r="M197" s="7"/>
      <c r="N197" s="57"/>
      <c r="O197" s="6"/>
      <c r="P197" s="6"/>
      <c r="T197" s="6"/>
      <c r="V197" s="3"/>
    </row>
    <row r="198">
      <c r="D198" s="57"/>
      <c r="J198" s="7"/>
      <c r="K198" s="7"/>
      <c r="L198" s="7"/>
      <c r="M198" s="7"/>
      <c r="N198" s="57"/>
      <c r="O198" s="6"/>
      <c r="P198" s="6"/>
      <c r="T198" s="6"/>
      <c r="V198" s="3"/>
    </row>
    <row r="199">
      <c r="D199" s="57"/>
      <c r="J199" s="7"/>
      <c r="K199" s="7"/>
      <c r="L199" s="7"/>
      <c r="M199" s="7"/>
      <c r="N199" s="57"/>
      <c r="O199" s="6"/>
      <c r="P199" s="6"/>
      <c r="T199" s="6"/>
      <c r="V199" s="3"/>
    </row>
    <row r="200">
      <c r="D200" s="57"/>
      <c r="J200" s="7"/>
      <c r="K200" s="7"/>
      <c r="L200" s="7"/>
      <c r="M200" s="7"/>
      <c r="N200" s="57"/>
      <c r="O200" s="6"/>
      <c r="P200" s="6"/>
      <c r="T200" s="6"/>
      <c r="V200" s="3"/>
    </row>
    <row r="201">
      <c r="D201" s="57"/>
      <c r="J201" s="7"/>
      <c r="K201" s="7"/>
      <c r="L201" s="7"/>
      <c r="M201" s="7"/>
      <c r="N201" s="57"/>
      <c r="O201" s="6"/>
      <c r="P201" s="6"/>
      <c r="T201" s="6"/>
      <c r="V201" s="3"/>
    </row>
    <row r="202">
      <c r="D202" s="57"/>
      <c r="J202" s="7"/>
      <c r="K202" s="7"/>
      <c r="L202" s="7"/>
      <c r="M202" s="7"/>
      <c r="N202" s="57"/>
      <c r="O202" s="6"/>
      <c r="P202" s="6"/>
      <c r="T202" s="6"/>
      <c r="V202" s="3"/>
    </row>
    <row r="203">
      <c r="D203" s="57"/>
      <c r="J203" s="7"/>
      <c r="K203" s="7"/>
      <c r="L203" s="7"/>
      <c r="M203" s="7"/>
      <c r="N203" s="57"/>
      <c r="O203" s="6"/>
      <c r="P203" s="6"/>
      <c r="T203" s="6"/>
      <c r="V203" s="3"/>
    </row>
    <row r="204">
      <c r="D204" s="57"/>
      <c r="J204" s="7"/>
      <c r="K204" s="7"/>
      <c r="L204" s="7"/>
      <c r="M204" s="7"/>
      <c r="N204" s="57"/>
      <c r="O204" s="6"/>
      <c r="P204" s="6"/>
      <c r="T204" s="6"/>
      <c r="V204" s="3"/>
    </row>
    <row r="205">
      <c r="D205" s="57"/>
      <c r="J205" s="7"/>
      <c r="K205" s="7"/>
      <c r="L205" s="7"/>
      <c r="M205" s="7"/>
      <c r="N205" s="57"/>
      <c r="O205" s="6"/>
      <c r="P205" s="6"/>
      <c r="T205" s="6"/>
      <c r="V205" s="3"/>
    </row>
    <row r="206">
      <c r="D206" s="57"/>
      <c r="J206" s="7"/>
      <c r="K206" s="7"/>
      <c r="L206" s="7"/>
      <c r="M206" s="7"/>
      <c r="N206" s="57"/>
      <c r="O206" s="6"/>
      <c r="P206" s="6"/>
      <c r="T206" s="6"/>
      <c r="V206" s="3"/>
    </row>
    <row r="207">
      <c r="D207" s="57"/>
      <c r="J207" s="7"/>
      <c r="K207" s="7"/>
      <c r="L207" s="7"/>
      <c r="M207" s="7"/>
      <c r="N207" s="57"/>
      <c r="O207" s="6"/>
      <c r="P207" s="6"/>
      <c r="T207" s="6"/>
      <c r="V207" s="3"/>
    </row>
    <row r="208">
      <c r="D208" s="57"/>
      <c r="J208" s="7"/>
      <c r="K208" s="7"/>
      <c r="L208" s="7"/>
      <c r="M208" s="7"/>
      <c r="N208" s="57"/>
      <c r="O208" s="6"/>
      <c r="P208" s="6"/>
      <c r="T208" s="6"/>
      <c r="V208" s="3"/>
    </row>
    <row r="209">
      <c r="D209" s="57"/>
      <c r="J209" s="7"/>
      <c r="K209" s="7"/>
      <c r="L209" s="7"/>
      <c r="M209" s="7"/>
      <c r="N209" s="57"/>
      <c r="O209" s="6"/>
      <c r="P209" s="6"/>
      <c r="T209" s="6"/>
      <c r="V209" s="3"/>
    </row>
    <row r="210">
      <c r="D210" s="57"/>
      <c r="J210" s="7"/>
      <c r="K210" s="7"/>
      <c r="L210" s="7"/>
      <c r="M210" s="7"/>
      <c r="N210" s="57"/>
      <c r="O210" s="6"/>
      <c r="P210" s="6"/>
      <c r="T210" s="6"/>
      <c r="V210" s="3"/>
    </row>
    <row r="211">
      <c r="D211" s="57"/>
      <c r="J211" s="7"/>
      <c r="K211" s="7"/>
      <c r="L211" s="7"/>
      <c r="M211" s="7"/>
      <c r="N211" s="57"/>
      <c r="O211" s="6"/>
      <c r="P211" s="6"/>
      <c r="T211" s="6"/>
      <c r="V211" s="3"/>
    </row>
    <row r="212">
      <c r="D212" s="57"/>
      <c r="J212" s="7"/>
      <c r="K212" s="7"/>
      <c r="L212" s="7"/>
      <c r="M212" s="7"/>
      <c r="N212" s="57"/>
      <c r="O212" s="6"/>
      <c r="P212" s="6"/>
      <c r="T212" s="6"/>
      <c r="V212" s="3"/>
    </row>
    <row r="213">
      <c r="D213" s="57"/>
      <c r="J213" s="7"/>
      <c r="K213" s="7"/>
      <c r="L213" s="7"/>
      <c r="M213" s="7"/>
      <c r="N213" s="57"/>
      <c r="O213" s="6"/>
      <c r="P213" s="6"/>
      <c r="T213" s="6"/>
      <c r="V213" s="3"/>
    </row>
    <row r="214">
      <c r="D214" s="57"/>
      <c r="J214" s="7"/>
      <c r="K214" s="7"/>
      <c r="L214" s="7"/>
      <c r="M214" s="7"/>
      <c r="N214" s="57"/>
      <c r="O214" s="6"/>
      <c r="P214" s="6"/>
      <c r="T214" s="6"/>
      <c r="V214" s="3"/>
    </row>
    <row r="215">
      <c r="D215" s="57"/>
      <c r="J215" s="7"/>
      <c r="K215" s="7"/>
      <c r="L215" s="7"/>
      <c r="M215" s="7"/>
      <c r="N215" s="57"/>
      <c r="O215" s="6"/>
      <c r="P215" s="6"/>
      <c r="T215" s="6"/>
      <c r="V215" s="3"/>
    </row>
    <row r="216">
      <c r="D216" s="57"/>
      <c r="J216" s="7"/>
      <c r="K216" s="7"/>
      <c r="L216" s="7"/>
      <c r="M216" s="7"/>
      <c r="N216" s="57"/>
      <c r="O216" s="6"/>
      <c r="P216" s="6"/>
      <c r="T216" s="6"/>
      <c r="V216" s="3"/>
    </row>
    <row r="217">
      <c r="D217" s="57"/>
      <c r="J217" s="7"/>
      <c r="K217" s="7"/>
      <c r="L217" s="7"/>
      <c r="M217" s="7"/>
      <c r="N217" s="57"/>
      <c r="O217" s="6"/>
      <c r="P217" s="6"/>
      <c r="T217" s="6"/>
      <c r="V217" s="3"/>
    </row>
    <row r="218">
      <c r="D218" s="57"/>
      <c r="J218" s="7"/>
      <c r="K218" s="7"/>
      <c r="L218" s="7"/>
      <c r="M218" s="7"/>
      <c r="N218" s="57"/>
      <c r="O218" s="6"/>
      <c r="P218" s="6"/>
      <c r="T218" s="6"/>
      <c r="V218" s="3"/>
    </row>
    <row r="219">
      <c r="D219" s="57"/>
      <c r="J219" s="7"/>
      <c r="K219" s="7"/>
      <c r="L219" s="7"/>
      <c r="M219" s="7"/>
      <c r="N219" s="57"/>
      <c r="O219" s="6"/>
      <c r="P219" s="6"/>
      <c r="T219" s="6"/>
      <c r="V219" s="3"/>
    </row>
    <row r="220">
      <c r="D220" s="57"/>
      <c r="J220" s="7"/>
      <c r="K220" s="7"/>
      <c r="L220" s="7"/>
      <c r="M220" s="7"/>
      <c r="N220" s="57"/>
      <c r="O220" s="6"/>
      <c r="P220" s="6"/>
      <c r="T220" s="6"/>
      <c r="V220" s="3"/>
    </row>
    <row r="221">
      <c r="D221" s="57"/>
      <c r="J221" s="7"/>
      <c r="K221" s="7"/>
      <c r="L221" s="7"/>
      <c r="M221" s="7"/>
      <c r="N221" s="57"/>
      <c r="O221" s="6"/>
      <c r="P221" s="6"/>
      <c r="T221" s="6"/>
      <c r="V221" s="3"/>
    </row>
    <row r="222">
      <c r="D222" s="57"/>
      <c r="J222" s="7"/>
      <c r="K222" s="7"/>
      <c r="L222" s="7"/>
      <c r="M222" s="7"/>
      <c r="N222" s="57"/>
      <c r="O222" s="6"/>
      <c r="P222" s="6"/>
      <c r="T222" s="6"/>
      <c r="V222" s="3"/>
    </row>
    <row r="223">
      <c r="D223" s="57"/>
      <c r="J223" s="7"/>
      <c r="K223" s="7"/>
      <c r="L223" s="7"/>
      <c r="M223" s="7"/>
      <c r="N223" s="57"/>
      <c r="O223" s="6"/>
      <c r="P223" s="6"/>
      <c r="T223" s="6"/>
      <c r="V223" s="3"/>
    </row>
    <row r="224">
      <c r="D224" s="57"/>
      <c r="J224" s="7"/>
      <c r="K224" s="7"/>
      <c r="L224" s="7"/>
      <c r="M224" s="7"/>
      <c r="N224" s="57"/>
      <c r="O224" s="6"/>
      <c r="P224" s="6"/>
      <c r="T224" s="6"/>
      <c r="V224" s="3"/>
    </row>
    <row r="225">
      <c r="D225" s="57"/>
      <c r="J225" s="7"/>
      <c r="K225" s="7"/>
      <c r="L225" s="7"/>
      <c r="M225" s="7"/>
      <c r="N225" s="57"/>
      <c r="O225" s="6"/>
      <c r="P225" s="6"/>
      <c r="T225" s="6"/>
      <c r="V225" s="3"/>
    </row>
    <row r="226">
      <c r="D226" s="57"/>
      <c r="J226" s="7"/>
      <c r="K226" s="7"/>
      <c r="L226" s="7"/>
      <c r="M226" s="7"/>
      <c r="N226" s="57"/>
      <c r="O226" s="6"/>
      <c r="P226" s="6"/>
      <c r="T226" s="6"/>
      <c r="V226" s="3"/>
    </row>
    <row r="227">
      <c r="D227" s="57"/>
      <c r="J227" s="7"/>
      <c r="K227" s="7"/>
      <c r="L227" s="7"/>
      <c r="M227" s="7"/>
      <c r="N227" s="57"/>
      <c r="O227" s="6"/>
      <c r="P227" s="6"/>
      <c r="T227" s="6"/>
      <c r="V227" s="3"/>
    </row>
    <row r="228">
      <c r="D228" s="57"/>
      <c r="J228" s="7"/>
      <c r="K228" s="7"/>
      <c r="L228" s="7"/>
      <c r="M228" s="7"/>
      <c r="N228" s="57"/>
      <c r="O228" s="6"/>
      <c r="P228" s="6"/>
      <c r="T228" s="6"/>
      <c r="V228" s="3"/>
    </row>
    <row r="229">
      <c r="D229" s="57"/>
      <c r="J229" s="7"/>
      <c r="K229" s="7"/>
      <c r="L229" s="7"/>
      <c r="M229" s="7"/>
      <c r="N229" s="57"/>
      <c r="O229" s="6"/>
      <c r="P229" s="6"/>
      <c r="T229" s="6"/>
      <c r="V229" s="3"/>
    </row>
    <row r="230">
      <c r="D230" s="57"/>
      <c r="J230" s="7"/>
      <c r="K230" s="7"/>
      <c r="L230" s="7"/>
      <c r="M230" s="7"/>
      <c r="N230" s="57"/>
      <c r="O230" s="6"/>
      <c r="P230" s="6"/>
      <c r="T230" s="6"/>
      <c r="V230" s="3"/>
    </row>
    <row r="231">
      <c r="D231" s="57"/>
      <c r="J231" s="7"/>
      <c r="K231" s="7"/>
      <c r="L231" s="7"/>
      <c r="M231" s="7"/>
      <c r="N231" s="57"/>
      <c r="O231" s="6"/>
      <c r="P231" s="6"/>
      <c r="T231" s="6"/>
      <c r="V231" s="3"/>
    </row>
    <row r="232">
      <c r="D232" s="57"/>
      <c r="J232" s="7"/>
      <c r="K232" s="7"/>
      <c r="L232" s="7"/>
      <c r="M232" s="7"/>
      <c r="N232" s="57"/>
      <c r="O232" s="6"/>
      <c r="P232" s="6"/>
      <c r="T232" s="6"/>
      <c r="V232" s="3"/>
    </row>
    <row r="233">
      <c r="D233" s="57"/>
      <c r="J233" s="7"/>
      <c r="K233" s="7"/>
      <c r="L233" s="7"/>
      <c r="M233" s="7"/>
      <c r="N233" s="57"/>
      <c r="O233" s="6"/>
      <c r="P233" s="6"/>
      <c r="T233" s="6"/>
      <c r="V233" s="3"/>
    </row>
    <row r="234">
      <c r="D234" s="57"/>
      <c r="J234" s="7"/>
      <c r="K234" s="7"/>
      <c r="L234" s="7"/>
      <c r="M234" s="7"/>
      <c r="N234" s="57"/>
      <c r="O234" s="6"/>
      <c r="P234" s="6"/>
      <c r="T234" s="6"/>
      <c r="V234" s="3"/>
    </row>
    <row r="235">
      <c r="D235" s="57"/>
      <c r="J235" s="7"/>
      <c r="K235" s="7"/>
      <c r="L235" s="7"/>
      <c r="M235" s="7"/>
      <c r="N235" s="57"/>
      <c r="O235" s="6"/>
      <c r="P235" s="6"/>
      <c r="T235" s="6"/>
      <c r="V235" s="3"/>
    </row>
    <row r="236">
      <c r="D236" s="57"/>
      <c r="J236" s="7"/>
      <c r="K236" s="7"/>
      <c r="L236" s="7"/>
      <c r="M236" s="7"/>
      <c r="N236" s="57"/>
      <c r="O236" s="6"/>
      <c r="P236" s="6"/>
      <c r="T236" s="6"/>
      <c r="V236" s="3"/>
    </row>
    <row r="237">
      <c r="D237" s="57"/>
      <c r="J237" s="7"/>
      <c r="K237" s="7"/>
      <c r="L237" s="7"/>
      <c r="M237" s="7"/>
      <c r="N237" s="57"/>
      <c r="O237" s="6"/>
      <c r="P237" s="6"/>
      <c r="T237" s="6"/>
      <c r="V237" s="3"/>
    </row>
    <row r="238">
      <c r="D238" s="57"/>
      <c r="J238" s="7"/>
      <c r="K238" s="7"/>
      <c r="L238" s="7"/>
      <c r="M238" s="7"/>
      <c r="N238" s="57"/>
      <c r="O238" s="6"/>
      <c r="P238" s="6"/>
      <c r="T238" s="6"/>
      <c r="V238" s="3"/>
    </row>
    <row r="239">
      <c r="D239" s="57"/>
      <c r="J239" s="7"/>
      <c r="K239" s="7"/>
      <c r="L239" s="7"/>
      <c r="M239" s="7"/>
      <c r="N239" s="57"/>
      <c r="O239" s="6"/>
      <c r="P239" s="6"/>
      <c r="T239" s="6"/>
      <c r="V239" s="3"/>
    </row>
    <row r="240">
      <c r="D240" s="57"/>
      <c r="J240" s="7"/>
      <c r="K240" s="7"/>
      <c r="L240" s="7"/>
      <c r="M240" s="7"/>
      <c r="N240" s="57"/>
      <c r="O240" s="6"/>
      <c r="P240" s="6"/>
      <c r="T240" s="6"/>
      <c r="V240" s="3"/>
    </row>
    <row r="241">
      <c r="D241" s="57"/>
      <c r="J241" s="7"/>
      <c r="K241" s="7"/>
      <c r="L241" s="7"/>
      <c r="M241" s="7"/>
      <c r="N241" s="57"/>
      <c r="O241" s="6"/>
      <c r="P241" s="6"/>
      <c r="T241" s="6"/>
      <c r="V241" s="3"/>
    </row>
    <row r="242">
      <c r="D242" s="57"/>
      <c r="J242" s="7"/>
      <c r="K242" s="7"/>
      <c r="L242" s="7"/>
      <c r="M242" s="7"/>
      <c r="N242" s="57"/>
      <c r="O242" s="6"/>
      <c r="P242" s="6"/>
      <c r="T242" s="6"/>
      <c r="V242" s="3"/>
    </row>
    <row r="243">
      <c r="D243" s="57"/>
      <c r="J243" s="7"/>
      <c r="K243" s="7"/>
      <c r="L243" s="7"/>
      <c r="M243" s="7"/>
      <c r="N243" s="57"/>
      <c r="O243" s="6"/>
      <c r="P243" s="6"/>
      <c r="T243" s="6"/>
      <c r="V243" s="3"/>
    </row>
    <row r="244">
      <c r="D244" s="57"/>
      <c r="J244" s="7"/>
      <c r="K244" s="7"/>
      <c r="L244" s="7"/>
      <c r="M244" s="7"/>
      <c r="N244" s="57"/>
      <c r="O244" s="6"/>
      <c r="P244" s="6"/>
      <c r="T244" s="6"/>
      <c r="V244" s="3"/>
    </row>
    <row r="245">
      <c r="D245" s="57"/>
      <c r="J245" s="7"/>
      <c r="K245" s="7"/>
      <c r="L245" s="7"/>
      <c r="M245" s="7"/>
      <c r="N245" s="57"/>
      <c r="O245" s="6"/>
      <c r="P245" s="6"/>
      <c r="T245" s="6"/>
      <c r="V245" s="3"/>
    </row>
    <row r="246">
      <c r="D246" s="57"/>
      <c r="J246" s="7"/>
      <c r="K246" s="7"/>
      <c r="L246" s="7"/>
      <c r="M246" s="7"/>
      <c r="N246" s="57"/>
      <c r="O246" s="6"/>
      <c r="P246" s="6"/>
      <c r="T246" s="6"/>
      <c r="V246" s="3"/>
    </row>
    <row r="247">
      <c r="D247" s="57"/>
      <c r="J247" s="7"/>
      <c r="K247" s="7"/>
      <c r="L247" s="7"/>
      <c r="M247" s="7"/>
      <c r="N247" s="57"/>
      <c r="O247" s="6"/>
      <c r="P247" s="6"/>
      <c r="T247" s="6"/>
      <c r="V247" s="3"/>
    </row>
    <row r="248">
      <c r="D248" s="57"/>
      <c r="J248" s="7"/>
      <c r="K248" s="7"/>
      <c r="L248" s="7"/>
      <c r="M248" s="7"/>
      <c r="N248" s="57"/>
      <c r="O248" s="6"/>
      <c r="P248" s="6"/>
      <c r="T248" s="6"/>
      <c r="V248" s="3"/>
    </row>
    <row r="249">
      <c r="D249" s="57"/>
      <c r="J249" s="7"/>
      <c r="K249" s="7"/>
      <c r="L249" s="7"/>
      <c r="M249" s="7"/>
      <c r="N249" s="57"/>
      <c r="O249" s="6"/>
      <c r="P249" s="6"/>
      <c r="T249" s="6"/>
      <c r="V249" s="3"/>
    </row>
    <row r="250">
      <c r="D250" s="57"/>
      <c r="J250" s="7"/>
      <c r="K250" s="7"/>
      <c r="L250" s="7"/>
      <c r="M250" s="7"/>
      <c r="N250" s="57"/>
      <c r="O250" s="6"/>
      <c r="P250" s="6"/>
      <c r="T250" s="6"/>
      <c r="V250" s="3"/>
    </row>
    <row r="251">
      <c r="D251" s="57"/>
      <c r="J251" s="7"/>
      <c r="K251" s="7"/>
      <c r="L251" s="7"/>
      <c r="M251" s="7"/>
      <c r="N251" s="57"/>
      <c r="O251" s="6"/>
      <c r="P251" s="6"/>
      <c r="T251" s="6"/>
      <c r="V251" s="3"/>
    </row>
    <row r="252">
      <c r="D252" s="57"/>
      <c r="J252" s="7"/>
      <c r="K252" s="7"/>
      <c r="L252" s="7"/>
      <c r="M252" s="7"/>
      <c r="N252" s="57"/>
      <c r="O252" s="6"/>
      <c r="P252" s="6"/>
      <c r="T252" s="6"/>
      <c r="V252" s="3"/>
    </row>
    <row r="253">
      <c r="D253" s="57"/>
      <c r="J253" s="7"/>
      <c r="K253" s="7"/>
      <c r="L253" s="7"/>
      <c r="M253" s="7"/>
      <c r="N253" s="57"/>
      <c r="O253" s="6"/>
      <c r="P253" s="6"/>
      <c r="T253" s="6"/>
      <c r="V253" s="3"/>
    </row>
    <row r="254">
      <c r="D254" s="57"/>
      <c r="J254" s="7"/>
      <c r="K254" s="7"/>
      <c r="L254" s="7"/>
      <c r="M254" s="7"/>
      <c r="N254" s="57"/>
      <c r="O254" s="6"/>
      <c r="P254" s="6"/>
      <c r="T254" s="6"/>
      <c r="V254" s="3"/>
    </row>
    <row r="255">
      <c r="D255" s="57"/>
      <c r="J255" s="7"/>
      <c r="K255" s="7"/>
      <c r="L255" s="7"/>
      <c r="M255" s="7"/>
      <c r="N255" s="57"/>
      <c r="O255" s="6"/>
      <c r="P255" s="6"/>
      <c r="T255" s="6"/>
      <c r="V255" s="3"/>
    </row>
    <row r="256">
      <c r="D256" s="57"/>
      <c r="J256" s="7"/>
      <c r="K256" s="7"/>
      <c r="L256" s="7"/>
      <c r="M256" s="7"/>
      <c r="N256" s="57"/>
      <c r="O256" s="6"/>
      <c r="P256" s="6"/>
      <c r="T256" s="6"/>
      <c r="V256" s="3"/>
    </row>
    <row r="257">
      <c r="D257" s="57"/>
      <c r="J257" s="7"/>
      <c r="K257" s="7"/>
      <c r="L257" s="7"/>
      <c r="M257" s="7"/>
      <c r="N257" s="57"/>
      <c r="O257" s="6"/>
      <c r="P257" s="6"/>
      <c r="T257" s="6"/>
      <c r="V257" s="3"/>
    </row>
    <row r="258">
      <c r="D258" s="57"/>
      <c r="J258" s="7"/>
      <c r="K258" s="7"/>
      <c r="L258" s="7"/>
      <c r="M258" s="7"/>
      <c r="N258" s="57"/>
      <c r="O258" s="6"/>
      <c r="P258" s="6"/>
      <c r="T258" s="6"/>
      <c r="V258" s="3"/>
    </row>
    <row r="259">
      <c r="D259" s="57"/>
      <c r="J259" s="7"/>
      <c r="K259" s="7"/>
      <c r="L259" s="7"/>
      <c r="M259" s="7"/>
      <c r="N259" s="57"/>
      <c r="O259" s="6"/>
      <c r="P259" s="6"/>
      <c r="T259" s="6"/>
      <c r="V259" s="3"/>
    </row>
    <row r="260">
      <c r="D260" s="57"/>
      <c r="J260" s="7"/>
      <c r="K260" s="7"/>
      <c r="L260" s="7"/>
      <c r="M260" s="7"/>
      <c r="N260" s="57"/>
      <c r="O260" s="6"/>
      <c r="P260" s="6"/>
      <c r="T260" s="6"/>
      <c r="V260" s="3"/>
    </row>
    <row r="261">
      <c r="D261" s="57"/>
      <c r="J261" s="7"/>
      <c r="K261" s="7"/>
      <c r="L261" s="7"/>
      <c r="M261" s="7"/>
      <c r="N261" s="57"/>
      <c r="O261" s="6"/>
      <c r="P261" s="6"/>
      <c r="T261" s="6"/>
      <c r="V261" s="3"/>
    </row>
    <row r="262">
      <c r="D262" s="57"/>
      <c r="J262" s="7"/>
      <c r="K262" s="7"/>
      <c r="L262" s="7"/>
      <c r="M262" s="7"/>
      <c r="N262" s="57"/>
      <c r="O262" s="6"/>
      <c r="P262" s="6"/>
      <c r="T262" s="6"/>
      <c r="V262" s="3"/>
    </row>
    <row r="263">
      <c r="D263" s="57"/>
      <c r="J263" s="7"/>
      <c r="K263" s="7"/>
      <c r="L263" s="7"/>
      <c r="M263" s="7"/>
      <c r="N263" s="57"/>
      <c r="O263" s="6"/>
      <c r="P263" s="6"/>
      <c r="T263" s="6"/>
      <c r="V263" s="3"/>
    </row>
    <row r="264">
      <c r="D264" s="57"/>
      <c r="J264" s="7"/>
      <c r="K264" s="7"/>
      <c r="L264" s="7"/>
      <c r="M264" s="7"/>
      <c r="N264" s="57"/>
      <c r="O264" s="6"/>
      <c r="P264" s="6"/>
      <c r="T264" s="6"/>
      <c r="V264" s="3"/>
    </row>
    <row r="265">
      <c r="D265" s="57"/>
      <c r="J265" s="7"/>
      <c r="K265" s="7"/>
      <c r="L265" s="7"/>
      <c r="M265" s="7"/>
      <c r="N265" s="57"/>
      <c r="O265" s="6"/>
      <c r="P265" s="6"/>
      <c r="T265" s="6"/>
      <c r="V265" s="3"/>
    </row>
    <row r="266">
      <c r="D266" s="57"/>
      <c r="J266" s="7"/>
      <c r="K266" s="7"/>
      <c r="L266" s="7"/>
      <c r="M266" s="7"/>
      <c r="N266" s="57"/>
      <c r="O266" s="6"/>
      <c r="P266" s="6"/>
      <c r="T266" s="6"/>
      <c r="V266" s="3"/>
    </row>
    <row r="267">
      <c r="D267" s="57"/>
      <c r="J267" s="7"/>
      <c r="K267" s="7"/>
      <c r="L267" s="7"/>
      <c r="M267" s="7"/>
      <c r="N267" s="57"/>
      <c r="O267" s="6"/>
      <c r="P267" s="6"/>
      <c r="T267" s="6"/>
      <c r="V267" s="3"/>
    </row>
    <row r="268">
      <c r="D268" s="57"/>
      <c r="J268" s="7"/>
      <c r="K268" s="7"/>
      <c r="L268" s="7"/>
      <c r="M268" s="7"/>
      <c r="N268" s="57"/>
      <c r="O268" s="6"/>
      <c r="P268" s="6"/>
      <c r="T268" s="6"/>
      <c r="V268" s="3"/>
    </row>
    <row r="269">
      <c r="D269" s="57"/>
      <c r="J269" s="7"/>
      <c r="K269" s="7"/>
      <c r="L269" s="7"/>
      <c r="M269" s="7"/>
      <c r="N269" s="57"/>
      <c r="O269" s="6"/>
      <c r="P269" s="6"/>
      <c r="T269" s="6"/>
      <c r="V269" s="3"/>
    </row>
    <row r="270">
      <c r="D270" s="57"/>
      <c r="J270" s="7"/>
      <c r="K270" s="7"/>
      <c r="L270" s="7"/>
      <c r="M270" s="7"/>
      <c r="N270" s="57"/>
      <c r="O270" s="6"/>
      <c r="P270" s="6"/>
      <c r="T270" s="6"/>
      <c r="V270" s="3"/>
    </row>
    <row r="271">
      <c r="D271" s="57"/>
      <c r="J271" s="7"/>
      <c r="K271" s="7"/>
      <c r="L271" s="7"/>
      <c r="M271" s="7"/>
      <c r="N271" s="57"/>
      <c r="O271" s="6"/>
      <c r="P271" s="6"/>
      <c r="T271" s="6"/>
      <c r="V271" s="3"/>
    </row>
    <row r="272">
      <c r="D272" s="57"/>
      <c r="J272" s="7"/>
      <c r="K272" s="7"/>
      <c r="L272" s="7"/>
      <c r="M272" s="7"/>
      <c r="N272" s="57"/>
      <c r="O272" s="6"/>
      <c r="P272" s="6"/>
      <c r="T272" s="6"/>
      <c r="V272" s="3"/>
    </row>
    <row r="273">
      <c r="D273" s="57"/>
      <c r="J273" s="7"/>
      <c r="K273" s="7"/>
      <c r="L273" s="7"/>
      <c r="M273" s="7"/>
      <c r="N273" s="57"/>
      <c r="O273" s="6"/>
      <c r="P273" s="6"/>
      <c r="T273" s="6"/>
      <c r="V273" s="3"/>
    </row>
    <row r="274">
      <c r="D274" s="57"/>
      <c r="J274" s="7"/>
      <c r="K274" s="7"/>
      <c r="L274" s="7"/>
      <c r="M274" s="7"/>
      <c r="N274" s="57"/>
      <c r="O274" s="6"/>
      <c r="P274" s="6"/>
      <c r="T274" s="6"/>
      <c r="V274" s="3"/>
    </row>
    <row r="275">
      <c r="D275" s="57"/>
      <c r="J275" s="7"/>
      <c r="K275" s="7"/>
      <c r="L275" s="7"/>
      <c r="M275" s="7"/>
      <c r="N275" s="57"/>
      <c r="O275" s="6"/>
      <c r="P275" s="6"/>
      <c r="T275" s="6"/>
      <c r="V275" s="3"/>
    </row>
    <row r="276">
      <c r="D276" s="57"/>
      <c r="J276" s="7"/>
      <c r="K276" s="7"/>
      <c r="L276" s="7"/>
      <c r="M276" s="7"/>
      <c r="N276" s="57"/>
      <c r="O276" s="6"/>
      <c r="P276" s="6"/>
      <c r="T276" s="6"/>
      <c r="V276" s="3"/>
    </row>
    <row r="277">
      <c r="D277" s="57"/>
      <c r="J277" s="7"/>
      <c r="K277" s="7"/>
      <c r="L277" s="7"/>
      <c r="M277" s="7"/>
      <c r="N277" s="57"/>
      <c r="O277" s="6"/>
      <c r="P277" s="6"/>
      <c r="T277" s="6"/>
      <c r="V277" s="3"/>
    </row>
    <row r="278">
      <c r="D278" s="57"/>
      <c r="J278" s="7"/>
      <c r="K278" s="7"/>
      <c r="L278" s="7"/>
      <c r="M278" s="7"/>
      <c r="N278" s="57"/>
      <c r="O278" s="6"/>
      <c r="P278" s="6"/>
      <c r="T278" s="6"/>
      <c r="V278" s="3"/>
    </row>
    <row r="279">
      <c r="D279" s="57"/>
      <c r="J279" s="7"/>
      <c r="K279" s="7"/>
      <c r="L279" s="7"/>
      <c r="M279" s="7"/>
      <c r="N279" s="57"/>
      <c r="O279" s="6"/>
      <c r="P279" s="6"/>
      <c r="T279" s="6"/>
      <c r="V279" s="3"/>
    </row>
    <row r="280">
      <c r="D280" s="57"/>
      <c r="J280" s="7"/>
      <c r="K280" s="7"/>
      <c r="L280" s="7"/>
      <c r="M280" s="7"/>
      <c r="N280" s="57"/>
      <c r="O280" s="6"/>
      <c r="P280" s="6"/>
      <c r="T280" s="6"/>
      <c r="V280" s="3"/>
    </row>
    <row r="281">
      <c r="D281" s="57"/>
      <c r="J281" s="7"/>
      <c r="K281" s="7"/>
      <c r="L281" s="7"/>
      <c r="M281" s="7"/>
      <c r="N281" s="57"/>
      <c r="O281" s="6"/>
      <c r="P281" s="6"/>
      <c r="T281" s="6"/>
      <c r="V281" s="3"/>
    </row>
    <row r="282">
      <c r="D282" s="57"/>
      <c r="J282" s="7"/>
      <c r="K282" s="7"/>
      <c r="L282" s="7"/>
      <c r="M282" s="7"/>
      <c r="N282" s="57"/>
      <c r="O282" s="6"/>
      <c r="P282" s="6"/>
      <c r="T282" s="6"/>
      <c r="V282" s="3"/>
    </row>
    <row r="283">
      <c r="D283" s="57"/>
      <c r="J283" s="7"/>
      <c r="K283" s="7"/>
      <c r="L283" s="7"/>
      <c r="M283" s="7"/>
      <c r="N283" s="57"/>
      <c r="O283" s="6"/>
      <c r="P283" s="6"/>
      <c r="T283" s="6"/>
      <c r="V283" s="3"/>
    </row>
    <row r="284">
      <c r="D284" s="57"/>
      <c r="J284" s="7"/>
      <c r="K284" s="7"/>
      <c r="L284" s="7"/>
      <c r="M284" s="7"/>
      <c r="N284" s="57"/>
      <c r="O284" s="6"/>
      <c r="P284" s="6"/>
      <c r="T284" s="6"/>
      <c r="V284" s="3"/>
    </row>
    <row r="285">
      <c r="D285" s="57"/>
      <c r="J285" s="7"/>
      <c r="K285" s="7"/>
      <c r="L285" s="7"/>
      <c r="M285" s="7"/>
      <c r="N285" s="57"/>
      <c r="O285" s="6"/>
      <c r="P285" s="6"/>
      <c r="T285" s="6"/>
      <c r="V285" s="3"/>
    </row>
    <row r="286">
      <c r="D286" s="57"/>
      <c r="J286" s="7"/>
      <c r="K286" s="7"/>
      <c r="L286" s="7"/>
      <c r="M286" s="7"/>
      <c r="N286" s="57"/>
      <c r="O286" s="6"/>
      <c r="P286" s="6"/>
      <c r="T286" s="6"/>
      <c r="V286" s="3"/>
    </row>
    <row r="287">
      <c r="D287" s="57"/>
      <c r="J287" s="7"/>
      <c r="K287" s="7"/>
      <c r="L287" s="7"/>
      <c r="M287" s="7"/>
      <c r="N287" s="57"/>
      <c r="O287" s="6"/>
      <c r="P287" s="6"/>
      <c r="T287" s="6"/>
      <c r="V287" s="3"/>
    </row>
    <row r="288">
      <c r="D288" s="57"/>
      <c r="J288" s="7"/>
      <c r="K288" s="7"/>
      <c r="L288" s="7"/>
      <c r="M288" s="7"/>
      <c r="N288" s="57"/>
      <c r="O288" s="6"/>
      <c r="P288" s="6"/>
      <c r="T288" s="6"/>
      <c r="V288" s="3"/>
    </row>
    <row r="289">
      <c r="D289" s="57"/>
      <c r="J289" s="7"/>
      <c r="K289" s="7"/>
      <c r="L289" s="7"/>
      <c r="M289" s="7"/>
      <c r="N289" s="57"/>
      <c r="O289" s="6"/>
      <c r="P289" s="6"/>
      <c r="T289" s="6"/>
      <c r="V289" s="3"/>
    </row>
    <row r="290">
      <c r="D290" s="57"/>
      <c r="J290" s="7"/>
      <c r="K290" s="7"/>
      <c r="L290" s="7"/>
      <c r="M290" s="7"/>
      <c r="N290" s="57"/>
      <c r="O290" s="6"/>
      <c r="P290" s="6"/>
      <c r="T290" s="6"/>
      <c r="V290" s="3"/>
    </row>
    <row r="291">
      <c r="D291" s="57"/>
      <c r="J291" s="7"/>
      <c r="K291" s="7"/>
      <c r="L291" s="7"/>
      <c r="M291" s="7"/>
      <c r="N291" s="57"/>
      <c r="O291" s="6"/>
      <c r="P291" s="6"/>
      <c r="T291" s="6"/>
      <c r="V291" s="3"/>
    </row>
    <row r="292">
      <c r="D292" s="57"/>
      <c r="J292" s="7"/>
      <c r="K292" s="7"/>
      <c r="L292" s="7"/>
      <c r="M292" s="7"/>
      <c r="N292" s="57"/>
      <c r="O292" s="6"/>
      <c r="P292" s="6"/>
      <c r="T292" s="6"/>
      <c r="V292" s="3"/>
    </row>
    <row r="293">
      <c r="D293" s="57"/>
      <c r="J293" s="7"/>
      <c r="K293" s="7"/>
      <c r="L293" s="7"/>
      <c r="M293" s="7"/>
      <c r="N293" s="57"/>
      <c r="O293" s="6"/>
      <c r="P293" s="6"/>
      <c r="T293" s="6"/>
      <c r="V293" s="3"/>
    </row>
    <row r="294">
      <c r="D294" s="57"/>
      <c r="J294" s="7"/>
      <c r="K294" s="7"/>
      <c r="L294" s="7"/>
      <c r="M294" s="7"/>
      <c r="N294" s="57"/>
      <c r="O294" s="6"/>
      <c r="P294" s="6"/>
      <c r="T294" s="6"/>
      <c r="V294" s="3"/>
    </row>
    <row r="295">
      <c r="D295" s="57"/>
      <c r="J295" s="7"/>
      <c r="K295" s="7"/>
      <c r="L295" s="7"/>
      <c r="M295" s="7"/>
      <c r="N295" s="57"/>
      <c r="O295" s="6"/>
      <c r="P295" s="6"/>
      <c r="T295" s="6"/>
      <c r="V295" s="3"/>
    </row>
    <row r="296">
      <c r="D296" s="57"/>
      <c r="J296" s="7"/>
      <c r="K296" s="7"/>
      <c r="L296" s="7"/>
      <c r="M296" s="7"/>
      <c r="N296" s="57"/>
      <c r="O296" s="6"/>
      <c r="P296" s="6"/>
      <c r="T296" s="6"/>
      <c r="V296" s="3"/>
    </row>
    <row r="297">
      <c r="D297" s="57"/>
      <c r="J297" s="7"/>
      <c r="K297" s="7"/>
      <c r="L297" s="7"/>
      <c r="M297" s="7"/>
      <c r="N297" s="57"/>
      <c r="O297" s="6"/>
      <c r="P297" s="6"/>
      <c r="T297" s="6"/>
      <c r="V297" s="3"/>
    </row>
    <row r="298">
      <c r="D298" s="57"/>
      <c r="J298" s="7"/>
      <c r="K298" s="7"/>
      <c r="L298" s="7"/>
      <c r="M298" s="7"/>
      <c r="N298" s="57"/>
      <c r="O298" s="6"/>
      <c r="P298" s="6"/>
      <c r="T298" s="6"/>
      <c r="V298" s="3"/>
    </row>
    <row r="299">
      <c r="D299" s="57"/>
      <c r="J299" s="7"/>
      <c r="K299" s="7"/>
      <c r="L299" s="7"/>
      <c r="M299" s="7"/>
      <c r="N299" s="57"/>
      <c r="O299" s="6"/>
      <c r="P299" s="6"/>
      <c r="T299" s="6"/>
      <c r="V299" s="3"/>
    </row>
    <row r="300">
      <c r="D300" s="57"/>
      <c r="J300" s="7"/>
      <c r="K300" s="7"/>
      <c r="L300" s="7"/>
      <c r="M300" s="7"/>
      <c r="N300" s="57"/>
      <c r="O300" s="6"/>
      <c r="P300" s="6"/>
      <c r="T300" s="6"/>
      <c r="V300" s="3"/>
    </row>
    <row r="301">
      <c r="D301" s="57"/>
      <c r="J301" s="7"/>
      <c r="K301" s="7"/>
      <c r="L301" s="7"/>
      <c r="M301" s="7"/>
      <c r="N301" s="57"/>
      <c r="O301" s="6"/>
      <c r="P301" s="6"/>
      <c r="T301" s="6"/>
      <c r="V301" s="3"/>
    </row>
    <row r="302">
      <c r="D302" s="57"/>
      <c r="J302" s="7"/>
      <c r="K302" s="7"/>
      <c r="L302" s="7"/>
      <c r="M302" s="7"/>
      <c r="N302" s="57"/>
      <c r="O302" s="6"/>
      <c r="P302" s="6"/>
      <c r="T302" s="6"/>
      <c r="V302" s="3"/>
    </row>
    <row r="303">
      <c r="D303" s="57"/>
      <c r="J303" s="7"/>
      <c r="K303" s="7"/>
      <c r="L303" s="7"/>
      <c r="M303" s="7"/>
      <c r="N303" s="57"/>
      <c r="O303" s="6"/>
      <c r="P303" s="6"/>
      <c r="T303" s="6"/>
      <c r="V303" s="3"/>
    </row>
    <row r="304">
      <c r="D304" s="57"/>
      <c r="J304" s="7"/>
      <c r="K304" s="7"/>
      <c r="L304" s="7"/>
      <c r="M304" s="7"/>
      <c r="N304" s="57"/>
      <c r="O304" s="6"/>
      <c r="P304" s="6"/>
      <c r="T304" s="6"/>
      <c r="V304" s="3"/>
    </row>
    <row r="305">
      <c r="D305" s="57"/>
      <c r="J305" s="7"/>
      <c r="K305" s="7"/>
      <c r="L305" s="7"/>
      <c r="M305" s="7"/>
      <c r="N305" s="57"/>
      <c r="O305" s="6"/>
      <c r="P305" s="6"/>
      <c r="T305" s="6"/>
      <c r="V305" s="3"/>
    </row>
    <row r="306">
      <c r="D306" s="57"/>
      <c r="J306" s="7"/>
      <c r="K306" s="7"/>
      <c r="L306" s="7"/>
      <c r="M306" s="7"/>
      <c r="N306" s="57"/>
      <c r="O306" s="6"/>
      <c r="P306" s="6"/>
      <c r="T306" s="6"/>
      <c r="V306" s="3"/>
    </row>
    <row r="307">
      <c r="D307" s="57"/>
      <c r="J307" s="7"/>
      <c r="K307" s="7"/>
      <c r="L307" s="7"/>
      <c r="M307" s="7"/>
      <c r="N307" s="57"/>
      <c r="O307" s="6"/>
      <c r="P307" s="6"/>
      <c r="T307" s="6"/>
      <c r="V307" s="3"/>
    </row>
    <row r="308">
      <c r="D308" s="57"/>
      <c r="J308" s="7"/>
      <c r="K308" s="7"/>
      <c r="L308" s="7"/>
      <c r="M308" s="7"/>
      <c r="N308" s="57"/>
      <c r="O308" s="6"/>
      <c r="P308" s="6"/>
      <c r="T308" s="6"/>
      <c r="V308" s="3"/>
    </row>
    <row r="309">
      <c r="D309" s="57"/>
      <c r="J309" s="7"/>
      <c r="K309" s="7"/>
      <c r="L309" s="7"/>
      <c r="M309" s="7"/>
      <c r="N309" s="57"/>
      <c r="O309" s="6"/>
      <c r="P309" s="6"/>
      <c r="T309" s="6"/>
      <c r="V309" s="3"/>
    </row>
    <row r="310">
      <c r="D310" s="57"/>
      <c r="J310" s="7"/>
      <c r="K310" s="7"/>
      <c r="L310" s="7"/>
      <c r="M310" s="7"/>
      <c r="N310" s="57"/>
      <c r="O310" s="6"/>
      <c r="P310" s="6"/>
      <c r="T310" s="6"/>
      <c r="V310" s="3"/>
    </row>
    <row r="311">
      <c r="D311" s="57"/>
      <c r="J311" s="7"/>
      <c r="K311" s="7"/>
      <c r="L311" s="7"/>
      <c r="M311" s="7"/>
      <c r="N311" s="57"/>
      <c r="O311" s="6"/>
      <c r="P311" s="6"/>
      <c r="T311" s="6"/>
      <c r="V311" s="3"/>
    </row>
    <row r="312">
      <c r="D312" s="57"/>
      <c r="J312" s="7"/>
      <c r="K312" s="7"/>
      <c r="L312" s="7"/>
      <c r="M312" s="7"/>
      <c r="N312" s="57"/>
      <c r="O312" s="6"/>
      <c r="P312" s="6"/>
      <c r="T312" s="6"/>
      <c r="V312" s="3"/>
    </row>
    <row r="313">
      <c r="D313" s="57"/>
      <c r="J313" s="7"/>
      <c r="K313" s="7"/>
      <c r="L313" s="7"/>
      <c r="M313" s="7"/>
      <c r="N313" s="57"/>
      <c r="O313" s="6"/>
      <c r="P313" s="6"/>
      <c r="T313" s="6"/>
      <c r="V313" s="3"/>
    </row>
    <row r="314">
      <c r="D314" s="57"/>
      <c r="J314" s="7"/>
      <c r="K314" s="7"/>
      <c r="L314" s="7"/>
      <c r="M314" s="7"/>
      <c r="N314" s="57"/>
      <c r="O314" s="6"/>
      <c r="P314" s="6"/>
      <c r="T314" s="6"/>
      <c r="V314" s="3"/>
    </row>
    <row r="315">
      <c r="D315" s="57"/>
      <c r="J315" s="7"/>
      <c r="K315" s="7"/>
      <c r="L315" s="7"/>
      <c r="M315" s="7"/>
      <c r="N315" s="57"/>
      <c r="O315" s="6"/>
      <c r="P315" s="6"/>
      <c r="T315" s="6"/>
      <c r="V315" s="3"/>
    </row>
    <row r="316">
      <c r="D316" s="57"/>
      <c r="J316" s="7"/>
      <c r="K316" s="7"/>
      <c r="L316" s="7"/>
      <c r="M316" s="7"/>
      <c r="N316" s="57"/>
      <c r="O316" s="6"/>
      <c r="P316" s="6"/>
      <c r="T316" s="6"/>
      <c r="V316" s="3"/>
    </row>
    <row r="317">
      <c r="D317" s="57"/>
      <c r="J317" s="7"/>
      <c r="K317" s="7"/>
      <c r="L317" s="7"/>
      <c r="M317" s="7"/>
      <c r="N317" s="57"/>
      <c r="O317" s="6"/>
      <c r="P317" s="6"/>
      <c r="T317" s="6"/>
      <c r="V317" s="3"/>
    </row>
    <row r="318">
      <c r="D318" s="57"/>
      <c r="J318" s="7"/>
      <c r="K318" s="7"/>
      <c r="L318" s="7"/>
      <c r="M318" s="7"/>
      <c r="N318" s="57"/>
      <c r="O318" s="6"/>
      <c r="P318" s="6"/>
      <c r="T318" s="6"/>
      <c r="V318" s="3"/>
    </row>
    <row r="319">
      <c r="D319" s="57"/>
      <c r="J319" s="7"/>
      <c r="K319" s="7"/>
      <c r="L319" s="7"/>
      <c r="M319" s="7"/>
      <c r="N319" s="57"/>
      <c r="O319" s="6"/>
      <c r="P319" s="6"/>
      <c r="T319" s="6"/>
      <c r="V319" s="3"/>
    </row>
    <row r="320">
      <c r="D320" s="57"/>
      <c r="J320" s="7"/>
      <c r="K320" s="7"/>
      <c r="L320" s="7"/>
      <c r="M320" s="7"/>
      <c r="N320" s="57"/>
      <c r="O320" s="6"/>
      <c r="P320" s="6"/>
      <c r="T320" s="6"/>
      <c r="V320" s="3"/>
    </row>
    <row r="321">
      <c r="D321" s="57"/>
      <c r="J321" s="7"/>
      <c r="K321" s="7"/>
      <c r="L321" s="7"/>
      <c r="M321" s="7"/>
      <c r="N321" s="57"/>
      <c r="O321" s="6"/>
      <c r="P321" s="6"/>
      <c r="T321" s="6"/>
      <c r="V321" s="3"/>
    </row>
    <row r="322">
      <c r="D322" s="57"/>
      <c r="J322" s="7"/>
      <c r="K322" s="7"/>
      <c r="L322" s="7"/>
      <c r="M322" s="7"/>
      <c r="N322" s="57"/>
      <c r="O322" s="6"/>
      <c r="P322" s="6"/>
      <c r="T322" s="6"/>
      <c r="V322" s="3"/>
    </row>
    <row r="323">
      <c r="D323" s="57"/>
      <c r="J323" s="7"/>
      <c r="K323" s="7"/>
      <c r="L323" s="7"/>
      <c r="M323" s="7"/>
      <c r="N323" s="57"/>
      <c r="O323" s="6"/>
      <c r="P323" s="6"/>
      <c r="T323" s="6"/>
      <c r="V323" s="3"/>
    </row>
    <row r="324">
      <c r="D324" s="57"/>
      <c r="J324" s="7"/>
      <c r="K324" s="7"/>
      <c r="L324" s="7"/>
      <c r="M324" s="7"/>
      <c r="N324" s="57"/>
      <c r="O324" s="6"/>
      <c r="P324" s="6"/>
      <c r="T324" s="6"/>
      <c r="V324" s="3"/>
    </row>
    <row r="325">
      <c r="D325" s="57"/>
      <c r="J325" s="7"/>
      <c r="K325" s="7"/>
      <c r="L325" s="7"/>
      <c r="M325" s="7"/>
      <c r="N325" s="57"/>
      <c r="O325" s="6"/>
      <c r="P325" s="6"/>
      <c r="T325" s="6"/>
      <c r="V325" s="3"/>
    </row>
    <row r="326">
      <c r="D326" s="57"/>
      <c r="J326" s="7"/>
      <c r="K326" s="7"/>
      <c r="L326" s="7"/>
      <c r="M326" s="7"/>
      <c r="N326" s="57"/>
      <c r="O326" s="6"/>
      <c r="P326" s="6"/>
      <c r="T326" s="6"/>
      <c r="V326" s="3"/>
    </row>
    <row r="327">
      <c r="D327" s="57"/>
      <c r="J327" s="7"/>
      <c r="K327" s="7"/>
      <c r="L327" s="7"/>
      <c r="M327" s="7"/>
      <c r="N327" s="57"/>
      <c r="O327" s="6"/>
      <c r="P327" s="6"/>
      <c r="T327" s="6"/>
      <c r="V327" s="3"/>
    </row>
    <row r="328">
      <c r="D328" s="57"/>
      <c r="J328" s="7"/>
      <c r="K328" s="7"/>
      <c r="L328" s="7"/>
      <c r="M328" s="7"/>
      <c r="N328" s="57"/>
      <c r="O328" s="6"/>
      <c r="P328" s="6"/>
      <c r="T328" s="6"/>
      <c r="V328" s="3"/>
    </row>
    <row r="329">
      <c r="D329" s="57"/>
      <c r="J329" s="7"/>
      <c r="K329" s="7"/>
      <c r="L329" s="7"/>
      <c r="M329" s="7"/>
      <c r="N329" s="57"/>
      <c r="O329" s="6"/>
      <c r="P329" s="6"/>
      <c r="T329" s="6"/>
      <c r="V329" s="3"/>
    </row>
    <row r="330">
      <c r="D330" s="57"/>
      <c r="J330" s="7"/>
      <c r="K330" s="7"/>
      <c r="L330" s="7"/>
      <c r="M330" s="7"/>
      <c r="N330" s="57"/>
      <c r="O330" s="6"/>
      <c r="P330" s="6"/>
      <c r="T330" s="6"/>
      <c r="V330" s="3"/>
    </row>
    <row r="331">
      <c r="D331" s="57"/>
      <c r="J331" s="7"/>
      <c r="K331" s="7"/>
      <c r="L331" s="7"/>
      <c r="M331" s="7"/>
      <c r="N331" s="57"/>
      <c r="O331" s="6"/>
      <c r="P331" s="6"/>
      <c r="T331" s="6"/>
      <c r="V331" s="3"/>
    </row>
    <row r="332">
      <c r="D332" s="57"/>
      <c r="J332" s="7"/>
      <c r="K332" s="7"/>
      <c r="L332" s="7"/>
      <c r="M332" s="7"/>
      <c r="N332" s="57"/>
      <c r="O332" s="6"/>
      <c r="P332" s="6"/>
      <c r="T332" s="6"/>
      <c r="V332" s="3"/>
    </row>
    <row r="333">
      <c r="D333" s="57"/>
      <c r="J333" s="7"/>
      <c r="K333" s="7"/>
      <c r="L333" s="7"/>
      <c r="M333" s="7"/>
      <c r="N333" s="57"/>
      <c r="O333" s="6"/>
      <c r="P333" s="6"/>
      <c r="T333" s="6"/>
      <c r="V333" s="3"/>
    </row>
    <row r="334">
      <c r="D334" s="57"/>
      <c r="J334" s="7"/>
      <c r="K334" s="7"/>
      <c r="L334" s="7"/>
      <c r="M334" s="7"/>
      <c r="N334" s="57"/>
      <c r="O334" s="6"/>
      <c r="P334" s="6"/>
      <c r="T334" s="6"/>
      <c r="V334" s="3"/>
    </row>
    <row r="335">
      <c r="D335" s="57"/>
      <c r="J335" s="7"/>
      <c r="K335" s="7"/>
      <c r="L335" s="7"/>
      <c r="M335" s="7"/>
      <c r="N335" s="57"/>
      <c r="O335" s="6"/>
      <c r="P335" s="6"/>
      <c r="T335" s="6"/>
      <c r="V335" s="3"/>
    </row>
    <row r="336">
      <c r="D336" s="57"/>
      <c r="J336" s="7"/>
      <c r="K336" s="7"/>
      <c r="L336" s="7"/>
      <c r="M336" s="7"/>
      <c r="N336" s="57"/>
      <c r="O336" s="6"/>
      <c r="P336" s="6"/>
      <c r="T336" s="6"/>
      <c r="V336" s="3"/>
    </row>
    <row r="337">
      <c r="D337" s="57"/>
      <c r="J337" s="7"/>
      <c r="K337" s="7"/>
      <c r="L337" s="7"/>
      <c r="M337" s="7"/>
      <c r="N337" s="57"/>
      <c r="O337" s="6"/>
      <c r="P337" s="6"/>
      <c r="T337" s="6"/>
      <c r="V337" s="3"/>
    </row>
    <row r="338">
      <c r="D338" s="57"/>
      <c r="J338" s="7"/>
      <c r="K338" s="7"/>
      <c r="L338" s="7"/>
      <c r="M338" s="7"/>
      <c r="N338" s="57"/>
      <c r="O338" s="6"/>
      <c r="P338" s="6"/>
      <c r="T338" s="6"/>
      <c r="V338" s="3"/>
    </row>
    <row r="339">
      <c r="D339" s="57"/>
      <c r="J339" s="7"/>
      <c r="K339" s="7"/>
      <c r="L339" s="7"/>
      <c r="M339" s="7"/>
      <c r="N339" s="57"/>
      <c r="O339" s="6"/>
      <c r="P339" s="6"/>
      <c r="T339" s="6"/>
      <c r="V339" s="3"/>
    </row>
    <row r="340">
      <c r="D340" s="57"/>
      <c r="J340" s="7"/>
      <c r="K340" s="7"/>
      <c r="L340" s="7"/>
      <c r="M340" s="7"/>
      <c r="N340" s="57"/>
      <c r="O340" s="6"/>
      <c r="P340" s="6"/>
      <c r="T340" s="6"/>
      <c r="V340" s="3"/>
    </row>
    <row r="341">
      <c r="D341" s="57"/>
      <c r="J341" s="7"/>
      <c r="K341" s="7"/>
      <c r="L341" s="7"/>
      <c r="M341" s="7"/>
      <c r="N341" s="57"/>
      <c r="O341" s="6"/>
      <c r="P341" s="6"/>
      <c r="T341" s="6"/>
      <c r="V341" s="3"/>
    </row>
    <row r="342">
      <c r="D342" s="57"/>
      <c r="J342" s="7"/>
      <c r="K342" s="7"/>
      <c r="L342" s="7"/>
      <c r="M342" s="7"/>
      <c r="N342" s="57"/>
      <c r="O342" s="6"/>
      <c r="P342" s="6"/>
      <c r="T342" s="6"/>
      <c r="V342" s="3"/>
    </row>
    <row r="343">
      <c r="D343" s="57"/>
      <c r="J343" s="7"/>
      <c r="K343" s="7"/>
      <c r="L343" s="7"/>
      <c r="M343" s="7"/>
      <c r="N343" s="57"/>
      <c r="O343" s="6"/>
      <c r="P343" s="6"/>
      <c r="T343" s="6"/>
      <c r="V343" s="3"/>
    </row>
    <row r="344">
      <c r="D344" s="57"/>
      <c r="J344" s="7"/>
      <c r="K344" s="7"/>
      <c r="L344" s="7"/>
      <c r="M344" s="7"/>
      <c r="N344" s="57"/>
      <c r="O344" s="6"/>
      <c r="P344" s="6"/>
      <c r="T344" s="6"/>
      <c r="V344" s="3"/>
    </row>
    <row r="345">
      <c r="D345" s="57"/>
      <c r="J345" s="7"/>
      <c r="K345" s="7"/>
      <c r="L345" s="7"/>
      <c r="M345" s="7"/>
      <c r="N345" s="57"/>
      <c r="O345" s="6"/>
      <c r="P345" s="6"/>
      <c r="T345" s="6"/>
      <c r="V345" s="3"/>
    </row>
    <row r="346">
      <c r="D346" s="57"/>
      <c r="J346" s="7"/>
      <c r="K346" s="7"/>
      <c r="L346" s="7"/>
      <c r="M346" s="7"/>
      <c r="N346" s="57"/>
      <c r="O346" s="6"/>
      <c r="P346" s="6"/>
      <c r="T346" s="6"/>
      <c r="V346" s="3"/>
    </row>
    <row r="347">
      <c r="D347" s="57"/>
      <c r="J347" s="7"/>
      <c r="K347" s="7"/>
      <c r="L347" s="7"/>
      <c r="M347" s="7"/>
      <c r="N347" s="57"/>
      <c r="O347" s="6"/>
      <c r="P347" s="6"/>
      <c r="T347" s="6"/>
      <c r="V347" s="3"/>
    </row>
    <row r="348">
      <c r="D348" s="57"/>
      <c r="J348" s="7"/>
      <c r="K348" s="7"/>
      <c r="L348" s="7"/>
      <c r="M348" s="7"/>
      <c r="N348" s="57"/>
      <c r="O348" s="6"/>
      <c r="P348" s="6"/>
      <c r="T348" s="6"/>
      <c r="V348" s="3"/>
    </row>
    <row r="349">
      <c r="D349" s="57"/>
      <c r="J349" s="7"/>
      <c r="K349" s="7"/>
      <c r="L349" s="7"/>
      <c r="M349" s="7"/>
      <c r="N349" s="57"/>
      <c r="O349" s="6"/>
      <c r="P349" s="6"/>
      <c r="T349" s="6"/>
      <c r="V349" s="3"/>
    </row>
    <row r="350">
      <c r="D350" s="57"/>
      <c r="J350" s="7"/>
      <c r="K350" s="7"/>
      <c r="L350" s="7"/>
      <c r="M350" s="7"/>
      <c r="N350" s="57"/>
      <c r="O350" s="6"/>
      <c r="P350" s="6"/>
      <c r="T350" s="6"/>
      <c r="V350" s="3"/>
    </row>
    <row r="351">
      <c r="D351" s="57"/>
      <c r="J351" s="7"/>
      <c r="K351" s="7"/>
      <c r="L351" s="7"/>
      <c r="M351" s="7"/>
      <c r="N351" s="57"/>
      <c r="O351" s="6"/>
      <c r="P351" s="6"/>
      <c r="T351" s="6"/>
      <c r="V351" s="3"/>
    </row>
    <row r="352">
      <c r="D352" s="57"/>
      <c r="J352" s="7"/>
      <c r="K352" s="7"/>
      <c r="L352" s="7"/>
      <c r="M352" s="7"/>
      <c r="N352" s="57"/>
      <c r="O352" s="6"/>
      <c r="P352" s="6"/>
      <c r="T352" s="6"/>
      <c r="V352" s="3"/>
    </row>
    <row r="353">
      <c r="D353" s="57"/>
      <c r="J353" s="7"/>
      <c r="K353" s="7"/>
      <c r="L353" s="7"/>
      <c r="M353" s="7"/>
      <c r="N353" s="57"/>
      <c r="O353" s="6"/>
      <c r="P353" s="6"/>
      <c r="T353" s="6"/>
      <c r="V353" s="3"/>
    </row>
    <row r="354">
      <c r="D354" s="57"/>
      <c r="J354" s="7"/>
      <c r="K354" s="7"/>
      <c r="L354" s="7"/>
      <c r="M354" s="7"/>
      <c r="N354" s="57"/>
      <c r="O354" s="6"/>
      <c r="P354" s="6"/>
      <c r="T354" s="6"/>
      <c r="V354" s="3"/>
    </row>
    <row r="355">
      <c r="D355" s="57"/>
      <c r="J355" s="7"/>
      <c r="K355" s="7"/>
      <c r="L355" s="7"/>
      <c r="M355" s="7"/>
      <c r="N355" s="57"/>
      <c r="O355" s="6"/>
      <c r="P355" s="6"/>
      <c r="T355" s="6"/>
      <c r="V355" s="3"/>
    </row>
    <row r="356">
      <c r="D356" s="57"/>
      <c r="J356" s="7"/>
      <c r="K356" s="7"/>
      <c r="L356" s="7"/>
      <c r="M356" s="7"/>
      <c r="N356" s="57"/>
      <c r="O356" s="6"/>
      <c r="P356" s="6"/>
      <c r="T356" s="6"/>
      <c r="V356" s="3"/>
    </row>
    <row r="357">
      <c r="D357" s="57"/>
      <c r="J357" s="7"/>
      <c r="K357" s="7"/>
      <c r="L357" s="7"/>
      <c r="M357" s="7"/>
      <c r="N357" s="57"/>
      <c r="O357" s="6"/>
      <c r="P357" s="6"/>
      <c r="T357" s="6"/>
      <c r="V357" s="3"/>
    </row>
    <row r="358">
      <c r="D358" s="57"/>
      <c r="J358" s="7"/>
      <c r="K358" s="7"/>
      <c r="L358" s="7"/>
      <c r="M358" s="7"/>
      <c r="N358" s="57"/>
      <c r="O358" s="6"/>
      <c r="P358" s="6"/>
      <c r="T358" s="6"/>
      <c r="V358" s="3"/>
    </row>
    <row r="359">
      <c r="D359" s="57"/>
      <c r="J359" s="7"/>
      <c r="K359" s="7"/>
      <c r="L359" s="7"/>
      <c r="M359" s="7"/>
      <c r="N359" s="57"/>
      <c r="O359" s="6"/>
      <c r="P359" s="6"/>
      <c r="T359" s="6"/>
      <c r="V359" s="3"/>
    </row>
    <row r="360">
      <c r="D360" s="57"/>
      <c r="J360" s="7"/>
      <c r="K360" s="7"/>
      <c r="L360" s="7"/>
      <c r="M360" s="7"/>
      <c r="N360" s="57"/>
      <c r="O360" s="6"/>
      <c r="P360" s="6"/>
      <c r="T360" s="6"/>
      <c r="V360" s="3"/>
    </row>
    <row r="361">
      <c r="D361" s="57"/>
      <c r="J361" s="7"/>
      <c r="K361" s="7"/>
      <c r="L361" s="7"/>
      <c r="M361" s="7"/>
      <c r="N361" s="57"/>
      <c r="O361" s="6"/>
      <c r="P361" s="6"/>
      <c r="T361" s="6"/>
      <c r="V361" s="3"/>
    </row>
    <row r="362">
      <c r="D362" s="57"/>
      <c r="J362" s="7"/>
      <c r="K362" s="7"/>
      <c r="L362" s="7"/>
      <c r="M362" s="7"/>
      <c r="N362" s="57"/>
      <c r="O362" s="6"/>
      <c r="P362" s="6"/>
      <c r="T362" s="6"/>
      <c r="V362" s="3"/>
    </row>
    <row r="363">
      <c r="D363" s="57"/>
      <c r="J363" s="7"/>
      <c r="K363" s="7"/>
      <c r="L363" s="7"/>
      <c r="M363" s="7"/>
      <c r="N363" s="57"/>
      <c r="O363" s="6"/>
      <c r="P363" s="6"/>
      <c r="T363" s="6"/>
      <c r="V363" s="3"/>
    </row>
    <row r="364">
      <c r="D364" s="57"/>
      <c r="J364" s="7"/>
      <c r="K364" s="7"/>
      <c r="L364" s="7"/>
      <c r="M364" s="7"/>
      <c r="N364" s="57"/>
      <c r="O364" s="6"/>
      <c r="P364" s="6"/>
      <c r="T364" s="6"/>
      <c r="V364" s="3"/>
    </row>
    <row r="365">
      <c r="D365" s="57"/>
      <c r="J365" s="7"/>
      <c r="K365" s="7"/>
      <c r="L365" s="7"/>
      <c r="M365" s="7"/>
      <c r="N365" s="57"/>
      <c r="O365" s="6"/>
      <c r="P365" s="6"/>
      <c r="T365" s="6"/>
      <c r="V365" s="3"/>
    </row>
    <row r="366">
      <c r="D366" s="57"/>
      <c r="J366" s="7"/>
      <c r="K366" s="7"/>
      <c r="L366" s="7"/>
      <c r="M366" s="7"/>
      <c r="N366" s="57"/>
      <c r="O366" s="6"/>
      <c r="P366" s="6"/>
      <c r="T366" s="6"/>
      <c r="V366" s="3"/>
    </row>
    <row r="367">
      <c r="D367" s="57"/>
      <c r="J367" s="7"/>
      <c r="K367" s="7"/>
      <c r="L367" s="7"/>
      <c r="M367" s="7"/>
      <c r="N367" s="57"/>
      <c r="O367" s="6"/>
      <c r="P367" s="6"/>
      <c r="T367" s="6"/>
      <c r="V367" s="3"/>
    </row>
    <row r="368">
      <c r="D368" s="57"/>
      <c r="J368" s="7"/>
      <c r="K368" s="7"/>
      <c r="L368" s="7"/>
      <c r="M368" s="7"/>
      <c r="N368" s="57"/>
      <c r="O368" s="6"/>
      <c r="P368" s="6"/>
      <c r="T368" s="6"/>
      <c r="V368" s="3"/>
    </row>
    <row r="369">
      <c r="D369" s="57"/>
      <c r="J369" s="7"/>
      <c r="K369" s="7"/>
      <c r="L369" s="7"/>
      <c r="M369" s="7"/>
      <c r="N369" s="57"/>
      <c r="O369" s="6"/>
      <c r="P369" s="6"/>
      <c r="T369" s="6"/>
      <c r="V369" s="3"/>
    </row>
    <row r="370">
      <c r="D370" s="57"/>
      <c r="J370" s="7"/>
      <c r="K370" s="7"/>
      <c r="L370" s="7"/>
      <c r="M370" s="7"/>
      <c r="N370" s="57"/>
      <c r="O370" s="6"/>
      <c r="P370" s="6"/>
      <c r="T370" s="6"/>
      <c r="V370" s="3"/>
    </row>
    <row r="371">
      <c r="D371" s="57"/>
      <c r="J371" s="7"/>
      <c r="K371" s="7"/>
      <c r="L371" s="7"/>
      <c r="M371" s="7"/>
      <c r="N371" s="57"/>
      <c r="O371" s="6"/>
      <c r="P371" s="6"/>
      <c r="T371" s="6"/>
      <c r="V371" s="3"/>
    </row>
    <row r="372">
      <c r="D372" s="57"/>
      <c r="J372" s="7"/>
      <c r="K372" s="7"/>
      <c r="L372" s="7"/>
      <c r="M372" s="7"/>
      <c r="N372" s="57"/>
      <c r="O372" s="6"/>
      <c r="P372" s="6"/>
      <c r="T372" s="6"/>
      <c r="V372" s="3"/>
    </row>
    <row r="373">
      <c r="D373" s="57"/>
      <c r="J373" s="7"/>
      <c r="K373" s="7"/>
      <c r="L373" s="7"/>
      <c r="M373" s="7"/>
      <c r="N373" s="57"/>
      <c r="O373" s="6"/>
      <c r="P373" s="6"/>
      <c r="T373" s="6"/>
      <c r="V373" s="3"/>
    </row>
    <row r="374">
      <c r="D374" s="57"/>
      <c r="J374" s="7"/>
      <c r="K374" s="7"/>
      <c r="L374" s="7"/>
      <c r="M374" s="7"/>
      <c r="N374" s="57"/>
      <c r="O374" s="6"/>
      <c r="P374" s="6"/>
      <c r="T374" s="6"/>
      <c r="V374" s="3"/>
    </row>
    <row r="375">
      <c r="D375" s="57"/>
      <c r="J375" s="7"/>
      <c r="K375" s="7"/>
      <c r="L375" s="7"/>
      <c r="M375" s="7"/>
      <c r="N375" s="57"/>
      <c r="O375" s="6"/>
      <c r="P375" s="6"/>
      <c r="T375" s="6"/>
      <c r="V375" s="3"/>
    </row>
    <row r="376">
      <c r="D376" s="57"/>
      <c r="J376" s="7"/>
      <c r="K376" s="7"/>
      <c r="L376" s="7"/>
      <c r="M376" s="7"/>
      <c r="N376" s="57"/>
      <c r="O376" s="6"/>
      <c r="P376" s="6"/>
      <c r="T376" s="6"/>
      <c r="V376" s="3"/>
    </row>
    <row r="377">
      <c r="D377" s="57"/>
      <c r="J377" s="7"/>
      <c r="K377" s="7"/>
      <c r="L377" s="7"/>
      <c r="M377" s="7"/>
      <c r="N377" s="57"/>
      <c r="O377" s="6"/>
      <c r="P377" s="6"/>
      <c r="T377" s="6"/>
      <c r="V377" s="3"/>
    </row>
    <row r="378">
      <c r="D378" s="57"/>
      <c r="J378" s="7"/>
      <c r="K378" s="7"/>
      <c r="L378" s="7"/>
      <c r="M378" s="7"/>
      <c r="N378" s="57"/>
      <c r="O378" s="6"/>
      <c r="P378" s="6"/>
      <c r="T378" s="6"/>
      <c r="V378" s="3"/>
    </row>
    <row r="379">
      <c r="D379" s="57"/>
      <c r="J379" s="7"/>
      <c r="K379" s="7"/>
      <c r="L379" s="7"/>
      <c r="M379" s="7"/>
      <c r="N379" s="57"/>
      <c r="O379" s="6"/>
      <c r="P379" s="6"/>
      <c r="T379" s="6"/>
      <c r="V379" s="3"/>
    </row>
    <row r="380">
      <c r="D380" s="57"/>
      <c r="J380" s="7"/>
      <c r="K380" s="7"/>
      <c r="L380" s="7"/>
      <c r="M380" s="7"/>
      <c r="N380" s="57"/>
      <c r="O380" s="6"/>
      <c r="P380" s="6"/>
      <c r="T380" s="6"/>
      <c r="V380" s="3"/>
    </row>
    <row r="381">
      <c r="D381" s="57"/>
      <c r="J381" s="7"/>
      <c r="K381" s="7"/>
      <c r="L381" s="7"/>
      <c r="M381" s="7"/>
      <c r="N381" s="57"/>
      <c r="O381" s="6"/>
      <c r="P381" s="6"/>
      <c r="T381" s="6"/>
      <c r="V381" s="3"/>
    </row>
    <row r="382">
      <c r="D382" s="57"/>
      <c r="J382" s="7"/>
      <c r="K382" s="7"/>
      <c r="L382" s="7"/>
      <c r="M382" s="7"/>
      <c r="N382" s="57"/>
      <c r="O382" s="6"/>
      <c r="P382" s="6"/>
      <c r="T382" s="6"/>
      <c r="V382" s="3"/>
    </row>
    <row r="383">
      <c r="D383" s="57"/>
      <c r="J383" s="7"/>
      <c r="K383" s="7"/>
      <c r="L383" s="7"/>
      <c r="M383" s="7"/>
      <c r="N383" s="57"/>
      <c r="O383" s="6"/>
      <c r="P383" s="6"/>
      <c r="T383" s="6"/>
      <c r="V383" s="3"/>
    </row>
    <row r="384">
      <c r="D384" s="57"/>
      <c r="J384" s="7"/>
      <c r="K384" s="7"/>
      <c r="L384" s="7"/>
      <c r="M384" s="7"/>
      <c r="N384" s="57"/>
      <c r="O384" s="6"/>
      <c r="P384" s="6"/>
      <c r="T384" s="6"/>
      <c r="V384" s="3"/>
    </row>
    <row r="385">
      <c r="D385" s="57"/>
      <c r="J385" s="7"/>
      <c r="K385" s="7"/>
      <c r="L385" s="7"/>
      <c r="M385" s="7"/>
      <c r="N385" s="57"/>
      <c r="O385" s="6"/>
      <c r="P385" s="6"/>
      <c r="T385" s="6"/>
      <c r="V385" s="3"/>
    </row>
    <row r="386">
      <c r="D386" s="57"/>
      <c r="J386" s="7"/>
      <c r="K386" s="7"/>
      <c r="L386" s="7"/>
      <c r="M386" s="7"/>
      <c r="N386" s="57"/>
      <c r="O386" s="6"/>
      <c r="P386" s="6"/>
      <c r="T386" s="6"/>
      <c r="V386" s="3"/>
    </row>
    <row r="387">
      <c r="D387" s="57"/>
      <c r="J387" s="7"/>
      <c r="K387" s="7"/>
      <c r="L387" s="7"/>
      <c r="M387" s="7"/>
      <c r="N387" s="57"/>
      <c r="O387" s="6"/>
      <c r="P387" s="6"/>
      <c r="T387" s="6"/>
      <c r="V387" s="3"/>
    </row>
    <row r="388">
      <c r="D388" s="57"/>
      <c r="J388" s="7"/>
      <c r="K388" s="7"/>
      <c r="L388" s="7"/>
      <c r="M388" s="7"/>
      <c r="N388" s="57"/>
      <c r="O388" s="6"/>
      <c r="P388" s="6"/>
      <c r="T388" s="6"/>
      <c r="V388" s="3"/>
    </row>
    <row r="389">
      <c r="D389" s="57"/>
      <c r="J389" s="7"/>
      <c r="K389" s="7"/>
      <c r="L389" s="7"/>
      <c r="M389" s="7"/>
      <c r="N389" s="57"/>
      <c r="O389" s="6"/>
      <c r="P389" s="6"/>
      <c r="T389" s="6"/>
      <c r="V389" s="3"/>
    </row>
    <row r="390">
      <c r="D390" s="57"/>
      <c r="J390" s="7"/>
      <c r="K390" s="7"/>
      <c r="L390" s="7"/>
      <c r="M390" s="7"/>
      <c r="N390" s="57"/>
      <c r="O390" s="6"/>
      <c r="P390" s="6"/>
      <c r="T390" s="6"/>
      <c r="V390" s="3"/>
    </row>
    <row r="391">
      <c r="D391" s="57"/>
      <c r="J391" s="7"/>
      <c r="K391" s="7"/>
      <c r="L391" s="7"/>
      <c r="M391" s="7"/>
      <c r="N391" s="57"/>
      <c r="O391" s="6"/>
      <c r="P391" s="6"/>
      <c r="T391" s="6"/>
      <c r="V391" s="3"/>
    </row>
    <row r="392">
      <c r="D392" s="57"/>
      <c r="J392" s="7"/>
      <c r="K392" s="7"/>
      <c r="L392" s="7"/>
      <c r="M392" s="7"/>
      <c r="N392" s="57"/>
      <c r="O392" s="6"/>
      <c r="P392" s="6"/>
      <c r="T392" s="6"/>
      <c r="V392" s="3"/>
    </row>
    <row r="393">
      <c r="D393" s="57"/>
      <c r="J393" s="7"/>
      <c r="K393" s="7"/>
      <c r="L393" s="7"/>
      <c r="M393" s="7"/>
      <c r="N393" s="57"/>
      <c r="O393" s="6"/>
      <c r="P393" s="6"/>
      <c r="T393" s="6"/>
      <c r="V393" s="3"/>
    </row>
    <row r="394">
      <c r="D394" s="57"/>
      <c r="J394" s="7"/>
      <c r="K394" s="7"/>
      <c r="L394" s="7"/>
      <c r="M394" s="7"/>
      <c r="N394" s="57"/>
      <c r="O394" s="6"/>
      <c r="P394" s="6"/>
      <c r="T394" s="6"/>
      <c r="V394" s="3"/>
    </row>
    <row r="395">
      <c r="D395" s="57"/>
      <c r="J395" s="7"/>
      <c r="K395" s="7"/>
      <c r="L395" s="7"/>
      <c r="M395" s="7"/>
      <c r="N395" s="57"/>
      <c r="O395" s="6"/>
      <c r="P395" s="6"/>
      <c r="T395" s="6"/>
      <c r="V395" s="3"/>
    </row>
    <row r="396">
      <c r="D396" s="57"/>
      <c r="J396" s="7"/>
      <c r="K396" s="7"/>
      <c r="L396" s="7"/>
      <c r="M396" s="7"/>
      <c r="N396" s="57"/>
      <c r="O396" s="6"/>
      <c r="P396" s="6"/>
      <c r="T396" s="6"/>
      <c r="V396" s="3"/>
    </row>
    <row r="397">
      <c r="D397" s="57"/>
      <c r="J397" s="7"/>
      <c r="K397" s="7"/>
      <c r="L397" s="7"/>
      <c r="M397" s="7"/>
      <c r="N397" s="57"/>
      <c r="O397" s="6"/>
      <c r="P397" s="6"/>
      <c r="T397" s="6"/>
      <c r="V397" s="3"/>
    </row>
    <row r="398">
      <c r="D398" s="57"/>
      <c r="J398" s="7"/>
      <c r="K398" s="7"/>
      <c r="L398" s="7"/>
      <c r="M398" s="7"/>
      <c r="N398" s="57"/>
      <c r="O398" s="6"/>
      <c r="P398" s="6"/>
      <c r="T398" s="6"/>
      <c r="V398" s="3"/>
    </row>
    <row r="399">
      <c r="D399" s="57"/>
      <c r="J399" s="7"/>
      <c r="K399" s="7"/>
      <c r="L399" s="7"/>
      <c r="M399" s="7"/>
      <c r="N399" s="57"/>
      <c r="O399" s="6"/>
      <c r="P399" s="6"/>
      <c r="T399" s="6"/>
      <c r="V399" s="3"/>
    </row>
    <row r="400">
      <c r="D400" s="57"/>
      <c r="J400" s="7"/>
      <c r="K400" s="7"/>
      <c r="L400" s="7"/>
      <c r="M400" s="7"/>
      <c r="N400" s="57"/>
      <c r="O400" s="6"/>
      <c r="P400" s="6"/>
      <c r="T400" s="6"/>
      <c r="V400" s="3"/>
    </row>
    <row r="401">
      <c r="D401" s="57"/>
      <c r="J401" s="7"/>
      <c r="K401" s="7"/>
      <c r="L401" s="7"/>
      <c r="M401" s="7"/>
      <c r="N401" s="57"/>
      <c r="O401" s="6"/>
      <c r="P401" s="6"/>
      <c r="T401" s="6"/>
      <c r="V401" s="3"/>
    </row>
    <row r="402">
      <c r="D402" s="57"/>
      <c r="J402" s="7"/>
      <c r="K402" s="7"/>
      <c r="L402" s="7"/>
      <c r="M402" s="7"/>
      <c r="N402" s="57"/>
      <c r="O402" s="6"/>
      <c r="P402" s="6"/>
      <c r="T402" s="6"/>
      <c r="V402" s="3"/>
    </row>
    <row r="403">
      <c r="D403" s="57"/>
      <c r="J403" s="7"/>
      <c r="K403" s="7"/>
      <c r="L403" s="7"/>
      <c r="M403" s="7"/>
      <c r="N403" s="57"/>
      <c r="O403" s="6"/>
      <c r="P403" s="6"/>
      <c r="T403" s="6"/>
      <c r="V403" s="3"/>
    </row>
    <row r="404">
      <c r="D404" s="57"/>
      <c r="J404" s="7"/>
      <c r="K404" s="7"/>
      <c r="L404" s="7"/>
      <c r="M404" s="7"/>
      <c r="N404" s="57"/>
      <c r="O404" s="6"/>
      <c r="P404" s="6"/>
      <c r="T404" s="6"/>
      <c r="V404" s="3"/>
    </row>
    <row r="405">
      <c r="D405" s="57"/>
      <c r="J405" s="7"/>
      <c r="K405" s="7"/>
      <c r="L405" s="7"/>
      <c r="M405" s="7"/>
      <c r="N405" s="57"/>
      <c r="O405" s="6"/>
      <c r="P405" s="6"/>
      <c r="T405" s="6"/>
      <c r="V405" s="3"/>
    </row>
    <row r="406">
      <c r="D406" s="57"/>
      <c r="J406" s="7"/>
      <c r="K406" s="7"/>
      <c r="L406" s="7"/>
      <c r="M406" s="7"/>
      <c r="N406" s="57"/>
      <c r="O406" s="6"/>
      <c r="P406" s="6"/>
      <c r="T406" s="6"/>
      <c r="V406" s="3"/>
    </row>
    <row r="407">
      <c r="D407" s="57"/>
      <c r="J407" s="7"/>
      <c r="K407" s="7"/>
      <c r="L407" s="7"/>
      <c r="M407" s="7"/>
      <c r="N407" s="57"/>
      <c r="O407" s="6"/>
      <c r="P407" s="6"/>
      <c r="T407" s="6"/>
      <c r="V407" s="3"/>
    </row>
    <row r="408">
      <c r="D408" s="57"/>
      <c r="J408" s="7"/>
      <c r="K408" s="7"/>
      <c r="L408" s="7"/>
      <c r="M408" s="7"/>
      <c r="N408" s="57"/>
      <c r="O408" s="6"/>
      <c r="P408" s="6"/>
      <c r="T408" s="6"/>
      <c r="V408" s="3"/>
    </row>
    <row r="409">
      <c r="D409" s="57"/>
      <c r="J409" s="7"/>
      <c r="K409" s="7"/>
      <c r="L409" s="7"/>
      <c r="M409" s="7"/>
      <c r="N409" s="57"/>
      <c r="O409" s="6"/>
      <c r="P409" s="6"/>
      <c r="T409" s="6"/>
      <c r="V409" s="3"/>
    </row>
    <row r="410">
      <c r="D410" s="57"/>
      <c r="J410" s="7"/>
      <c r="K410" s="7"/>
      <c r="L410" s="7"/>
      <c r="M410" s="7"/>
      <c r="N410" s="57"/>
      <c r="O410" s="6"/>
      <c r="P410" s="6"/>
      <c r="T410" s="6"/>
      <c r="V410" s="3"/>
    </row>
    <row r="411">
      <c r="D411" s="57"/>
      <c r="J411" s="7"/>
      <c r="K411" s="7"/>
      <c r="L411" s="7"/>
      <c r="M411" s="7"/>
      <c r="N411" s="57"/>
      <c r="O411" s="6"/>
      <c r="P411" s="6"/>
      <c r="T411" s="6"/>
      <c r="V411" s="3"/>
    </row>
    <row r="412">
      <c r="D412" s="57"/>
      <c r="J412" s="7"/>
      <c r="K412" s="7"/>
      <c r="L412" s="7"/>
      <c r="M412" s="7"/>
      <c r="N412" s="57"/>
      <c r="O412" s="6"/>
      <c r="P412" s="6"/>
      <c r="T412" s="6"/>
      <c r="V412" s="3"/>
    </row>
    <row r="413">
      <c r="D413" s="57"/>
      <c r="J413" s="7"/>
      <c r="K413" s="7"/>
      <c r="L413" s="7"/>
      <c r="M413" s="7"/>
      <c r="N413" s="57"/>
      <c r="O413" s="6"/>
      <c r="P413" s="6"/>
      <c r="T413" s="6"/>
      <c r="V413" s="3"/>
    </row>
    <row r="414">
      <c r="D414" s="57"/>
      <c r="J414" s="7"/>
      <c r="K414" s="7"/>
      <c r="L414" s="7"/>
      <c r="M414" s="7"/>
      <c r="N414" s="57"/>
      <c r="O414" s="6"/>
      <c r="P414" s="6"/>
      <c r="T414" s="6"/>
      <c r="V414" s="3"/>
    </row>
    <row r="415">
      <c r="D415" s="57"/>
      <c r="J415" s="7"/>
      <c r="K415" s="7"/>
      <c r="L415" s="7"/>
      <c r="M415" s="7"/>
      <c r="N415" s="57"/>
      <c r="O415" s="6"/>
      <c r="P415" s="6"/>
      <c r="T415" s="6"/>
      <c r="V415" s="3"/>
    </row>
    <row r="416">
      <c r="D416" s="57"/>
      <c r="J416" s="7"/>
      <c r="K416" s="7"/>
      <c r="L416" s="7"/>
      <c r="M416" s="7"/>
      <c r="N416" s="57"/>
      <c r="O416" s="6"/>
      <c r="P416" s="6"/>
      <c r="T416" s="6"/>
      <c r="V416" s="3"/>
    </row>
    <row r="417">
      <c r="D417" s="57"/>
      <c r="J417" s="7"/>
      <c r="K417" s="7"/>
      <c r="L417" s="7"/>
      <c r="M417" s="7"/>
      <c r="N417" s="57"/>
      <c r="O417" s="6"/>
      <c r="P417" s="6"/>
      <c r="T417" s="6"/>
      <c r="V417" s="3"/>
    </row>
    <row r="418">
      <c r="D418" s="57"/>
      <c r="J418" s="7"/>
      <c r="K418" s="7"/>
      <c r="L418" s="7"/>
      <c r="M418" s="7"/>
      <c r="N418" s="57"/>
      <c r="O418" s="6"/>
      <c r="P418" s="6"/>
      <c r="T418" s="6"/>
      <c r="V418" s="3"/>
    </row>
    <row r="419">
      <c r="D419" s="57"/>
      <c r="J419" s="7"/>
      <c r="K419" s="7"/>
      <c r="L419" s="7"/>
      <c r="M419" s="7"/>
      <c r="N419" s="57"/>
      <c r="O419" s="6"/>
      <c r="P419" s="6"/>
      <c r="T419" s="6"/>
      <c r="V419" s="3"/>
    </row>
    <row r="420">
      <c r="D420" s="57"/>
      <c r="J420" s="7"/>
      <c r="K420" s="7"/>
      <c r="L420" s="7"/>
      <c r="M420" s="7"/>
      <c r="N420" s="57"/>
      <c r="O420" s="6"/>
      <c r="P420" s="6"/>
      <c r="T420" s="6"/>
      <c r="V420" s="3"/>
    </row>
    <row r="421">
      <c r="D421" s="57"/>
      <c r="J421" s="7"/>
      <c r="K421" s="7"/>
      <c r="L421" s="7"/>
      <c r="M421" s="7"/>
      <c r="N421" s="57"/>
      <c r="O421" s="6"/>
      <c r="P421" s="6"/>
      <c r="T421" s="6"/>
      <c r="V421" s="3"/>
    </row>
    <row r="422">
      <c r="D422" s="57"/>
      <c r="J422" s="7"/>
      <c r="K422" s="7"/>
      <c r="L422" s="7"/>
      <c r="M422" s="7"/>
      <c r="N422" s="57"/>
      <c r="O422" s="6"/>
      <c r="P422" s="6"/>
      <c r="T422" s="6"/>
      <c r="V422" s="3"/>
    </row>
    <row r="423">
      <c r="D423" s="57"/>
      <c r="J423" s="7"/>
      <c r="K423" s="7"/>
      <c r="L423" s="7"/>
      <c r="M423" s="7"/>
      <c r="N423" s="57"/>
      <c r="O423" s="6"/>
      <c r="P423" s="6"/>
      <c r="T423" s="6"/>
      <c r="V423" s="3"/>
    </row>
    <row r="424">
      <c r="D424" s="57"/>
      <c r="J424" s="7"/>
      <c r="K424" s="7"/>
      <c r="L424" s="7"/>
      <c r="M424" s="7"/>
      <c r="N424" s="57"/>
      <c r="O424" s="6"/>
      <c r="P424" s="6"/>
      <c r="T424" s="6"/>
      <c r="V424" s="3"/>
    </row>
    <row r="425">
      <c r="D425" s="57"/>
      <c r="J425" s="7"/>
      <c r="K425" s="7"/>
      <c r="L425" s="7"/>
      <c r="M425" s="7"/>
      <c r="N425" s="57"/>
      <c r="O425" s="6"/>
      <c r="P425" s="6"/>
      <c r="T425" s="6"/>
      <c r="V425" s="3"/>
    </row>
    <row r="426">
      <c r="D426" s="57"/>
      <c r="J426" s="7"/>
      <c r="K426" s="7"/>
      <c r="L426" s="7"/>
      <c r="M426" s="7"/>
      <c r="N426" s="57"/>
      <c r="O426" s="6"/>
      <c r="P426" s="6"/>
      <c r="T426" s="6"/>
      <c r="V426" s="3"/>
    </row>
    <row r="427">
      <c r="D427" s="57"/>
      <c r="J427" s="7"/>
      <c r="K427" s="7"/>
      <c r="L427" s="7"/>
      <c r="M427" s="7"/>
      <c r="N427" s="57"/>
      <c r="O427" s="6"/>
      <c r="P427" s="6"/>
      <c r="T427" s="6"/>
      <c r="V427" s="3"/>
    </row>
    <row r="428">
      <c r="D428" s="57"/>
      <c r="J428" s="7"/>
      <c r="K428" s="7"/>
      <c r="L428" s="7"/>
      <c r="M428" s="7"/>
      <c r="N428" s="57"/>
      <c r="O428" s="6"/>
      <c r="P428" s="6"/>
      <c r="T428" s="6"/>
      <c r="V428" s="3"/>
    </row>
    <row r="429">
      <c r="D429" s="57"/>
      <c r="J429" s="7"/>
      <c r="K429" s="7"/>
      <c r="L429" s="7"/>
      <c r="M429" s="7"/>
      <c r="N429" s="57"/>
      <c r="O429" s="6"/>
      <c r="P429" s="6"/>
      <c r="T429" s="6"/>
      <c r="V429" s="3"/>
    </row>
    <row r="430">
      <c r="D430" s="57"/>
      <c r="J430" s="7"/>
      <c r="K430" s="7"/>
      <c r="L430" s="7"/>
      <c r="M430" s="7"/>
      <c r="N430" s="57"/>
      <c r="O430" s="6"/>
      <c r="P430" s="6"/>
      <c r="T430" s="6"/>
      <c r="V430" s="3"/>
    </row>
    <row r="431">
      <c r="D431" s="57"/>
      <c r="J431" s="7"/>
      <c r="K431" s="7"/>
      <c r="L431" s="7"/>
      <c r="M431" s="7"/>
      <c r="N431" s="57"/>
      <c r="O431" s="6"/>
      <c r="P431" s="6"/>
      <c r="T431" s="6"/>
      <c r="V431" s="3"/>
    </row>
    <row r="432">
      <c r="D432" s="57"/>
      <c r="J432" s="7"/>
      <c r="K432" s="7"/>
      <c r="L432" s="7"/>
      <c r="M432" s="7"/>
      <c r="N432" s="57"/>
      <c r="O432" s="6"/>
      <c r="P432" s="6"/>
      <c r="T432" s="6"/>
      <c r="V432" s="3"/>
    </row>
    <row r="433">
      <c r="D433" s="57"/>
      <c r="J433" s="7"/>
      <c r="K433" s="7"/>
      <c r="L433" s="7"/>
      <c r="M433" s="7"/>
      <c r="N433" s="57"/>
      <c r="O433" s="6"/>
      <c r="P433" s="6"/>
      <c r="T433" s="6"/>
      <c r="V433" s="3"/>
    </row>
    <row r="434">
      <c r="D434" s="57"/>
      <c r="J434" s="7"/>
      <c r="K434" s="7"/>
      <c r="L434" s="7"/>
      <c r="M434" s="7"/>
      <c r="N434" s="57"/>
      <c r="O434" s="6"/>
      <c r="P434" s="6"/>
      <c r="T434" s="6"/>
      <c r="V434" s="3"/>
    </row>
    <row r="435">
      <c r="D435" s="57"/>
      <c r="J435" s="7"/>
      <c r="K435" s="7"/>
      <c r="L435" s="7"/>
      <c r="M435" s="7"/>
      <c r="N435" s="57"/>
      <c r="O435" s="6"/>
      <c r="P435" s="6"/>
      <c r="T435" s="6"/>
      <c r="V435" s="3"/>
    </row>
    <row r="436">
      <c r="D436" s="57"/>
      <c r="J436" s="7"/>
      <c r="K436" s="7"/>
      <c r="L436" s="7"/>
      <c r="M436" s="7"/>
      <c r="N436" s="57"/>
      <c r="O436" s="6"/>
      <c r="P436" s="6"/>
      <c r="T436" s="6"/>
      <c r="V436" s="3"/>
    </row>
    <row r="437">
      <c r="D437" s="57"/>
      <c r="J437" s="7"/>
      <c r="K437" s="7"/>
      <c r="L437" s="7"/>
      <c r="M437" s="7"/>
      <c r="N437" s="57"/>
      <c r="O437" s="6"/>
      <c r="P437" s="6"/>
      <c r="T437" s="6"/>
      <c r="V437" s="3"/>
    </row>
    <row r="438">
      <c r="D438" s="57"/>
      <c r="J438" s="7"/>
      <c r="K438" s="7"/>
      <c r="L438" s="7"/>
      <c r="M438" s="7"/>
      <c r="N438" s="57"/>
      <c r="O438" s="6"/>
      <c r="P438" s="6"/>
      <c r="T438" s="6"/>
      <c r="V438" s="3"/>
    </row>
    <row r="439">
      <c r="D439" s="57"/>
      <c r="J439" s="7"/>
      <c r="K439" s="7"/>
      <c r="L439" s="7"/>
      <c r="M439" s="7"/>
      <c r="N439" s="57"/>
      <c r="O439" s="6"/>
      <c r="P439" s="6"/>
      <c r="T439" s="6"/>
      <c r="V439" s="3"/>
    </row>
    <row r="440">
      <c r="D440" s="57"/>
      <c r="J440" s="7"/>
      <c r="K440" s="7"/>
      <c r="L440" s="7"/>
      <c r="M440" s="7"/>
      <c r="N440" s="57"/>
      <c r="O440" s="6"/>
      <c r="P440" s="6"/>
      <c r="T440" s="6"/>
      <c r="V440" s="3"/>
    </row>
    <row r="441">
      <c r="D441" s="57"/>
      <c r="J441" s="7"/>
      <c r="K441" s="7"/>
      <c r="L441" s="7"/>
      <c r="M441" s="7"/>
      <c r="N441" s="57"/>
      <c r="O441" s="6"/>
      <c r="P441" s="6"/>
      <c r="T441" s="6"/>
      <c r="V441" s="3"/>
    </row>
    <row r="442">
      <c r="D442" s="57"/>
      <c r="J442" s="7"/>
      <c r="K442" s="7"/>
      <c r="L442" s="7"/>
      <c r="M442" s="7"/>
      <c r="N442" s="57"/>
      <c r="O442" s="6"/>
      <c r="P442" s="6"/>
      <c r="T442" s="6"/>
      <c r="V442" s="3"/>
    </row>
    <row r="443">
      <c r="D443" s="57"/>
      <c r="J443" s="7"/>
      <c r="K443" s="7"/>
      <c r="L443" s="7"/>
      <c r="M443" s="7"/>
      <c r="N443" s="57"/>
      <c r="O443" s="6"/>
      <c r="P443" s="6"/>
      <c r="T443" s="6"/>
      <c r="V443" s="3"/>
    </row>
    <row r="444">
      <c r="D444" s="57"/>
      <c r="J444" s="7"/>
      <c r="K444" s="7"/>
      <c r="L444" s="7"/>
      <c r="M444" s="7"/>
      <c r="N444" s="57"/>
      <c r="O444" s="6"/>
      <c r="P444" s="6"/>
      <c r="T444" s="6"/>
      <c r="V444" s="3"/>
    </row>
    <row r="445">
      <c r="D445" s="57"/>
      <c r="J445" s="7"/>
      <c r="K445" s="7"/>
      <c r="L445" s="7"/>
      <c r="M445" s="7"/>
      <c r="N445" s="57"/>
      <c r="O445" s="6"/>
      <c r="P445" s="6"/>
      <c r="T445" s="6"/>
      <c r="V445" s="3"/>
    </row>
    <row r="446">
      <c r="D446" s="57"/>
      <c r="J446" s="7"/>
      <c r="K446" s="7"/>
      <c r="L446" s="7"/>
      <c r="M446" s="7"/>
      <c r="N446" s="57"/>
      <c r="O446" s="6"/>
      <c r="P446" s="6"/>
      <c r="T446" s="6"/>
      <c r="V446" s="3"/>
    </row>
    <row r="447">
      <c r="D447" s="57"/>
      <c r="J447" s="7"/>
      <c r="K447" s="7"/>
      <c r="L447" s="7"/>
      <c r="M447" s="7"/>
      <c r="N447" s="57"/>
      <c r="O447" s="6"/>
      <c r="P447" s="6"/>
      <c r="T447" s="6"/>
      <c r="V447" s="3"/>
    </row>
    <row r="448">
      <c r="D448" s="57"/>
      <c r="J448" s="7"/>
      <c r="K448" s="7"/>
      <c r="L448" s="7"/>
      <c r="M448" s="7"/>
      <c r="N448" s="57"/>
      <c r="O448" s="6"/>
      <c r="P448" s="6"/>
      <c r="T448" s="6"/>
      <c r="V448" s="3"/>
    </row>
    <row r="449">
      <c r="D449" s="57"/>
      <c r="J449" s="7"/>
      <c r="K449" s="7"/>
      <c r="L449" s="7"/>
      <c r="M449" s="7"/>
      <c r="N449" s="57"/>
      <c r="O449" s="6"/>
      <c r="P449" s="6"/>
      <c r="T449" s="6"/>
      <c r="V449" s="3"/>
    </row>
    <row r="450">
      <c r="D450" s="57"/>
      <c r="J450" s="7"/>
      <c r="K450" s="7"/>
      <c r="L450" s="7"/>
      <c r="M450" s="7"/>
      <c r="N450" s="57"/>
      <c r="O450" s="6"/>
      <c r="P450" s="6"/>
      <c r="T450" s="6"/>
      <c r="V450" s="3"/>
    </row>
    <row r="451">
      <c r="D451" s="57"/>
      <c r="J451" s="7"/>
      <c r="K451" s="7"/>
      <c r="L451" s="7"/>
      <c r="M451" s="7"/>
      <c r="N451" s="57"/>
      <c r="O451" s="6"/>
      <c r="P451" s="6"/>
      <c r="T451" s="6"/>
      <c r="V451" s="3"/>
    </row>
    <row r="452">
      <c r="D452" s="57"/>
      <c r="J452" s="7"/>
      <c r="K452" s="7"/>
      <c r="L452" s="7"/>
      <c r="M452" s="7"/>
      <c r="N452" s="57"/>
      <c r="O452" s="6"/>
      <c r="P452" s="6"/>
      <c r="T452" s="6"/>
      <c r="V452" s="3"/>
    </row>
    <row r="453">
      <c r="D453" s="57"/>
      <c r="J453" s="7"/>
      <c r="K453" s="7"/>
      <c r="L453" s="7"/>
      <c r="M453" s="7"/>
      <c r="N453" s="57"/>
      <c r="O453" s="6"/>
      <c r="P453" s="6"/>
      <c r="T453" s="6"/>
      <c r="V453" s="3"/>
    </row>
    <row r="454">
      <c r="D454" s="57"/>
      <c r="J454" s="7"/>
      <c r="K454" s="7"/>
      <c r="L454" s="7"/>
      <c r="M454" s="7"/>
      <c r="N454" s="57"/>
      <c r="O454" s="6"/>
      <c r="P454" s="6"/>
      <c r="T454" s="6"/>
      <c r="V454" s="3"/>
    </row>
    <row r="455">
      <c r="D455" s="57"/>
      <c r="J455" s="7"/>
      <c r="K455" s="7"/>
      <c r="L455" s="7"/>
      <c r="M455" s="7"/>
      <c r="N455" s="57"/>
      <c r="O455" s="6"/>
      <c r="P455" s="6"/>
      <c r="T455" s="6"/>
      <c r="V455" s="3"/>
    </row>
    <row r="456">
      <c r="D456" s="57"/>
      <c r="J456" s="7"/>
      <c r="K456" s="7"/>
      <c r="L456" s="7"/>
      <c r="M456" s="7"/>
      <c r="N456" s="57"/>
      <c r="O456" s="6"/>
      <c r="P456" s="6"/>
      <c r="T456" s="6"/>
      <c r="V456" s="3"/>
    </row>
    <row r="457">
      <c r="D457" s="57"/>
      <c r="J457" s="7"/>
      <c r="K457" s="7"/>
      <c r="L457" s="7"/>
      <c r="M457" s="7"/>
      <c r="N457" s="57"/>
      <c r="O457" s="6"/>
      <c r="P457" s="6"/>
      <c r="T457" s="6"/>
      <c r="V457" s="3"/>
    </row>
    <row r="458">
      <c r="D458" s="57"/>
      <c r="J458" s="7"/>
      <c r="K458" s="7"/>
      <c r="L458" s="7"/>
      <c r="M458" s="7"/>
      <c r="N458" s="57"/>
      <c r="O458" s="6"/>
      <c r="P458" s="6"/>
      <c r="T458" s="6"/>
      <c r="V458" s="3"/>
    </row>
    <row r="459">
      <c r="D459" s="57"/>
      <c r="J459" s="7"/>
      <c r="K459" s="7"/>
      <c r="L459" s="7"/>
      <c r="M459" s="7"/>
      <c r="N459" s="57"/>
      <c r="O459" s="6"/>
      <c r="P459" s="6"/>
      <c r="T459" s="6"/>
      <c r="V459" s="3"/>
    </row>
    <row r="460">
      <c r="D460" s="57"/>
      <c r="J460" s="7"/>
      <c r="K460" s="7"/>
      <c r="L460" s="7"/>
      <c r="M460" s="7"/>
      <c r="N460" s="57"/>
      <c r="O460" s="6"/>
      <c r="P460" s="6"/>
      <c r="T460" s="6"/>
      <c r="V460" s="3"/>
    </row>
    <row r="461">
      <c r="D461" s="57"/>
      <c r="J461" s="7"/>
      <c r="K461" s="7"/>
      <c r="L461" s="7"/>
      <c r="M461" s="7"/>
      <c r="N461" s="57"/>
      <c r="O461" s="6"/>
      <c r="P461" s="6"/>
      <c r="T461" s="6"/>
      <c r="V461" s="3"/>
    </row>
    <row r="462">
      <c r="D462" s="57"/>
      <c r="J462" s="7"/>
      <c r="K462" s="7"/>
      <c r="L462" s="7"/>
      <c r="M462" s="7"/>
      <c r="N462" s="57"/>
      <c r="O462" s="6"/>
      <c r="P462" s="6"/>
      <c r="T462" s="6"/>
      <c r="V462" s="3"/>
    </row>
    <row r="463">
      <c r="D463" s="57"/>
      <c r="J463" s="7"/>
      <c r="K463" s="7"/>
      <c r="L463" s="7"/>
      <c r="M463" s="7"/>
      <c r="N463" s="57"/>
      <c r="O463" s="6"/>
      <c r="P463" s="6"/>
      <c r="T463" s="6"/>
      <c r="V463" s="3"/>
    </row>
    <row r="464">
      <c r="D464" s="57"/>
      <c r="J464" s="7"/>
      <c r="K464" s="7"/>
      <c r="L464" s="7"/>
      <c r="M464" s="7"/>
      <c r="N464" s="57"/>
      <c r="O464" s="6"/>
      <c r="P464" s="6"/>
      <c r="T464" s="6"/>
      <c r="V464" s="3"/>
    </row>
    <row r="465">
      <c r="D465" s="57"/>
      <c r="J465" s="7"/>
      <c r="K465" s="7"/>
      <c r="L465" s="7"/>
      <c r="M465" s="7"/>
      <c r="N465" s="57"/>
      <c r="O465" s="6"/>
      <c r="P465" s="6"/>
      <c r="T465" s="6"/>
      <c r="V465" s="3"/>
    </row>
    <row r="466">
      <c r="D466" s="57"/>
      <c r="J466" s="7"/>
      <c r="K466" s="7"/>
      <c r="L466" s="7"/>
      <c r="M466" s="7"/>
      <c r="N466" s="57"/>
      <c r="O466" s="6"/>
      <c r="P466" s="6"/>
      <c r="T466" s="6"/>
      <c r="V466" s="3"/>
    </row>
    <row r="467">
      <c r="D467" s="57"/>
      <c r="J467" s="7"/>
      <c r="K467" s="7"/>
      <c r="L467" s="7"/>
      <c r="M467" s="7"/>
      <c r="N467" s="57"/>
      <c r="O467" s="6"/>
      <c r="P467" s="6"/>
      <c r="T467" s="6"/>
      <c r="V467" s="3"/>
    </row>
    <row r="468">
      <c r="D468" s="57"/>
      <c r="J468" s="7"/>
      <c r="K468" s="7"/>
      <c r="L468" s="7"/>
      <c r="M468" s="7"/>
      <c r="N468" s="57"/>
      <c r="O468" s="6"/>
      <c r="P468" s="6"/>
      <c r="T468" s="6"/>
      <c r="V468" s="3"/>
    </row>
    <row r="469">
      <c r="D469" s="57"/>
      <c r="J469" s="7"/>
      <c r="K469" s="7"/>
      <c r="L469" s="7"/>
      <c r="M469" s="7"/>
      <c r="N469" s="57"/>
      <c r="O469" s="6"/>
      <c r="P469" s="6"/>
      <c r="T469" s="6"/>
      <c r="V469" s="3"/>
    </row>
    <row r="470">
      <c r="D470" s="57"/>
      <c r="J470" s="7"/>
      <c r="K470" s="7"/>
      <c r="L470" s="7"/>
      <c r="M470" s="7"/>
      <c r="N470" s="57"/>
      <c r="O470" s="6"/>
      <c r="P470" s="6"/>
      <c r="T470" s="6"/>
      <c r="V470" s="3"/>
    </row>
    <row r="471">
      <c r="D471" s="57"/>
      <c r="J471" s="7"/>
      <c r="K471" s="7"/>
      <c r="L471" s="7"/>
      <c r="M471" s="7"/>
      <c r="N471" s="57"/>
      <c r="O471" s="6"/>
      <c r="P471" s="6"/>
      <c r="T471" s="6"/>
      <c r="V471" s="3"/>
    </row>
    <row r="472">
      <c r="D472" s="57"/>
      <c r="J472" s="7"/>
      <c r="K472" s="7"/>
      <c r="L472" s="7"/>
      <c r="M472" s="7"/>
      <c r="N472" s="57"/>
      <c r="O472" s="6"/>
      <c r="P472" s="6"/>
      <c r="T472" s="6"/>
      <c r="V472" s="3"/>
    </row>
    <row r="473">
      <c r="D473" s="57"/>
      <c r="J473" s="7"/>
      <c r="K473" s="7"/>
      <c r="L473" s="7"/>
      <c r="M473" s="7"/>
      <c r="N473" s="57"/>
      <c r="O473" s="6"/>
      <c r="P473" s="6"/>
      <c r="T473" s="6"/>
      <c r="V473" s="3"/>
    </row>
    <row r="474">
      <c r="D474" s="57"/>
      <c r="J474" s="7"/>
      <c r="K474" s="7"/>
      <c r="L474" s="7"/>
      <c r="M474" s="7"/>
      <c r="N474" s="57"/>
      <c r="O474" s="6"/>
      <c r="P474" s="6"/>
      <c r="T474" s="6"/>
      <c r="V474" s="3"/>
    </row>
    <row r="475">
      <c r="D475" s="57"/>
      <c r="J475" s="7"/>
      <c r="K475" s="7"/>
      <c r="L475" s="7"/>
      <c r="M475" s="7"/>
      <c r="N475" s="57"/>
      <c r="O475" s="6"/>
      <c r="P475" s="6"/>
      <c r="T475" s="6"/>
      <c r="V475" s="3"/>
    </row>
    <row r="476">
      <c r="D476" s="57"/>
      <c r="J476" s="7"/>
      <c r="K476" s="7"/>
      <c r="L476" s="7"/>
      <c r="M476" s="7"/>
      <c r="N476" s="57"/>
      <c r="O476" s="6"/>
      <c r="P476" s="6"/>
      <c r="T476" s="6"/>
      <c r="V476" s="3"/>
    </row>
    <row r="477">
      <c r="D477" s="57"/>
      <c r="J477" s="7"/>
      <c r="K477" s="7"/>
      <c r="L477" s="7"/>
      <c r="M477" s="7"/>
      <c r="N477" s="57"/>
      <c r="O477" s="6"/>
      <c r="P477" s="6"/>
      <c r="T477" s="6"/>
      <c r="V477" s="3"/>
    </row>
    <row r="478">
      <c r="D478" s="57"/>
      <c r="J478" s="7"/>
      <c r="K478" s="7"/>
      <c r="L478" s="7"/>
      <c r="M478" s="7"/>
      <c r="N478" s="57"/>
      <c r="O478" s="6"/>
      <c r="P478" s="6"/>
      <c r="T478" s="6"/>
      <c r="V478" s="3"/>
    </row>
    <row r="479">
      <c r="D479" s="57"/>
      <c r="J479" s="7"/>
      <c r="K479" s="7"/>
      <c r="L479" s="7"/>
      <c r="M479" s="7"/>
      <c r="N479" s="57"/>
      <c r="O479" s="6"/>
      <c r="P479" s="6"/>
      <c r="T479" s="6"/>
      <c r="V479" s="3"/>
    </row>
    <row r="480">
      <c r="D480" s="57"/>
      <c r="J480" s="7"/>
      <c r="K480" s="7"/>
      <c r="L480" s="7"/>
      <c r="M480" s="7"/>
      <c r="N480" s="57"/>
      <c r="O480" s="6"/>
      <c r="P480" s="6"/>
      <c r="T480" s="6"/>
      <c r="V480" s="3"/>
    </row>
    <row r="481">
      <c r="D481" s="57"/>
      <c r="J481" s="7"/>
      <c r="K481" s="7"/>
      <c r="L481" s="7"/>
      <c r="M481" s="7"/>
      <c r="N481" s="57"/>
      <c r="O481" s="6"/>
      <c r="P481" s="6"/>
      <c r="T481" s="6"/>
      <c r="V481" s="3"/>
    </row>
    <row r="482">
      <c r="D482" s="57"/>
      <c r="J482" s="7"/>
      <c r="K482" s="7"/>
      <c r="L482" s="7"/>
      <c r="M482" s="7"/>
      <c r="N482" s="57"/>
      <c r="O482" s="6"/>
      <c r="P482" s="6"/>
      <c r="T482" s="6"/>
      <c r="V482" s="3"/>
    </row>
    <row r="483">
      <c r="D483" s="57"/>
      <c r="J483" s="7"/>
      <c r="K483" s="7"/>
      <c r="L483" s="7"/>
      <c r="M483" s="7"/>
      <c r="N483" s="57"/>
      <c r="O483" s="6"/>
      <c r="P483" s="6"/>
      <c r="T483" s="6"/>
      <c r="V483" s="3"/>
    </row>
    <row r="484">
      <c r="D484" s="57"/>
      <c r="J484" s="7"/>
      <c r="K484" s="7"/>
      <c r="L484" s="7"/>
      <c r="M484" s="7"/>
      <c r="N484" s="57"/>
      <c r="O484" s="6"/>
      <c r="P484" s="6"/>
      <c r="T484" s="6"/>
      <c r="V484" s="3"/>
    </row>
    <row r="485">
      <c r="D485" s="57"/>
      <c r="J485" s="7"/>
      <c r="K485" s="7"/>
      <c r="L485" s="7"/>
      <c r="M485" s="7"/>
      <c r="N485" s="57"/>
      <c r="O485" s="6"/>
      <c r="P485" s="6"/>
      <c r="T485" s="6"/>
      <c r="V485" s="3"/>
    </row>
    <row r="486">
      <c r="D486" s="57"/>
      <c r="J486" s="7"/>
      <c r="K486" s="7"/>
      <c r="L486" s="7"/>
      <c r="M486" s="7"/>
      <c r="N486" s="57"/>
      <c r="O486" s="6"/>
      <c r="P486" s="6"/>
      <c r="T486" s="6"/>
      <c r="V486" s="3"/>
    </row>
    <row r="487">
      <c r="D487" s="57"/>
      <c r="J487" s="7"/>
      <c r="K487" s="7"/>
      <c r="L487" s="7"/>
      <c r="M487" s="7"/>
      <c r="N487" s="57"/>
      <c r="O487" s="6"/>
      <c r="P487" s="6"/>
      <c r="T487" s="6"/>
      <c r="V487" s="3"/>
    </row>
    <row r="488">
      <c r="D488" s="57"/>
      <c r="J488" s="7"/>
      <c r="K488" s="7"/>
      <c r="L488" s="7"/>
      <c r="M488" s="7"/>
      <c r="N488" s="57"/>
      <c r="O488" s="6"/>
      <c r="P488" s="6"/>
      <c r="T488" s="6"/>
      <c r="V488" s="3"/>
    </row>
    <row r="489">
      <c r="D489" s="57"/>
      <c r="J489" s="7"/>
      <c r="K489" s="7"/>
      <c r="L489" s="7"/>
      <c r="M489" s="7"/>
      <c r="N489" s="57"/>
      <c r="O489" s="6"/>
      <c r="P489" s="6"/>
      <c r="T489" s="6"/>
      <c r="V489" s="3"/>
    </row>
    <row r="490">
      <c r="D490" s="57"/>
      <c r="J490" s="7"/>
      <c r="K490" s="7"/>
      <c r="L490" s="7"/>
      <c r="M490" s="7"/>
      <c r="N490" s="57"/>
      <c r="O490" s="6"/>
      <c r="P490" s="6"/>
      <c r="T490" s="6"/>
      <c r="V490" s="3"/>
    </row>
    <row r="491">
      <c r="D491" s="57"/>
      <c r="J491" s="7"/>
      <c r="K491" s="7"/>
      <c r="L491" s="7"/>
      <c r="M491" s="7"/>
      <c r="N491" s="57"/>
      <c r="O491" s="6"/>
      <c r="P491" s="6"/>
      <c r="T491" s="6"/>
      <c r="V491" s="3"/>
    </row>
    <row r="492">
      <c r="D492" s="57"/>
      <c r="J492" s="7"/>
      <c r="K492" s="7"/>
      <c r="L492" s="7"/>
      <c r="M492" s="7"/>
      <c r="N492" s="57"/>
      <c r="O492" s="6"/>
      <c r="P492" s="6"/>
      <c r="T492" s="6"/>
      <c r="V492" s="3"/>
    </row>
    <row r="493">
      <c r="D493" s="57"/>
      <c r="J493" s="7"/>
      <c r="K493" s="7"/>
      <c r="L493" s="7"/>
      <c r="M493" s="7"/>
      <c r="N493" s="57"/>
      <c r="O493" s="6"/>
      <c r="P493" s="6"/>
      <c r="T493" s="6"/>
      <c r="V493" s="3"/>
    </row>
    <row r="494">
      <c r="D494" s="57"/>
      <c r="J494" s="7"/>
      <c r="K494" s="7"/>
      <c r="L494" s="7"/>
      <c r="M494" s="7"/>
      <c r="N494" s="57"/>
      <c r="O494" s="6"/>
      <c r="P494" s="6"/>
      <c r="T494" s="6"/>
      <c r="V494" s="3"/>
    </row>
    <row r="495">
      <c r="D495" s="57"/>
      <c r="J495" s="7"/>
      <c r="K495" s="7"/>
      <c r="L495" s="7"/>
      <c r="M495" s="7"/>
      <c r="N495" s="57"/>
      <c r="O495" s="6"/>
      <c r="P495" s="6"/>
      <c r="T495" s="6"/>
      <c r="V495" s="3"/>
    </row>
    <row r="496">
      <c r="D496" s="57"/>
      <c r="J496" s="7"/>
      <c r="K496" s="7"/>
      <c r="L496" s="7"/>
      <c r="M496" s="7"/>
      <c r="N496" s="57"/>
      <c r="O496" s="6"/>
      <c r="P496" s="6"/>
      <c r="T496" s="6"/>
      <c r="V496" s="3"/>
    </row>
    <row r="497">
      <c r="D497" s="57"/>
      <c r="J497" s="7"/>
      <c r="K497" s="7"/>
      <c r="L497" s="7"/>
      <c r="M497" s="7"/>
      <c r="N497" s="57"/>
      <c r="O497" s="6"/>
      <c r="P497" s="6"/>
      <c r="T497" s="6"/>
      <c r="V497" s="3"/>
    </row>
    <row r="498">
      <c r="D498" s="57"/>
      <c r="J498" s="7"/>
      <c r="K498" s="7"/>
      <c r="L498" s="7"/>
      <c r="M498" s="7"/>
      <c r="N498" s="57"/>
      <c r="O498" s="6"/>
      <c r="P498" s="6"/>
      <c r="T498" s="6"/>
      <c r="V498" s="3"/>
    </row>
    <row r="499">
      <c r="D499" s="57"/>
      <c r="J499" s="7"/>
      <c r="K499" s="7"/>
      <c r="L499" s="7"/>
      <c r="M499" s="7"/>
      <c r="N499" s="57"/>
      <c r="O499" s="6"/>
      <c r="P499" s="6"/>
      <c r="T499" s="6"/>
      <c r="V499" s="3"/>
    </row>
    <row r="500">
      <c r="D500" s="57"/>
      <c r="J500" s="7"/>
      <c r="K500" s="7"/>
      <c r="L500" s="7"/>
      <c r="M500" s="7"/>
      <c r="N500" s="57"/>
      <c r="O500" s="6"/>
      <c r="P500" s="6"/>
      <c r="T500" s="6"/>
      <c r="V500" s="3"/>
    </row>
    <row r="501">
      <c r="D501" s="57"/>
      <c r="J501" s="7"/>
      <c r="K501" s="7"/>
      <c r="L501" s="7"/>
      <c r="M501" s="7"/>
      <c r="N501" s="57"/>
      <c r="O501" s="6"/>
      <c r="P501" s="6"/>
      <c r="T501" s="6"/>
      <c r="V501" s="3"/>
    </row>
    <row r="502">
      <c r="D502" s="57"/>
      <c r="J502" s="7"/>
      <c r="K502" s="7"/>
      <c r="L502" s="7"/>
      <c r="M502" s="7"/>
      <c r="N502" s="57"/>
      <c r="O502" s="6"/>
      <c r="P502" s="6"/>
      <c r="T502" s="6"/>
      <c r="V502" s="3"/>
    </row>
    <row r="503">
      <c r="D503" s="57"/>
      <c r="J503" s="7"/>
      <c r="K503" s="7"/>
      <c r="L503" s="7"/>
      <c r="M503" s="7"/>
      <c r="N503" s="57"/>
      <c r="O503" s="6"/>
      <c r="P503" s="6"/>
      <c r="T503" s="6"/>
      <c r="V503" s="3"/>
    </row>
    <row r="504">
      <c r="D504" s="57"/>
      <c r="J504" s="7"/>
      <c r="K504" s="7"/>
      <c r="L504" s="7"/>
      <c r="M504" s="7"/>
      <c r="N504" s="57"/>
      <c r="O504" s="6"/>
      <c r="P504" s="6"/>
      <c r="T504" s="6"/>
      <c r="V504" s="3"/>
    </row>
    <row r="505">
      <c r="D505" s="57"/>
      <c r="J505" s="7"/>
      <c r="K505" s="7"/>
      <c r="L505" s="7"/>
      <c r="M505" s="7"/>
      <c r="N505" s="57"/>
      <c r="O505" s="6"/>
      <c r="P505" s="6"/>
      <c r="T505" s="6"/>
      <c r="V505" s="3"/>
    </row>
    <row r="506">
      <c r="D506" s="57"/>
      <c r="J506" s="7"/>
      <c r="K506" s="7"/>
      <c r="L506" s="7"/>
      <c r="M506" s="7"/>
      <c r="N506" s="57"/>
      <c r="O506" s="6"/>
      <c r="P506" s="6"/>
      <c r="T506" s="6"/>
      <c r="V506" s="3"/>
    </row>
    <row r="507">
      <c r="D507" s="57"/>
      <c r="J507" s="7"/>
      <c r="K507" s="7"/>
      <c r="L507" s="7"/>
      <c r="M507" s="7"/>
      <c r="N507" s="57"/>
      <c r="O507" s="6"/>
      <c r="P507" s="6"/>
      <c r="T507" s="6"/>
      <c r="V507" s="3"/>
    </row>
    <row r="508">
      <c r="D508" s="57"/>
      <c r="J508" s="7"/>
      <c r="K508" s="7"/>
      <c r="L508" s="7"/>
      <c r="M508" s="7"/>
      <c r="N508" s="57"/>
      <c r="O508" s="6"/>
      <c r="P508" s="6"/>
      <c r="T508" s="6"/>
      <c r="V508" s="3"/>
    </row>
    <row r="509">
      <c r="D509" s="57"/>
      <c r="J509" s="7"/>
      <c r="K509" s="7"/>
      <c r="L509" s="7"/>
      <c r="M509" s="7"/>
      <c r="N509" s="57"/>
      <c r="O509" s="6"/>
      <c r="P509" s="6"/>
      <c r="T509" s="6"/>
      <c r="V509" s="3"/>
    </row>
    <row r="510">
      <c r="D510" s="57"/>
      <c r="J510" s="7"/>
      <c r="K510" s="7"/>
      <c r="L510" s="7"/>
      <c r="M510" s="7"/>
      <c r="N510" s="57"/>
      <c r="O510" s="6"/>
      <c r="P510" s="6"/>
      <c r="T510" s="6"/>
      <c r="V510" s="3"/>
    </row>
    <row r="511">
      <c r="D511" s="57"/>
      <c r="J511" s="7"/>
      <c r="K511" s="7"/>
      <c r="L511" s="7"/>
      <c r="M511" s="7"/>
      <c r="N511" s="57"/>
      <c r="O511" s="6"/>
      <c r="P511" s="6"/>
      <c r="T511" s="6"/>
      <c r="V511" s="3"/>
    </row>
    <row r="512">
      <c r="D512" s="57"/>
      <c r="J512" s="7"/>
      <c r="K512" s="7"/>
      <c r="L512" s="7"/>
      <c r="M512" s="7"/>
      <c r="N512" s="57"/>
      <c r="O512" s="6"/>
      <c r="P512" s="6"/>
      <c r="T512" s="6"/>
      <c r="V512" s="3"/>
    </row>
    <row r="513">
      <c r="D513" s="57"/>
      <c r="J513" s="7"/>
      <c r="K513" s="7"/>
      <c r="L513" s="7"/>
      <c r="M513" s="7"/>
      <c r="N513" s="57"/>
      <c r="O513" s="6"/>
      <c r="P513" s="6"/>
      <c r="T513" s="6"/>
      <c r="V513" s="3"/>
    </row>
    <row r="514">
      <c r="D514" s="57"/>
      <c r="J514" s="7"/>
      <c r="K514" s="7"/>
      <c r="L514" s="7"/>
      <c r="M514" s="7"/>
      <c r="N514" s="57"/>
      <c r="O514" s="6"/>
      <c r="P514" s="6"/>
      <c r="T514" s="6"/>
      <c r="V514" s="3"/>
    </row>
    <row r="515">
      <c r="D515" s="57"/>
      <c r="J515" s="7"/>
      <c r="K515" s="7"/>
      <c r="L515" s="7"/>
      <c r="M515" s="7"/>
      <c r="N515" s="57"/>
      <c r="O515" s="6"/>
      <c r="P515" s="6"/>
      <c r="T515" s="6"/>
      <c r="V515" s="3"/>
    </row>
    <row r="516">
      <c r="D516" s="57"/>
      <c r="J516" s="7"/>
      <c r="K516" s="7"/>
      <c r="L516" s="7"/>
      <c r="M516" s="7"/>
      <c r="N516" s="57"/>
      <c r="O516" s="6"/>
      <c r="P516" s="6"/>
      <c r="T516" s="6"/>
      <c r="V516" s="3"/>
    </row>
    <row r="517">
      <c r="D517" s="57"/>
      <c r="J517" s="7"/>
      <c r="K517" s="7"/>
      <c r="L517" s="7"/>
      <c r="M517" s="7"/>
      <c r="N517" s="57"/>
      <c r="O517" s="6"/>
      <c r="P517" s="6"/>
      <c r="T517" s="6"/>
      <c r="V517" s="3"/>
    </row>
    <row r="518">
      <c r="D518" s="57"/>
      <c r="J518" s="7"/>
      <c r="K518" s="7"/>
      <c r="L518" s="7"/>
      <c r="M518" s="7"/>
      <c r="N518" s="57"/>
      <c r="O518" s="6"/>
      <c r="P518" s="6"/>
      <c r="T518" s="6"/>
      <c r="V518" s="3"/>
    </row>
    <row r="519">
      <c r="D519" s="57"/>
      <c r="J519" s="7"/>
      <c r="K519" s="7"/>
      <c r="L519" s="7"/>
      <c r="M519" s="7"/>
      <c r="N519" s="57"/>
      <c r="O519" s="6"/>
      <c r="P519" s="6"/>
      <c r="T519" s="6"/>
      <c r="V519" s="3"/>
    </row>
    <row r="520">
      <c r="D520" s="57"/>
      <c r="J520" s="7"/>
      <c r="K520" s="7"/>
      <c r="L520" s="7"/>
      <c r="M520" s="7"/>
      <c r="N520" s="57"/>
      <c r="O520" s="6"/>
      <c r="P520" s="6"/>
      <c r="T520" s="6"/>
      <c r="V520" s="3"/>
    </row>
    <row r="521">
      <c r="D521" s="57"/>
      <c r="J521" s="7"/>
      <c r="K521" s="7"/>
      <c r="L521" s="7"/>
      <c r="M521" s="7"/>
      <c r="N521" s="57"/>
      <c r="O521" s="6"/>
      <c r="P521" s="6"/>
      <c r="T521" s="6"/>
      <c r="V521" s="3"/>
    </row>
    <row r="522">
      <c r="D522" s="57"/>
      <c r="J522" s="7"/>
      <c r="K522" s="7"/>
      <c r="L522" s="7"/>
      <c r="M522" s="7"/>
      <c r="N522" s="57"/>
      <c r="O522" s="6"/>
      <c r="P522" s="6"/>
      <c r="T522" s="6"/>
      <c r="V522" s="3"/>
    </row>
    <row r="523">
      <c r="D523" s="57"/>
      <c r="J523" s="7"/>
      <c r="K523" s="7"/>
      <c r="L523" s="7"/>
      <c r="M523" s="7"/>
      <c r="N523" s="57"/>
      <c r="O523" s="6"/>
      <c r="P523" s="6"/>
      <c r="T523" s="6"/>
      <c r="V523" s="3"/>
    </row>
    <row r="524">
      <c r="D524" s="57"/>
      <c r="J524" s="7"/>
      <c r="K524" s="7"/>
      <c r="L524" s="7"/>
      <c r="M524" s="7"/>
      <c r="N524" s="57"/>
      <c r="O524" s="6"/>
      <c r="P524" s="6"/>
      <c r="T524" s="6"/>
      <c r="V524" s="3"/>
    </row>
    <row r="525">
      <c r="D525" s="57"/>
      <c r="J525" s="7"/>
      <c r="K525" s="7"/>
      <c r="L525" s="7"/>
      <c r="M525" s="7"/>
      <c r="N525" s="57"/>
      <c r="O525" s="6"/>
      <c r="P525" s="6"/>
      <c r="T525" s="6"/>
      <c r="V525" s="3"/>
    </row>
    <row r="526">
      <c r="D526" s="57"/>
      <c r="J526" s="7"/>
      <c r="K526" s="7"/>
      <c r="L526" s="7"/>
      <c r="M526" s="7"/>
      <c r="N526" s="57"/>
      <c r="O526" s="6"/>
      <c r="P526" s="6"/>
      <c r="T526" s="6"/>
      <c r="V526" s="3"/>
    </row>
    <row r="527">
      <c r="D527" s="57"/>
      <c r="J527" s="7"/>
      <c r="K527" s="7"/>
      <c r="L527" s="7"/>
      <c r="M527" s="7"/>
      <c r="N527" s="57"/>
      <c r="O527" s="6"/>
      <c r="P527" s="6"/>
      <c r="T527" s="6"/>
      <c r="V527" s="3"/>
    </row>
    <row r="528">
      <c r="D528" s="57"/>
      <c r="J528" s="7"/>
      <c r="K528" s="7"/>
      <c r="L528" s="7"/>
      <c r="M528" s="7"/>
      <c r="N528" s="57"/>
      <c r="O528" s="6"/>
      <c r="P528" s="6"/>
      <c r="T528" s="6"/>
      <c r="V528" s="3"/>
    </row>
    <row r="529">
      <c r="D529" s="57"/>
      <c r="J529" s="7"/>
      <c r="K529" s="7"/>
      <c r="L529" s="7"/>
      <c r="M529" s="7"/>
      <c r="N529" s="57"/>
      <c r="O529" s="6"/>
      <c r="P529" s="6"/>
      <c r="T529" s="6"/>
      <c r="V529" s="3"/>
    </row>
    <row r="530">
      <c r="D530" s="57"/>
      <c r="J530" s="7"/>
      <c r="K530" s="7"/>
      <c r="L530" s="7"/>
      <c r="M530" s="7"/>
      <c r="N530" s="57"/>
      <c r="O530" s="6"/>
      <c r="P530" s="6"/>
      <c r="T530" s="6"/>
      <c r="V530" s="3"/>
    </row>
    <row r="531">
      <c r="D531" s="57"/>
      <c r="J531" s="7"/>
      <c r="K531" s="7"/>
      <c r="L531" s="7"/>
      <c r="M531" s="7"/>
      <c r="N531" s="57"/>
      <c r="O531" s="6"/>
      <c r="P531" s="6"/>
      <c r="T531" s="6"/>
      <c r="V531" s="3"/>
    </row>
    <row r="532">
      <c r="D532" s="57"/>
      <c r="J532" s="7"/>
      <c r="K532" s="7"/>
      <c r="L532" s="7"/>
      <c r="M532" s="7"/>
      <c r="N532" s="57"/>
      <c r="O532" s="6"/>
      <c r="P532" s="6"/>
      <c r="T532" s="6"/>
      <c r="V532" s="3"/>
    </row>
    <row r="533">
      <c r="D533" s="57"/>
      <c r="J533" s="7"/>
      <c r="K533" s="7"/>
      <c r="L533" s="7"/>
      <c r="M533" s="7"/>
      <c r="N533" s="57"/>
      <c r="O533" s="6"/>
      <c r="P533" s="6"/>
      <c r="T533" s="6"/>
      <c r="V533" s="3"/>
    </row>
    <row r="534">
      <c r="D534" s="57"/>
      <c r="J534" s="7"/>
      <c r="K534" s="7"/>
      <c r="L534" s="7"/>
      <c r="M534" s="7"/>
      <c r="N534" s="57"/>
      <c r="O534" s="6"/>
      <c r="P534" s="6"/>
      <c r="T534" s="6"/>
      <c r="V534" s="3"/>
    </row>
    <row r="535">
      <c r="D535" s="57"/>
      <c r="J535" s="7"/>
      <c r="K535" s="7"/>
      <c r="L535" s="7"/>
      <c r="M535" s="7"/>
      <c r="N535" s="57"/>
      <c r="O535" s="6"/>
      <c r="P535" s="6"/>
      <c r="T535" s="6"/>
      <c r="V535" s="3"/>
    </row>
    <row r="536">
      <c r="D536" s="57"/>
      <c r="J536" s="7"/>
      <c r="K536" s="7"/>
      <c r="L536" s="7"/>
      <c r="M536" s="7"/>
      <c r="N536" s="57"/>
      <c r="O536" s="6"/>
      <c r="P536" s="6"/>
      <c r="T536" s="6"/>
      <c r="V536" s="3"/>
    </row>
    <row r="537">
      <c r="D537" s="57"/>
      <c r="J537" s="7"/>
      <c r="K537" s="7"/>
      <c r="L537" s="7"/>
      <c r="M537" s="7"/>
      <c r="N537" s="57"/>
      <c r="O537" s="6"/>
      <c r="P537" s="6"/>
      <c r="T537" s="6"/>
      <c r="V537" s="3"/>
    </row>
    <row r="538">
      <c r="D538" s="57"/>
      <c r="J538" s="7"/>
      <c r="K538" s="7"/>
      <c r="L538" s="7"/>
      <c r="M538" s="7"/>
      <c r="N538" s="57"/>
      <c r="O538" s="6"/>
      <c r="P538" s="6"/>
      <c r="T538" s="6"/>
      <c r="V538" s="3"/>
    </row>
    <row r="539">
      <c r="D539" s="57"/>
      <c r="J539" s="7"/>
      <c r="K539" s="7"/>
      <c r="L539" s="7"/>
      <c r="M539" s="7"/>
      <c r="N539" s="57"/>
      <c r="O539" s="6"/>
      <c r="P539" s="6"/>
      <c r="T539" s="6"/>
      <c r="V539" s="3"/>
    </row>
    <row r="540">
      <c r="D540" s="57"/>
      <c r="J540" s="7"/>
      <c r="K540" s="7"/>
      <c r="L540" s="7"/>
      <c r="M540" s="7"/>
      <c r="N540" s="57"/>
      <c r="O540" s="6"/>
      <c r="P540" s="6"/>
      <c r="T540" s="6"/>
      <c r="V540" s="3"/>
    </row>
    <row r="541">
      <c r="D541" s="57"/>
      <c r="J541" s="7"/>
      <c r="K541" s="7"/>
      <c r="L541" s="7"/>
      <c r="M541" s="7"/>
      <c r="N541" s="57"/>
      <c r="O541" s="6"/>
      <c r="P541" s="6"/>
      <c r="T541" s="6"/>
      <c r="V541" s="3"/>
    </row>
    <row r="542">
      <c r="D542" s="57"/>
      <c r="J542" s="7"/>
      <c r="K542" s="7"/>
      <c r="L542" s="7"/>
      <c r="M542" s="7"/>
      <c r="N542" s="57"/>
      <c r="O542" s="6"/>
      <c r="P542" s="6"/>
      <c r="T542" s="6"/>
      <c r="V542" s="3"/>
    </row>
    <row r="543">
      <c r="D543" s="57"/>
      <c r="J543" s="7"/>
      <c r="K543" s="7"/>
      <c r="L543" s="7"/>
      <c r="M543" s="7"/>
      <c r="N543" s="57"/>
      <c r="O543" s="6"/>
      <c r="P543" s="6"/>
      <c r="T543" s="6"/>
      <c r="V543" s="3"/>
    </row>
    <row r="544">
      <c r="D544" s="57"/>
      <c r="J544" s="7"/>
      <c r="K544" s="7"/>
      <c r="L544" s="7"/>
      <c r="M544" s="7"/>
      <c r="N544" s="57"/>
      <c r="O544" s="6"/>
      <c r="P544" s="6"/>
      <c r="T544" s="6"/>
      <c r="V544" s="3"/>
    </row>
    <row r="545">
      <c r="D545" s="57"/>
      <c r="J545" s="7"/>
      <c r="K545" s="7"/>
      <c r="L545" s="7"/>
      <c r="M545" s="7"/>
      <c r="N545" s="57"/>
      <c r="O545" s="6"/>
      <c r="P545" s="6"/>
      <c r="T545" s="6"/>
      <c r="V545" s="3"/>
    </row>
    <row r="546">
      <c r="D546" s="57"/>
      <c r="J546" s="7"/>
      <c r="K546" s="7"/>
      <c r="L546" s="7"/>
      <c r="M546" s="7"/>
      <c r="N546" s="57"/>
      <c r="O546" s="6"/>
      <c r="P546" s="6"/>
      <c r="T546" s="6"/>
      <c r="V546" s="3"/>
    </row>
    <row r="547">
      <c r="D547" s="57"/>
      <c r="J547" s="7"/>
      <c r="K547" s="7"/>
      <c r="L547" s="7"/>
      <c r="M547" s="7"/>
      <c r="N547" s="57"/>
      <c r="O547" s="6"/>
      <c r="P547" s="6"/>
      <c r="T547" s="6"/>
      <c r="V547" s="3"/>
    </row>
    <row r="548">
      <c r="D548" s="57"/>
      <c r="J548" s="7"/>
      <c r="K548" s="7"/>
      <c r="L548" s="7"/>
      <c r="M548" s="7"/>
      <c r="N548" s="57"/>
      <c r="O548" s="6"/>
      <c r="P548" s="6"/>
      <c r="T548" s="6"/>
      <c r="V548" s="3"/>
    </row>
    <row r="549">
      <c r="D549" s="57"/>
      <c r="J549" s="7"/>
      <c r="K549" s="7"/>
      <c r="L549" s="7"/>
      <c r="M549" s="7"/>
      <c r="N549" s="57"/>
      <c r="O549" s="6"/>
      <c r="P549" s="6"/>
      <c r="T549" s="6"/>
      <c r="V549" s="3"/>
    </row>
    <row r="550">
      <c r="D550" s="57"/>
      <c r="J550" s="7"/>
      <c r="K550" s="7"/>
      <c r="L550" s="7"/>
      <c r="M550" s="7"/>
      <c r="N550" s="57"/>
      <c r="O550" s="6"/>
      <c r="P550" s="6"/>
      <c r="T550" s="6"/>
      <c r="V550" s="3"/>
    </row>
    <row r="551">
      <c r="D551" s="57"/>
      <c r="J551" s="7"/>
      <c r="K551" s="7"/>
      <c r="L551" s="7"/>
      <c r="M551" s="7"/>
      <c r="N551" s="57"/>
      <c r="O551" s="6"/>
      <c r="P551" s="6"/>
      <c r="T551" s="6"/>
      <c r="V551" s="3"/>
    </row>
    <row r="552">
      <c r="D552" s="57"/>
      <c r="J552" s="7"/>
      <c r="K552" s="7"/>
      <c r="L552" s="7"/>
      <c r="M552" s="7"/>
      <c r="N552" s="57"/>
      <c r="O552" s="6"/>
      <c r="P552" s="6"/>
      <c r="T552" s="6"/>
      <c r="V552" s="3"/>
    </row>
    <row r="553">
      <c r="D553" s="57"/>
      <c r="J553" s="7"/>
      <c r="K553" s="7"/>
      <c r="L553" s="7"/>
      <c r="M553" s="7"/>
      <c r="N553" s="57"/>
      <c r="O553" s="6"/>
      <c r="P553" s="6"/>
      <c r="T553" s="6"/>
      <c r="V553" s="3"/>
    </row>
    <row r="554">
      <c r="D554" s="57"/>
      <c r="J554" s="7"/>
      <c r="K554" s="7"/>
      <c r="L554" s="7"/>
      <c r="M554" s="7"/>
      <c r="N554" s="57"/>
      <c r="O554" s="6"/>
      <c r="P554" s="6"/>
      <c r="T554" s="6"/>
      <c r="V554" s="3"/>
    </row>
    <row r="555">
      <c r="D555" s="57"/>
      <c r="J555" s="7"/>
      <c r="K555" s="7"/>
      <c r="L555" s="7"/>
      <c r="M555" s="7"/>
      <c r="N555" s="57"/>
      <c r="O555" s="6"/>
      <c r="P555" s="6"/>
      <c r="T555" s="6"/>
      <c r="V555" s="3"/>
    </row>
    <row r="556">
      <c r="D556" s="57"/>
      <c r="J556" s="7"/>
      <c r="K556" s="7"/>
      <c r="L556" s="7"/>
      <c r="M556" s="7"/>
      <c r="N556" s="57"/>
      <c r="O556" s="6"/>
      <c r="P556" s="6"/>
      <c r="T556" s="6"/>
      <c r="V556" s="3"/>
    </row>
    <row r="557">
      <c r="D557" s="57"/>
      <c r="J557" s="7"/>
      <c r="K557" s="7"/>
      <c r="L557" s="7"/>
      <c r="M557" s="7"/>
      <c r="N557" s="57"/>
      <c r="O557" s="6"/>
      <c r="P557" s="6"/>
      <c r="T557" s="6"/>
      <c r="V557" s="3"/>
    </row>
    <row r="558">
      <c r="D558" s="57"/>
      <c r="J558" s="7"/>
      <c r="K558" s="7"/>
      <c r="L558" s="7"/>
      <c r="M558" s="7"/>
      <c r="N558" s="57"/>
      <c r="O558" s="6"/>
      <c r="P558" s="6"/>
      <c r="T558" s="6"/>
      <c r="V558" s="3"/>
    </row>
    <row r="559">
      <c r="D559" s="57"/>
      <c r="J559" s="7"/>
      <c r="K559" s="7"/>
      <c r="L559" s="7"/>
      <c r="M559" s="7"/>
      <c r="N559" s="57"/>
      <c r="O559" s="6"/>
      <c r="P559" s="6"/>
      <c r="T559" s="6"/>
      <c r="V559" s="3"/>
    </row>
    <row r="560">
      <c r="D560" s="57"/>
      <c r="J560" s="7"/>
      <c r="K560" s="7"/>
      <c r="L560" s="7"/>
      <c r="M560" s="7"/>
      <c r="N560" s="57"/>
      <c r="O560" s="6"/>
      <c r="P560" s="6"/>
      <c r="T560" s="6"/>
      <c r="V560" s="3"/>
    </row>
    <row r="561">
      <c r="D561" s="57"/>
      <c r="J561" s="7"/>
      <c r="K561" s="7"/>
      <c r="L561" s="7"/>
      <c r="M561" s="7"/>
      <c r="N561" s="57"/>
      <c r="O561" s="6"/>
      <c r="P561" s="6"/>
      <c r="T561" s="6"/>
      <c r="V561" s="3"/>
    </row>
    <row r="562">
      <c r="D562" s="57"/>
      <c r="J562" s="7"/>
      <c r="K562" s="7"/>
      <c r="L562" s="7"/>
      <c r="M562" s="7"/>
      <c r="N562" s="57"/>
      <c r="O562" s="6"/>
      <c r="P562" s="6"/>
      <c r="T562" s="6"/>
      <c r="V562" s="3"/>
    </row>
    <row r="563">
      <c r="D563" s="57"/>
      <c r="J563" s="7"/>
      <c r="K563" s="7"/>
      <c r="L563" s="7"/>
      <c r="M563" s="7"/>
      <c r="N563" s="57"/>
      <c r="O563" s="6"/>
      <c r="P563" s="6"/>
      <c r="T563" s="6"/>
      <c r="V563" s="3"/>
    </row>
    <row r="564">
      <c r="D564" s="57"/>
      <c r="J564" s="7"/>
      <c r="K564" s="7"/>
      <c r="L564" s="7"/>
      <c r="M564" s="7"/>
      <c r="N564" s="57"/>
      <c r="O564" s="6"/>
      <c r="P564" s="6"/>
      <c r="T564" s="6"/>
      <c r="V564" s="3"/>
    </row>
    <row r="565">
      <c r="D565" s="57"/>
      <c r="J565" s="7"/>
      <c r="K565" s="7"/>
      <c r="L565" s="7"/>
      <c r="M565" s="7"/>
      <c r="N565" s="57"/>
      <c r="O565" s="6"/>
      <c r="P565" s="6"/>
      <c r="T565" s="6"/>
      <c r="V565" s="3"/>
    </row>
    <row r="566">
      <c r="D566" s="57"/>
      <c r="J566" s="7"/>
      <c r="K566" s="7"/>
      <c r="L566" s="7"/>
      <c r="M566" s="7"/>
      <c r="N566" s="57"/>
      <c r="O566" s="6"/>
      <c r="P566" s="6"/>
      <c r="T566" s="6"/>
      <c r="V566" s="3"/>
    </row>
    <row r="567">
      <c r="D567" s="57"/>
      <c r="J567" s="7"/>
      <c r="K567" s="7"/>
      <c r="L567" s="7"/>
      <c r="M567" s="7"/>
      <c r="N567" s="57"/>
      <c r="O567" s="6"/>
      <c r="P567" s="6"/>
      <c r="T567" s="6"/>
      <c r="V567" s="3"/>
    </row>
    <row r="568">
      <c r="D568" s="57"/>
      <c r="J568" s="7"/>
      <c r="K568" s="7"/>
      <c r="L568" s="7"/>
      <c r="M568" s="7"/>
      <c r="N568" s="57"/>
      <c r="O568" s="6"/>
      <c r="P568" s="6"/>
      <c r="T568" s="6"/>
      <c r="V568" s="3"/>
    </row>
    <row r="569">
      <c r="D569" s="57"/>
      <c r="J569" s="7"/>
      <c r="K569" s="7"/>
      <c r="L569" s="7"/>
      <c r="M569" s="7"/>
      <c r="N569" s="57"/>
      <c r="O569" s="6"/>
      <c r="P569" s="6"/>
      <c r="T569" s="6"/>
      <c r="V569" s="3"/>
    </row>
    <row r="570">
      <c r="D570" s="57"/>
      <c r="J570" s="7"/>
      <c r="K570" s="7"/>
      <c r="L570" s="7"/>
      <c r="M570" s="7"/>
      <c r="N570" s="57"/>
      <c r="O570" s="6"/>
      <c r="P570" s="6"/>
      <c r="T570" s="6"/>
      <c r="V570" s="3"/>
    </row>
    <row r="571">
      <c r="D571" s="57"/>
      <c r="J571" s="7"/>
      <c r="K571" s="7"/>
      <c r="L571" s="7"/>
      <c r="M571" s="7"/>
      <c r="N571" s="57"/>
      <c r="O571" s="6"/>
      <c r="P571" s="6"/>
      <c r="T571" s="6"/>
      <c r="V571" s="3"/>
    </row>
    <row r="572">
      <c r="D572" s="57"/>
      <c r="J572" s="7"/>
      <c r="K572" s="7"/>
      <c r="L572" s="7"/>
      <c r="M572" s="7"/>
      <c r="N572" s="57"/>
      <c r="O572" s="6"/>
      <c r="P572" s="6"/>
      <c r="T572" s="6"/>
      <c r="V572" s="3"/>
    </row>
    <row r="573">
      <c r="D573" s="57"/>
      <c r="J573" s="7"/>
      <c r="K573" s="7"/>
      <c r="L573" s="7"/>
      <c r="M573" s="7"/>
      <c r="N573" s="57"/>
      <c r="O573" s="6"/>
      <c r="P573" s="6"/>
      <c r="T573" s="6"/>
      <c r="V573" s="3"/>
    </row>
    <row r="574">
      <c r="D574" s="57"/>
      <c r="J574" s="7"/>
      <c r="K574" s="7"/>
      <c r="L574" s="7"/>
      <c r="M574" s="7"/>
      <c r="N574" s="57"/>
      <c r="O574" s="6"/>
      <c r="P574" s="6"/>
      <c r="T574" s="6"/>
      <c r="V574" s="3"/>
    </row>
    <row r="575">
      <c r="D575" s="57"/>
      <c r="J575" s="7"/>
      <c r="K575" s="7"/>
      <c r="L575" s="7"/>
      <c r="M575" s="7"/>
      <c r="N575" s="57"/>
      <c r="O575" s="6"/>
      <c r="P575" s="6"/>
      <c r="T575" s="6"/>
      <c r="V575" s="3"/>
    </row>
    <row r="576">
      <c r="D576" s="57"/>
      <c r="J576" s="7"/>
      <c r="K576" s="7"/>
      <c r="L576" s="7"/>
      <c r="M576" s="7"/>
      <c r="N576" s="57"/>
      <c r="O576" s="6"/>
      <c r="P576" s="6"/>
      <c r="T576" s="6"/>
      <c r="V576" s="3"/>
    </row>
    <row r="577">
      <c r="D577" s="57"/>
      <c r="J577" s="7"/>
      <c r="K577" s="7"/>
      <c r="L577" s="7"/>
      <c r="M577" s="7"/>
      <c r="N577" s="57"/>
      <c r="O577" s="6"/>
      <c r="P577" s="6"/>
      <c r="T577" s="6"/>
      <c r="V577" s="3"/>
    </row>
    <row r="578">
      <c r="D578" s="57"/>
      <c r="J578" s="7"/>
      <c r="K578" s="7"/>
      <c r="L578" s="7"/>
      <c r="M578" s="7"/>
      <c r="N578" s="57"/>
      <c r="O578" s="6"/>
      <c r="P578" s="6"/>
      <c r="T578" s="6"/>
      <c r="V578" s="3"/>
    </row>
    <row r="579">
      <c r="D579" s="57"/>
      <c r="J579" s="7"/>
      <c r="K579" s="7"/>
      <c r="L579" s="7"/>
      <c r="M579" s="7"/>
      <c r="N579" s="57"/>
      <c r="O579" s="6"/>
      <c r="P579" s="6"/>
      <c r="T579" s="6"/>
      <c r="V579" s="3"/>
    </row>
    <row r="580">
      <c r="D580" s="57"/>
      <c r="J580" s="7"/>
      <c r="K580" s="7"/>
      <c r="L580" s="7"/>
      <c r="M580" s="7"/>
      <c r="N580" s="57"/>
      <c r="O580" s="6"/>
      <c r="P580" s="6"/>
      <c r="T580" s="6"/>
      <c r="V580" s="3"/>
    </row>
    <row r="581">
      <c r="D581" s="57"/>
      <c r="J581" s="7"/>
      <c r="K581" s="7"/>
      <c r="L581" s="7"/>
      <c r="M581" s="7"/>
      <c r="N581" s="57"/>
      <c r="O581" s="6"/>
      <c r="P581" s="6"/>
      <c r="T581" s="6"/>
      <c r="V581" s="3"/>
    </row>
    <row r="582">
      <c r="D582" s="57"/>
      <c r="J582" s="7"/>
      <c r="K582" s="7"/>
      <c r="L582" s="7"/>
      <c r="M582" s="7"/>
      <c r="N582" s="57"/>
      <c r="O582" s="6"/>
      <c r="P582" s="6"/>
      <c r="T582" s="6"/>
      <c r="V582" s="3"/>
    </row>
    <row r="583">
      <c r="D583" s="57"/>
      <c r="J583" s="7"/>
      <c r="K583" s="7"/>
      <c r="L583" s="7"/>
      <c r="M583" s="7"/>
      <c r="N583" s="57"/>
      <c r="O583" s="6"/>
      <c r="P583" s="6"/>
      <c r="T583" s="6"/>
      <c r="V583" s="3"/>
    </row>
    <row r="584">
      <c r="D584" s="57"/>
      <c r="J584" s="7"/>
      <c r="K584" s="7"/>
      <c r="L584" s="7"/>
      <c r="M584" s="7"/>
      <c r="N584" s="57"/>
      <c r="O584" s="6"/>
      <c r="P584" s="6"/>
      <c r="T584" s="6"/>
      <c r="V584" s="3"/>
    </row>
    <row r="585">
      <c r="D585" s="57"/>
      <c r="J585" s="7"/>
      <c r="K585" s="7"/>
      <c r="L585" s="7"/>
      <c r="M585" s="7"/>
      <c r="N585" s="57"/>
      <c r="O585" s="6"/>
      <c r="P585" s="6"/>
      <c r="T585" s="6"/>
      <c r="V585" s="3"/>
    </row>
    <row r="586">
      <c r="D586" s="57"/>
      <c r="J586" s="7"/>
      <c r="K586" s="7"/>
      <c r="L586" s="7"/>
      <c r="M586" s="7"/>
      <c r="N586" s="57"/>
      <c r="O586" s="6"/>
      <c r="P586" s="6"/>
      <c r="T586" s="6"/>
      <c r="V586" s="3"/>
    </row>
    <row r="587">
      <c r="D587" s="57"/>
      <c r="J587" s="7"/>
      <c r="K587" s="7"/>
      <c r="L587" s="7"/>
      <c r="M587" s="7"/>
      <c r="N587" s="57"/>
      <c r="O587" s="6"/>
      <c r="P587" s="6"/>
      <c r="T587" s="6"/>
      <c r="V587" s="3"/>
    </row>
    <row r="588">
      <c r="D588" s="57"/>
      <c r="J588" s="7"/>
      <c r="K588" s="7"/>
      <c r="L588" s="7"/>
      <c r="M588" s="7"/>
      <c r="N588" s="57"/>
      <c r="O588" s="6"/>
      <c r="P588" s="6"/>
      <c r="T588" s="6"/>
      <c r="V588" s="3"/>
    </row>
    <row r="589">
      <c r="D589" s="57"/>
      <c r="J589" s="7"/>
      <c r="K589" s="7"/>
      <c r="L589" s="7"/>
      <c r="M589" s="7"/>
      <c r="N589" s="57"/>
      <c r="O589" s="6"/>
      <c r="P589" s="6"/>
      <c r="T589" s="6"/>
      <c r="V589" s="3"/>
    </row>
    <row r="590">
      <c r="D590" s="57"/>
      <c r="J590" s="7"/>
      <c r="K590" s="7"/>
      <c r="L590" s="7"/>
      <c r="M590" s="7"/>
      <c r="N590" s="57"/>
      <c r="O590" s="6"/>
      <c r="P590" s="6"/>
      <c r="T590" s="6"/>
      <c r="V590" s="3"/>
    </row>
    <row r="591">
      <c r="D591" s="57"/>
      <c r="J591" s="7"/>
      <c r="K591" s="7"/>
      <c r="L591" s="7"/>
      <c r="M591" s="7"/>
      <c r="N591" s="57"/>
      <c r="O591" s="6"/>
      <c r="P591" s="6"/>
      <c r="T591" s="6"/>
      <c r="V591" s="3"/>
    </row>
    <row r="592">
      <c r="D592" s="57"/>
      <c r="J592" s="7"/>
      <c r="K592" s="7"/>
      <c r="L592" s="7"/>
      <c r="M592" s="7"/>
      <c r="N592" s="57"/>
      <c r="O592" s="6"/>
      <c r="P592" s="6"/>
      <c r="T592" s="6"/>
      <c r="V592" s="3"/>
    </row>
    <row r="593">
      <c r="D593" s="57"/>
      <c r="J593" s="7"/>
      <c r="K593" s="7"/>
      <c r="L593" s="7"/>
      <c r="M593" s="7"/>
      <c r="N593" s="57"/>
      <c r="O593" s="6"/>
      <c r="P593" s="6"/>
      <c r="T593" s="6"/>
      <c r="V593" s="3"/>
    </row>
    <row r="594">
      <c r="D594" s="57"/>
      <c r="J594" s="7"/>
      <c r="K594" s="7"/>
      <c r="L594" s="7"/>
      <c r="M594" s="7"/>
      <c r="N594" s="57"/>
      <c r="O594" s="6"/>
      <c r="P594" s="6"/>
      <c r="T594" s="6"/>
      <c r="V594" s="3"/>
    </row>
    <row r="595">
      <c r="D595" s="57"/>
      <c r="J595" s="7"/>
      <c r="K595" s="7"/>
      <c r="L595" s="7"/>
      <c r="M595" s="7"/>
      <c r="N595" s="57"/>
      <c r="O595" s="6"/>
      <c r="P595" s="6"/>
      <c r="T595" s="6"/>
      <c r="V595" s="3"/>
    </row>
    <row r="596">
      <c r="D596" s="57"/>
      <c r="J596" s="7"/>
      <c r="K596" s="7"/>
      <c r="L596" s="7"/>
      <c r="M596" s="7"/>
      <c r="N596" s="57"/>
      <c r="O596" s="6"/>
      <c r="P596" s="6"/>
      <c r="T596" s="6"/>
      <c r="V596" s="3"/>
    </row>
    <row r="597">
      <c r="D597" s="57"/>
      <c r="J597" s="7"/>
      <c r="K597" s="7"/>
      <c r="L597" s="7"/>
      <c r="M597" s="7"/>
      <c r="N597" s="57"/>
      <c r="O597" s="6"/>
      <c r="P597" s="6"/>
      <c r="T597" s="6"/>
      <c r="V597" s="3"/>
    </row>
    <row r="598">
      <c r="D598" s="57"/>
      <c r="J598" s="7"/>
      <c r="K598" s="7"/>
      <c r="L598" s="7"/>
      <c r="M598" s="7"/>
      <c r="N598" s="57"/>
      <c r="O598" s="6"/>
      <c r="P598" s="6"/>
      <c r="T598" s="6"/>
      <c r="V598" s="3"/>
    </row>
    <row r="599">
      <c r="D599" s="57"/>
      <c r="J599" s="7"/>
      <c r="K599" s="7"/>
      <c r="L599" s="7"/>
      <c r="M599" s="7"/>
      <c r="N599" s="57"/>
      <c r="O599" s="6"/>
      <c r="P599" s="6"/>
      <c r="T599" s="6"/>
      <c r="V599" s="3"/>
    </row>
    <row r="600">
      <c r="D600" s="57"/>
      <c r="J600" s="7"/>
      <c r="K600" s="7"/>
      <c r="L600" s="7"/>
      <c r="M600" s="7"/>
      <c r="N600" s="57"/>
      <c r="O600" s="6"/>
      <c r="P600" s="6"/>
      <c r="T600" s="6"/>
      <c r="V600" s="3"/>
    </row>
    <row r="601">
      <c r="D601" s="57"/>
      <c r="J601" s="7"/>
      <c r="K601" s="7"/>
      <c r="L601" s="7"/>
      <c r="M601" s="7"/>
      <c r="N601" s="57"/>
      <c r="O601" s="6"/>
      <c r="P601" s="6"/>
      <c r="T601" s="6"/>
      <c r="V601" s="3"/>
    </row>
    <row r="602">
      <c r="D602" s="57"/>
      <c r="J602" s="7"/>
      <c r="K602" s="7"/>
      <c r="L602" s="7"/>
      <c r="M602" s="7"/>
      <c r="N602" s="57"/>
      <c r="O602" s="6"/>
      <c r="P602" s="6"/>
      <c r="T602" s="6"/>
      <c r="V602" s="3"/>
    </row>
    <row r="603">
      <c r="D603" s="57"/>
      <c r="J603" s="7"/>
      <c r="K603" s="7"/>
      <c r="L603" s="7"/>
      <c r="M603" s="7"/>
      <c r="N603" s="57"/>
      <c r="O603" s="6"/>
      <c r="P603" s="6"/>
      <c r="T603" s="6"/>
      <c r="V603" s="3"/>
    </row>
    <row r="604">
      <c r="D604" s="57"/>
      <c r="J604" s="7"/>
      <c r="K604" s="7"/>
      <c r="L604" s="7"/>
      <c r="M604" s="7"/>
      <c r="N604" s="57"/>
      <c r="O604" s="6"/>
      <c r="P604" s="6"/>
      <c r="T604" s="6"/>
      <c r="V604" s="3"/>
    </row>
    <row r="605">
      <c r="D605" s="57"/>
      <c r="J605" s="7"/>
      <c r="K605" s="7"/>
      <c r="L605" s="7"/>
      <c r="M605" s="7"/>
      <c r="N605" s="57"/>
      <c r="O605" s="6"/>
      <c r="P605" s="6"/>
      <c r="T605" s="6"/>
      <c r="V605" s="3"/>
    </row>
    <row r="606">
      <c r="D606" s="57"/>
      <c r="J606" s="7"/>
      <c r="K606" s="7"/>
      <c r="L606" s="7"/>
      <c r="M606" s="7"/>
      <c r="N606" s="57"/>
      <c r="O606" s="6"/>
      <c r="P606" s="6"/>
      <c r="T606" s="6"/>
      <c r="V606" s="3"/>
    </row>
    <row r="607">
      <c r="D607" s="57"/>
      <c r="J607" s="7"/>
      <c r="K607" s="7"/>
      <c r="L607" s="7"/>
      <c r="M607" s="7"/>
      <c r="N607" s="57"/>
      <c r="O607" s="6"/>
      <c r="P607" s="6"/>
      <c r="T607" s="6"/>
      <c r="V607" s="3"/>
    </row>
    <row r="608">
      <c r="D608" s="57"/>
      <c r="J608" s="7"/>
      <c r="K608" s="7"/>
      <c r="L608" s="7"/>
      <c r="M608" s="7"/>
      <c r="N608" s="57"/>
      <c r="O608" s="6"/>
      <c r="P608" s="6"/>
      <c r="T608" s="6"/>
      <c r="V608" s="3"/>
    </row>
    <row r="609">
      <c r="D609" s="57"/>
      <c r="J609" s="7"/>
      <c r="K609" s="7"/>
      <c r="L609" s="7"/>
      <c r="M609" s="7"/>
      <c r="N609" s="57"/>
      <c r="O609" s="6"/>
      <c r="P609" s="6"/>
      <c r="T609" s="6"/>
      <c r="V609" s="3"/>
    </row>
    <row r="610">
      <c r="D610" s="57"/>
      <c r="J610" s="7"/>
      <c r="K610" s="7"/>
      <c r="L610" s="7"/>
      <c r="M610" s="7"/>
      <c r="N610" s="57"/>
      <c r="O610" s="6"/>
      <c r="P610" s="6"/>
      <c r="T610" s="6"/>
      <c r="V610" s="3"/>
    </row>
    <row r="611">
      <c r="D611" s="57"/>
      <c r="J611" s="7"/>
      <c r="K611" s="7"/>
      <c r="L611" s="7"/>
      <c r="M611" s="7"/>
      <c r="N611" s="57"/>
      <c r="O611" s="6"/>
      <c r="P611" s="6"/>
      <c r="T611" s="6"/>
      <c r="V611" s="3"/>
    </row>
    <row r="612">
      <c r="D612" s="57"/>
      <c r="J612" s="7"/>
      <c r="K612" s="7"/>
      <c r="L612" s="7"/>
      <c r="M612" s="7"/>
      <c r="N612" s="57"/>
      <c r="O612" s="6"/>
      <c r="P612" s="6"/>
      <c r="T612" s="6"/>
      <c r="V612" s="3"/>
    </row>
    <row r="613">
      <c r="D613" s="57"/>
      <c r="J613" s="7"/>
      <c r="K613" s="7"/>
      <c r="L613" s="7"/>
      <c r="M613" s="7"/>
      <c r="N613" s="57"/>
      <c r="O613" s="6"/>
      <c r="P613" s="6"/>
      <c r="T613" s="6"/>
      <c r="V613" s="3"/>
    </row>
    <row r="614">
      <c r="D614" s="57"/>
      <c r="J614" s="7"/>
      <c r="K614" s="7"/>
      <c r="L614" s="7"/>
      <c r="M614" s="7"/>
      <c r="N614" s="57"/>
      <c r="O614" s="6"/>
      <c r="P614" s="6"/>
      <c r="T614" s="6"/>
      <c r="V614" s="3"/>
    </row>
    <row r="615">
      <c r="D615" s="57"/>
      <c r="J615" s="7"/>
      <c r="K615" s="7"/>
      <c r="L615" s="7"/>
      <c r="M615" s="7"/>
      <c r="N615" s="57"/>
      <c r="O615" s="6"/>
      <c r="P615" s="6"/>
      <c r="T615" s="6"/>
      <c r="V615" s="3"/>
    </row>
    <row r="616">
      <c r="D616" s="57"/>
      <c r="J616" s="7"/>
      <c r="K616" s="7"/>
      <c r="L616" s="7"/>
      <c r="M616" s="7"/>
      <c r="N616" s="57"/>
      <c r="O616" s="6"/>
      <c r="P616" s="6"/>
      <c r="T616" s="6"/>
      <c r="V616" s="3"/>
    </row>
    <row r="617">
      <c r="D617" s="57"/>
      <c r="J617" s="7"/>
      <c r="K617" s="7"/>
      <c r="L617" s="7"/>
      <c r="M617" s="7"/>
      <c r="N617" s="57"/>
      <c r="O617" s="6"/>
      <c r="P617" s="6"/>
      <c r="T617" s="6"/>
      <c r="V617" s="3"/>
    </row>
    <row r="618">
      <c r="D618" s="57"/>
      <c r="J618" s="7"/>
      <c r="K618" s="7"/>
      <c r="L618" s="7"/>
      <c r="M618" s="7"/>
      <c r="N618" s="57"/>
      <c r="O618" s="6"/>
      <c r="P618" s="6"/>
      <c r="T618" s="6"/>
      <c r="V618" s="3"/>
    </row>
    <row r="619">
      <c r="D619" s="57"/>
      <c r="J619" s="7"/>
      <c r="K619" s="7"/>
      <c r="L619" s="7"/>
      <c r="M619" s="7"/>
      <c r="N619" s="57"/>
      <c r="O619" s="6"/>
      <c r="P619" s="6"/>
      <c r="T619" s="6"/>
      <c r="V619" s="3"/>
    </row>
    <row r="620">
      <c r="D620" s="57"/>
      <c r="J620" s="7"/>
      <c r="K620" s="7"/>
      <c r="L620" s="7"/>
      <c r="M620" s="7"/>
      <c r="N620" s="57"/>
      <c r="O620" s="6"/>
      <c r="P620" s="6"/>
      <c r="T620" s="6"/>
      <c r="V620" s="3"/>
    </row>
    <row r="621">
      <c r="D621" s="57"/>
      <c r="J621" s="7"/>
      <c r="K621" s="7"/>
      <c r="L621" s="7"/>
      <c r="M621" s="7"/>
      <c r="N621" s="57"/>
      <c r="O621" s="6"/>
      <c r="P621" s="6"/>
      <c r="T621" s="6"/>
      <c r="V621" s="3"/>
    </row>
    <row r="622">
      <c r="D622" s="57"/>
      <c r="J622" s="7"/>
      <c r="K622" s="7"/>
      <c r="L622" s="7"/>
      <c r="M622" s="7"/>
      <c r="N622" s="57"/>
      <c r="O622" s="6"/>
      <c r="P622" s="6"/>
      <c r="T622" s="6"/>
      <c r="V622" s="3"/>
    </row>
    <row r="623">
      <c r="D623" s="57"/>
      <c r="J623" s="7"/>
      <c r="K623" s="7"/>
      <c r="L623" s="7"/>
      <c r="M623" s="7"/>
      <c r="N623" s="57"/>
      <c r="O623" s="6"/>
      <c r="P623" s="6"/>
      <c r="T623" s="6"/>
      <c r="V623" s="3"/>
    </row>
    <row r="624">
      <c r="D624" s="57"/>
      <c r="J624" s="7"/>
      <c r="K624" s="7"/>
      <c r="L624" s="7"/>
      <c r="M624" s="7"/>
      <c r="N624" s="57"/>
      <c r="O624" s="6"/>
      <c r="P624" s="6"/>
      <c r="T624" s="6"/>
      <c r="V624" s="3"/>
    </row>
    <row r="625">
      <c r="D625" s="57"/>
      <c r="J625" s="7"/>
      <c r="K625" s="7"/>
      <c r="L625" s="7"/>
      <c r="M625" s="7"/>
      <c r="N625" s="57"/>
      <c r="O625" s="6"/>
      <c r="P625" s="6"/>
      <c r="T625" s="6"/>
      <c r="V625" s="3"/>
    </row>
    <row r="626">
      <c r="D626" s="57"/>
      <c r="J626" s="7"/>
      <c r="K626" s="7"/>
      <c r="L626" s="7"/>
      <c r="M626" s="7"/>
      <c r="N626" s="57"/>
      <c r="O626" s="6"/>
      <c r="P626" s="6"/>
      <c r="T626" s="6"/>
      <c r="V626" s="3"/>
    </row>
    <row r="627">
      <c r="D627" s="57"/>
      <c r="J627" s="7"/>
      <c r="K627" s="7"/>
      <c r="L627" s="7"/>
      <c r="M627" s="7"/>
      <c r="N627" s="57"/>
      <c r="O627" s="6"/>
      <c r="P627" s="6"/>
      <c r="T627" s="6"/>
      <c r="V627" s="3"/>
    </row>
    <row r="628">
      <c r="D628" s="57"/>
      <c r="J628" s="7"/>
      <c r="K628" s="7"/>
      <c r="L628" s="7"/>
      <c r="M628" s="7"/>
      <c r="N628" s="57"/>
      <c r="O628" s="6"/>
      <c r="P628" s="6"/>
      <c r="T628" s="6"/>
      <c r="V628" s="3"/>
    </row>
    <row r="629">
      <c r="D629" s="57"/>
      <c r="J629" s="7"/>
      <c r="K629" s="7"/>
      <c r="L629" s="7"/>
      <c r="M629" s="7"/>
      <c r="N629" s="57"/>
      <c r="O629" s="6"/>
      <c r="P629" s="6"/>
      <c r="T629" s="6"/>
      <c r="V629" s="3"/>
    </row>
    <row r="630">
      <c r="D630" s="57"/>
      <c r="J630" s="7"/>
      <c r="K630" s="7"/>
      <c r="L630" s="7"/>
      <c r="M630" s="7"/>
      <c r="N630" s="57"/>
      <c r="O630" s="6"/>
      <c r="P630" s="6"/>
      <c r="T630" s="6"/>
      <c r="V630" s="3"/>
    </row>
    <row r="631">
      <c r="D631" s="57"/>
      <c r="J631" s="7"/>
      <c r="K631" s="7"/>
      <c r="L631" s="7"/>
      <c r="M631" s="7"/>
      <c r="N631" s="57"/>
      <c r="O631" s="6"/>
      <c r="P631" s="6"/>
      <c r="T631" s="6"/>
      <c r="V631" s="3"/>
    </row>
    <row r="632">
      <c r="D632" s="57"/>
      <c r="J632" s="7"/>
      <c r="K632" s="7"/>
      <c r="L632" s="7"/>
      <c r="M632" s="7"/>
      <c r="N632" s="57"/>
      <c r="O632" s="6"/>
      <c r="P632" s="6"/>
      <c r="T632" s="6"/>
      <c r="V632" s="3"/>
    </row>
    <row r="633">
      <c r="D633" s="57"/>
      <c r="J633" s="7"/>
      <c r="K633" s="7"/>
      <c r="L633" s="7"/>
      <c r="M633" s="7"/>
      <c r="N633" s="57"/>
      <c r="O633" s="6"/>
      <c r="P633" s="6"/>
      <c r="T633" s="6"/>
      <c r="V633" s="3"/>
    </row>
    <row r="634">
      <c r="D634" s="57"/>
      <c r="J634" s="7"/>
      <c r="K634" s="7"/>
      <c r="L634" s="7"/>
      <c r="M634" s="7"/>
      <c r="N634" s="57"/>
      <c r="O634" s="6"/>
      <c r="P634" s="6"/>
      <c r="T634" s="6"/>
      <c r="V634" s="3"/>
    </row>
    <row r="635">
      <c r="D635" s="57"/>
      <c r="J635" s="7"/>
      <c r="K635" s="7"/>
      <c r="L635" s="7"/>
      <c r="M635" s="7"/>
      <c r="N635" s="57"/>
      <c r="O635" s="6"/>
      <c r="P635" s="6"/>
      <c r="T635" s="6"/>
      <c r="V635" s="3"/>
    </row>
    <row r="636">
      <c r="D636" s="57"/>
      <c r="J636" s="7"/>
      <c r="K636" s="7"/>
      <c r="L636" s="7"/>
      <c r="M636" s="7"/>
      <c r="N636" s="57"/>
      <c r="O636" s="6"/>
      <c r="P636" s="6"/>
      <c r="T636" s="6"/>
      <c r="V636" s="3"/>
    </row>
    <row r="637">
      <c r="D637" s="57"/>
      <c r="J637" s="7"/>
      <c r="K637" s="7"/>
      <c r="L637" s="7"/>
      <c r="M637" s="7"/>
      <c r="N637" s="57"/>
      <c r="O637" s="6"/>
      <c r="P637" s="6"/>
      <c r="T637" s="6"/>
      <c r="V637" s="3"/>
    </row>
    <row r="638">
      <c r="D638" s="57"/>
      <c r="J638" s="7"/>
      <c r="K638" s="7"/>
      <c r="L638" s="7"/>
      <c r="M638" s="7"/>
      <c r="N638" s="57"/>
      <c r="O638" s="6"/>
      <c r="P638" s="6"/>
      <c r="T638" s="6"/>
      <c r="V638" s="3"/>
    </row>
    <row r="639">
      <c r="D639" s="57"/>
      <c r="J639" s="7"/>
      <c r="K639" s="7"/>
      <c r="L639" s="7"/>
      <c r="M639" s="7"/>
      <c r="N639" s="57"/>
      <c r="O639" s="6"/>
      <c r="P639" s="6"/>
      <c r="T639" s="6"/>
      <c r="V639" s="3"/>
    </row>
    <row r="640">
      <c r="D640" s="57"/>
      <c r="J640" s="7"/>
      <c r="K640" s="7"/>
      <c r="L640" s="7"/>
      <c r="M640" s="7"/>
      <c r="N640" s="57"/>
      <c r="O640" s="6"/>
      <c r="P640" s="6"/>
      <c r="T640" s="6"/>
      <c r="V640" s="3"/>
    </row>
    <row r="641">
      <c r="D641" s="57"/>
      <c r="J641" s="7"/>
      <c r="K641" s="7"/>
      <c r="L641" s="7"/>
      <c r="M641" s="7"/>
      <c r="N641" s="57"/>
      <c r="O641" s="6"/>
      <c r="P641" s="6"/>
      <c r="T641" s="6"/>
      <c r="V641" s="3"/>
    </row>
    <row r="642">
      <c r="D642" s="57"/>
      <c r="J642" s="7"/>
      <c r="K642" s="7"/>
      <c r="L642" s="7"/>
      <c r="M642" s="7"/>
      <c r="N642" s="57"/>
      <c r="O642" s="6"/>
      <c r="P642" s="6"/>
      <c r="T642" s="6"/>
      <c r="V642" s="3"/>
    </row>
    <row r="643">
      <c r="D643" s="57"/>
      <c r="J643" s="7"/>
      <c r="K643" s="7"/>
      <c r="L643" s="7"/>
      <c r="M643" s="7"/>
      <c r="N643" s="57"/>
      <c r="O643" s="6"/>
      <c r="P643" s="6"/>
      <c r="T643" s="6"/>
      <c r="V643" s="3"/>
    </row>
    <row r="644">
      <c r="D644" s="57"/>
      <c r="J644" s="7"/>
      <c r="K644" s="7"/>
      <c r="L644" s="7"/>
      <c r="M644" s="7"/>
      <c r="N644" s="57"/>
      <c r="O644" s="6"/>
      <c r="P644" s="6"/>
      <c r="T644" s="6"/>
      <c r="V644" s="3"/>
    </row>
    <row r="645">
      <c r="D645" s="57"/>
      <c r="J645" s="7"/>
      <c r="K645" s="7"/>
      <c r="L645" s="7"/>
      <c r="M645" s="7"/>
      <c r="N645" s="57"/>
      <c r="O645" s="6"/>
      <c r="P645" s="6"/>
      <c r="T645" s="6"/>
      <c r="V645" s="3"/>
    </row>
    <row r="646">
      <c r="D646" s="57"/>
      <c r="J646" s="7"/>
      <c r="K646" s="7"/>
      <c r="L646" s="7"/>
      <c r="M646" s="7"/>
      <c r="N646" s="57"/>
      <c r="O646" s="6"/>
      <c r="P646" s="6"/>
      <c r="T646" s="6"/>
      <c r="V646" s="3"/>
    </row>
    <row r="647">
      <c r="D647" s="57"/>
      <c r="J647" s="7"/>
      <c r="K647" s="7"/>
      <c r="L647" s="7"/>
      <c r="M647" s="7"/>
      <c r="N647" s="57"/>
      <c r="O647" s="6"/>
      <c r="P647" s="6"/>
      <c r="T647" s="6"/>
      <c r="V647" s="3"/>
    </row>
    <row r="648">
      <c r="D648" s="57"/>
      <c r="J648" s="7"/>
      <c r="K648" s="7"/>
      <c r="L648" s="7"/>
      <c r="M648" s="7"/>
      <c r="N648" s="57"/>
      <c r="O648" s="6"/>
      <c r="P648" s="6"/>
      <c r="T648" s="6"/>
      <c r="V648" s="3"/>
    </row>
    <row r="649">
      <c r="D649" s="57"/>
      <c r="J649" s="7"/>
      <c r="K649" s="7"/>
      <c r="L649" s="7"/>
      <c r="M649" s="7"/>
      <c r="N649" s="57"/>
      <c r="O649" s="6"/>
      <c r="P649" s="6"/>
      <c r="T649" s="6"/>
      <c r="V649" s="3"/>
    </row>
    <row r="650">
      <c r="D650" s="57"/>
      <c r="J650" s="7"/>
      <c r="K650" s="7"/>
      <c r="L650" s="7"/>
      <c r="M650" s="7"/>
      <c r="N650" s="57"/>
      <c r="O650" s="6"/>
      <c r="P650" s="6"/>
      <c r="T650" s="6"/>
      <c r="V650" s="3"/>
    </row>
    <row r="651">
      <c r="D651" s="57"/>
      <c r="J651" s="7"/>
      <c r="K651" s="7"/>
      <c r="L651" s="7"/>
      <c r="M651" s="7"/>
      <c r="N651" s="57"/>
      <c r="O651" s="6"/>
      <c r="P651" s="6"/>
      <c r="T651" s="6"/>
      <c r="V651" s="3"/>
    </row>
    <row r="652">
      <c r="D652" s="57"/>
      <c r="J652" s="7"/>
      <c r="K652" s="7"/>
      <c r="L652" s="7"/>
      <c r="M652" s="7"/>
      <c r="N652" s="57"/>
      <c r="O652" s="6"/>
      <c r="P652" s="6"/>
      <c r="T652" s="6"/>
      <c r="V652" s="3"/>
    </row>
    <row r="653">
      <c r="D653" s="57"/>
      <c r="J653" s="7"/>
      <c r="K653" s="7"/>
      <c r="L653" s="7"/>
      <c r="M653" s="7"/>
      <c r="N653" s="57"/>
      <c r="O653" s="6"/>
      <c r="P653" s="6"/>
      <c r="T653" s="6"/>
      <c r="V653" s="3"/>
    </row>
    <row r="654">
      <c r="D654" s="57"/>
      <c r="J654" s="7"/>
      <c r="K654" s="7"/>
      <c r="L654" s="7"/>
      <c r="M654" s="7"/>
      <c r="N654" s="57"/>
      <c r="O654" s="6"/>
      <c r="P654" s="6"/>
      <c r="T654" s="6"/>
      <c r="V654" s="3"/>
    </row>
    <row r="655">
      <c r="D655" s="57"/>
      <c r="J655" s="7"/>
      <c r="K655" s="7"/>
      <c r="L655" s="7"/>
      <c r="M655" s="7"/>
      <c r="N655" s="57"/>
      <c r="O655" s="6"/>
      <c r="P655" s="6"/>
      <c r="T655" s="6"/>
      <c r="V655" s="3"/>
    </row>
    <row r="656">
      <c r="D656" s="57"/>
      <c r="J656" s="7"/>
      <c r="K656" s="7"/>
      <c r="L656" s="7"/>
      <c r="M656" s="7"/>
      <c r="N656" s="57"/>
      <c r="O656" s="6"/>
      <c r="P656" s="6"/>
      <c r="T656" s="6"/>
      <c r="V656" s="3"/>
    </row>
    <row r="657">
      <c r="D657" s="57"/>
      <c r="J657" s="7"/>
      <c r="K657" s="7"/>
      <c r="L657" s="7"/>
      <c r="M657" s="7"/>
      <c r="N657" s="57"/>
      <c r="O657" s="6"/>
      <c r="P657" s="6"/>
      <c r="T657" s="6"/>
      <c r="V657" s="3"/>
    </row>
    <row r="658">
      <c r="D658" s="57"/>
      <c r="J658" s="7"/>
      <c r="K658" s="7"/>
      <c r="L658" s="7"/>
      <c r="M658" s="7"/>
      <c r="N658" s="57"/>
      <c r="O658" s="6"/>
      <c r="P658" s="6"/>
      <c r="T658" s="6"/>
      <c r="V658" s="3"/>
    </row>
    <row r="659">
      <c r="D659" s="57"/>
      <c r="J659" s="7"/>
      <c r="K659" s="7"/>
      <c r="L659" s="7"/>
      <c r="M659" s="7"/>
      <c r="N659" s="57"/>
      <c r="O659" s="6"/>
      <c r="P659" s="6"/>
      <c r="T659" s="6"/>
      <c r="V659" s="3"/>
    </row>
    <row r="660">
      <c r="D660" s="57"/>
      <c r="J660" s="7"/>
      <c r="K660" s="7"/>
      <c r="L660" s="7"/>
      <c r="M660" s="7"/>
      <c r="N660" s="57"/>
      <c r="O660" s="6"/>
      <c r="P660" s="6"/>
      <c r="T660" s="6"/>
      <c r="V660" s="3"/>
    </row>
    <row r="661">
      <c r="D661" s="57"/>
      <c r="J661" s="7"/>
      <c r="K661" s="7"/>
      <c r="L661" s="7"/>
      <c r="M661" s="7"/>
      <c r="N661" s="57"/>
      <c r="O661" s="6"/>
      <c r="P661" s="6"/>
      <c r="T661" s="6"/>
      <c r="V661" s="3"/>
    </row>
    <row r="662">
      <c r="D662" s="57"/>
      <c r="J662" s="7"/>
      <c r="K662" s="7"/>
      <c r="L662" s="7"/>
      <c r="M662" s="7"/>
      <c r="N662" s="57"/>
      <c r="O662" s="6"/>
      <c r="P662" s="6"/>
      <c r="T662" s="6"/>
      <c r="V662" s="3"/>
    </row>
    <row r="663">
      <c r="D663" s="57"/>
      <c r="J663" s="7"/>
      <c r="K663" s="7"/>
      <c r="L663" s="7"/>
      <c r="M663" s="7"/>
      <c r="N663" s="57"/>
      <c r="O663" s="6"/>
      <c r="P663" s="6"/>
      <c r="T663" s="6"/>
      <c r="V663" s="3"/>
    </row>
    <row r="664">
      <c r="D664" s="57"/>
      <c r="J664" s="7"/>
      <c r="K664" s="7"/>
      <c r="L664" s="7"/>
      <c r="M664" s="7"/>
      <c r="N664" s="57"/>
      <c r="O664" s="6"/>
      <c r="P664" s="6"/>
      <c r="T664" s="6"/>
      <c r="V664" s="3"/>
    </row>
    <row r="665">
      <c r="D665" s="57"/>
      <c r="J665" s="7"/>
      <c r="K665" s="7"/>
      <c r="L665" s="7"/>
      <c r="M665" s="7"/>
      <c r="N665" s="57"/>
      <c r="O665" s="6"/>
      <c r="P665" s="6"/>
      <c r="T665" s="6"/>
      <c r="V665" s="3"/>
    </row>
    <row r="666">
      <c r="D666" s="57"/>
      <c r="J666" s="7"/>
      <c r="K666" s="7"/>
      <c r="L666" s="7"/>
      <c r="M666" s="7"/>
      <c r="N666" s="57"/>
      <c r="O666" s="6"/>
      <c r="P666" s="6"/>
      <c r="T666" s="6"/>
      <c r="V666" s="3"/>
    </row>
    <row r="667">
      <c r="D667" s="57"/>
      <c r="J667" s="7"/>
      <c r="K667" s="7"/>
      <c r="L667" s="7"/>
      <c r="M667" s="7"/>
      <c r="N667" s="57"/>
      <c r="O667" s="6"/>
      <c r="P667" s="6"/>
      <c r="T667" s="6"/>
      <c r="V667" s="3"/>
    </row>
    <row r="668">
      <c r="D668" s="57"/>
      <c r="J668" s="7"/>
      <c r="K668" s="7"/>
      <c r="L668" s="7"/>
      <c r="M668" s="7"/>
      <c r="N668" s="57"/>
      <c r="O668" s="6"/>
      <c r="P668" s="6"/>
      <c r="T668" s="6"/>
      <c r="V668" s="3"/>
    </row>
    <row r="669">
      <c r="D669" s="57"/>
      <c r="J669" s="7"/>
      <c r="K669" s="7"/>
      <c r="L669" s="7"/>
      <c r="M669" s="7"/>
      <c r="N669" s="57"/>
      <c r="O669" s="6"/>
      <c r="P669" s="6"/>
      <c r="T669" s="6"/>
      <c r="V669" s="3"/>
    </row>
    <row r="670">
      <c r="D670" s="57"/>
      <c r="J670" s="7"/>
      <c r="K670" s="7"/>
      <c r="L670" s="7"/>
      <c r="M670" s="7"/>
      <c r="N670" s="57"/>
      <c r="O670" s="6"/>
      <c r="P670" s="6"/>
      <c r="T670" s="6"/>
      <c r="V670" s="3"/>
    </row>
    <row r="671">
      <c r="D671" s="57"/>
      <c r="J671" s="7"/>
      <c r="K671" s="7"/>
      <c r="L671" s="7"/>
      <c r="M671" s="7"/>
      <c r="N671" s="57"/>
      <c r="O671" s="6"/>
      <c r="P671" s="6"/>
      <c r="T671" s="6"/>
      <c r="V671" s="3"/>
    </row>
    <row r="672">
      <c r="D672" s="57"/>
      <c r="J672" s="7"/>
      <c r="K672" s="7"/>
      <c r="L672" s="7"/>
      <c r="M672" s="7"/>
      <c r="N672" s="57"/>
      <c r="O672" s="6"/>
      <c r="P672" s="6"/>
      <c r="T672" s="6"/>
      <c r="V672" s="3"/>
    </row>
    <row r="673">
      <c r="D673" s="57"/>
      <c r="J673" s="7"/>
      <c r="K673" s="7"/>
      <c r="L673" s="7"/>
      <c r="M673" s="7"/>
      <c r="N673" s="57"/>
      <c r="O673" s="6"/>
      <c r="P673" s="6"/>
      <c r="T673" s="6"/>
      <c r="V673" s="3"/>
    </row>
    <row r="674">
      <c r="D674" s="57"/>
      <c r="J674" s="7"/>
      <c r="K674" s="7"/>
      <c r="L674" s="7"/>
      <c r="M674" s="7"/>
      <c r="N674" s="57"/>
      <c r="O674" s="6"/>
      <c r="P674" s="6"/>
      <c r="T674" s="6"/>
      <c r="V674" s="3"/>
    </row>
    <row r="675">
      <c r="D675" s="57"/>
      <c r="J675" s="7"/>
      <c r="K675" s="7"/>
      <c r="L675" s="7"/>
      <c r="M675" s="7"/>
      <c r="N675" s="57"/>
      <c r="O675" s="6"/>
      <c r="P675" s="6"/>
      <c r="T675" s="6"/>
      <c r="V675" s="3"/>
    </row>
    <row r="676">
      <c r="D676" s="57"/>
      <c r="J676" s="7"/>
      <c r="K676" s="7"/>
      <c r="L676" s="7"/>
      <c r="M676" s="7"/>
      <c r="N676" s="57"/>
      <c r="O676" s="6"/>
      <c r="P676" s="6"/>
      <c r="T676" s="6"/>
      <c r="V676" s="3"/>
    </row>
    <row r="677">
      <c r="D677" s="57"/>
      <c r="J677" s="7"/>
      <c r="K677" s="7"/>
      <c r="L677" s="7"/>
      <c r="M677" s="7"/>
      <c r="N677" s="57"/>
      <c r="O677" s="6"/>
      <c r="P677" s="6"/>
      <c r="T677" s="6"/>
      <c r="V677" s="3"/>
    </row>
    <row r="678">
      <c r="D678" s="57"/>
      <c r="J678" s="7"/>
      <c r="K678" s="7"/>
      <c r="L678" s="7"/>
      <c r="M678" s="7"/>
      <c r="N678" s="57"/>
      <c r="O678" s="6"/>
      <c r="P678" s="6"/>
      <c r="T678" s="6"/>
      <c r="V678" s="3"/>
    </row>
    <row r="679">
      <c r="D679" s="57"/>
      <c r="J679" s="7"/>
      <c r="K679" s="7"/>
      <c r="L679" s="7"/>
      <c r="M679" s="7"/>
      <c r="N679" s="57"/>
      <c r="O679" s="6"/>
      <c r="P679" s="6"/>
      <c r="T679" s="6"/>
      <c r="V679" s="3"/>
    </row>
    <row r="680">
      <c r="D680" s="57"/>
      <c r="J680" s="7"/>
      <c r="K680" s="7"/>
      <c r="L680" s="7"/>
      <c r="M680" s="7"/>
      <c r="N680" s="57"/>
      <c r="O680" s="6"/>
      <c r="P680" s="6"/>
      <c r="T680" s="6"/>
      <c r="V680" s="3"/>
    </row>
    <row r="681">
      <c r="D681" s="57"/>
      <c r="J681" s="7"/>
      <c r="K681" s="7"/>
      <c r="L681" s="7"/>
      <c r="M681" s="7"/>
      <c r="N681" s="57"/>
      <c r="O681" s="6"/>
      <c r="P681" s="6"/>
      <c r="T681" s="6"/>
      <c r="V681" s="3"/>
    </row>
    <row r="682">
      <c r="D682" s="57"/>
      <c r="J682" s="7"/>
      <c r="K682" s="7"/>
      <c r="L682" s="7"/>
      <c r="M682" s="7"/>
      <c r="N682" s="57"/>
      <c r="O682" s="6"/>
      <c r="P682" s="6"/>
      <c r="T682" s="6"/>
      <c r="V682" s="3"/>
    </row>
    <row r="683">
      <c r="D683" s="57"/>
      <c r="J683" s="7"/>
      <c r="K683" s="7"/>
      <c r="L683" s="7"/>
      <c r="M683" s="7"/>
      <c r="N683" s="57"/>
      <c r="O683" s="6"/>
      <c r="P683" s="6"/>
      <c r="T683" s="6"/>
      <c r="V683" s="3"/>
    </row>
    <row r="684">
      <c r="D684" s="57"/>
      <c r="J684" s="7"/>
      <c r="K684" s="7"/>
      <c r="L684" s="7"/>
      <c r="M684" s="7"/>
      <c r="N684" s="57"/>
      <c r="O684" s="6"/>
      <c r="P684" s="6"/>
      <c r="T684" s="6"/>
      <c r="V684" s="3"/>
    </row>
    <row r="685">
      <c r="D685" s="57"/>
      <c r="J685" s="7"/>
      <c r="K685" s="7"/>
      <c r="L685" s="7"/>
      <c r="M685" s="7"/>
      <c r="N685" s="57"/>
      <c r="O685" s="6"/>
      <c r="P685" s="6"/>
      <c r="T685" s="6"/>
      <c r="V685" s="3"/>
    </row>
    <row r="686">
      <c r="D686" s="57"/>
      <c r="J686" s="7"/>
      <c r="K686" s="7"/>
      <c r="L686" s="7"/>
      <c r="M686" s="7"/>
      <c r="N686" s="57"/>
      <c r="O686" s="6"/>
      <c r="P686" s="6"/>
      <c r="T686" s="6"/>
      <c r="V686" s="3"/>
    </row>
    <row r="687">
      <c r="D687" s="57"/>
      <c r="J687" s="7"/>
      <c r="K687" s="7"/>
      <c r="L687" s="7"/>
      <c r="M687" s="7"/>
      <c r="N687" s="57"/>
      <c r="O687" s="6"/>
      <c r="P687" s="6"/>
      <c r="T687" s="6"/>
      <c r="V687" s="3"/>
    </row>
    <row r="688">
      <c r="D688" s="57"/>
      <c r="J688" s="7"/>
      <c r="K688" s="7"/>
      <c r="L688" s="7"/>
      <c r="M688" s="7"/>
      <c r="N688" s="57"/>
      <c r="O688" s="6"/>
      <c r="P688" s="6"/>
      <c r="T688" s="6"/>
      <c r="V688" s="3"/>
    </row>
    <row r="689">
      <c r="D689" s="57"/>
      <c r="J689" s="7"/>
      <c r="K689" s="7"/>
      <c r="L689" s="7"/>
      <c r="M689" s="7"/>
      <c r="N689" s="57"/>
      <c r="O689" s="6"/>
      <c r="P689" s="6"/>
      <c r="T689" s="6"/>
      <c r="V689" s="3"/>
    </row>
    <row r="690">
      <c r="D690" s="57"/>
      <c r="J690" s="7"/>
      <c r="K690" s="7"/>
      <c r="L690" s="7"/>
      <c r="M690" s="7"/>
      <c r="N690" s="57"/>
      <c r="O690" s="6"/>
      <c r="P690" s="6"/>
      <c r="T690" s="6"/>
      <c r="V690" s="3"/>
    </row>
    <row r="691">
      <c r="D691" s="57"/>
      <c r="J691" s="7"/>
      <c r="K691" s="7"/>
      <c r="L691" s="7"/>
      <c r="M691" s="7"/>
      <c r="N691" s="57"/>
      <c r="O691" s="6"/>
      <c r="P691" s="6"/>
      <c r="T691" s="6"/>
      <c r="V691" s="3"/>
    </row>
    <row r="692">
      <c r="D692" s="57"/>
      <c r="J692" s="7"/>
      <c r="K692" s="7"/>
      <c r="L692" s="7"/>
      <c r="M692" s="7"/>
      <c r="N692" s="57"/>
      <c r="O692" s="6"/>
      <c r="P692" s="6"/>
      <c r="T692" s="6"/>
      <c r="V692" s="3"/>
    </row>
    <row r="693">
      <c r="D693" s="57"/>
      <c r="J693" s="7"/>
      <c r="K693" s="7"/>
      <c r="L693" s="7"/>
      <c r="M693" s="7"/>
      <c r="N693" s="57"/>
      <c r="O693" s="6"/>
      <c r="P693" s="6"/>
      <c r="T693" s="6"/>
      <c r="V693" s="3"/>
    </row>
    <row r="694">
      <c r="D694" s="57"/>
      <c r="J694" s="7"/>
      <c r="K694" s="7"/>
      <c r="L694" s="7"/>
      <c r="M694" s="7"/>
      <c r="N694" s="57"/>
      <c r="O694" s="6"/>
      <c r="P694" s="6"/>
      <c r="T694" s="6"/>
      <c r="V694" s="3"/>
    </row>
    <row r="695">
      <c r="D695" s="57"/>
      <c r="J695" s="7"/>
      <c r="K695" s="7"/>
      <c r="L695" s="7"/>
      <c r="M695" s="7"/>
      <c r="N695" s="57"/>
      <c r="O695" s="6"/>
      <c r="P695" s="6"/>
      <c r="T695" s="6"/>
      <c r="V695" s="3"/>
    </row>
    <row r="696">
      <c r="D696" s="57"/>
      <c r="J696" s="7"/>
      <c r="K696" s="7"/>
      <c r="L696" s="7"/>
      <c r="M696" s="7"/>
      <c r="N696" s="57"/>
      <c r="O696" s="6"/>
      <c r="P696" s="6"/>
      <c r="T696" s="6"/>
      <c r="V696" s="3"/>
    </row>
    <row r="697">
      <c r="D697" s="57"/>
      <c r="J697" s="7"/>
      <c r="K697" s="7"/>
      <c r="L697" s="7"/>
      <c r="M697" s="7"/>
      <c r="N697" s="57"/>
      <c r="O697" s="6"/>
      <c r="P697" s="6"/>
      <c r="T697" s="6"/>
      <c r="V697" s="3"/>
    </row>
    <row r="698">
      <c r="D698" s="57"/>
      <c r="J698" s="7"/>
      <c r="K698" s="7"/>
      <c r="L698" s="7"/>
      <c r="M698" s="7"/>
      <c r="N698" s="57"/>
      <c r="O698" s="6"/>
      <c r="P698" s="6"/>
      <c r="T698" s="6"/>
      <c r="V698" s="3"/>
    </row>
    <row r="699">
      <c r="D699" s="57"/>
      <c r="J699" s="7"/>
      <c r="K699" s="7"/>
      <c r="L699" s="7"/>
      <c r="M699" s="7"/>
      <c r="N699" s="57"/>
      <c r="O699" s="6"/>
      <c r="P699" s="6"/>
      <c r="T699" s="6"/>
      <c r="V699" s="3"/>
    </row>
    <row r="700">
      <c r="D700" s="57"/>
      <c r="J700" s="7"/>
      <c r="K700" s="7"/>
      <c r="L700" s="7"/>
      <c r="M700" s="7"/>
      <c r="N700" s="57"/>
      <c r="O700" s="6"/>
      <c r="P700" s="6"/>
      <c r="T700" s="6"/>
      <c r="V700" s="3"/>
    </row>
    <row r="701">
      <c r="D701" s="57"/>
      <c r="J701" s="7"/>
      <c r="K701" s="7"/>
      <c r="L701" s="7"/>
      <c r="M701" s="7"/>
      <c r="N701" s="57"/>
      <c r="O701" s="6"/>
      <c r="P701" s="6"/>
      <c r="T701" s="6"/>
      <c r="V701" s="3"/>
    </row>
    <row r="702">
      <c r="D702" s="57"/>
      <c r="J702" s="7"/>
      <c r="K702" s="7"/>
      <c r="L702" s="7"/>
      <c r="M702" s="7"/>
      <c r="N702" s="57"/>
      <c r="O702" s="6"/>
      <c r="P702" s="6"/>
      <c r="T702" s="6"/>
      <c r="V702" s="3"/>
    </row>
    <row r="703">
      <c r="D703" s="57"/>
      <c r="J703" s="7"/>
      <c r="K703" s="7"/>
      <c r="L703" s="7"/>
      <c r="M703" s="7"/>
      <c r="N703" s="57"/>
      <c r="O703" s="6"/>
      <c r="P703" s="6"/>
      <c r="T703" s="6"/>
      <c r="V703" s="3"/>
    </row>
    <row r="704">
      <c r="D704" s="57"/>
      <c r="J704" s="7"/>
      <c r="K704" s="7"/>
      <c r="L704" s="7"/>
      <c r="M704" s="7"/>
      <c r="N704" s="57"/>
      <c r="O704" s="6"/>
      <c r="P704" s="6"/>
      <c r="T704" s="6"/>
      <c r="V704" s="3"/>
    </row>
    <row r="705">
      <c r="D705" s="57"/>
      <c r="J705" s="7"/>
      <c r="K705" s="7"/>
      <c r="L705" s="7"/>
      <c r="M705" s="7"/>
      <c r="N705" s="57"/>
      <c r="O705" s="6"/>
      <c r="P705" s="6"/>
      <c r="T705" s="6"/>
      <c r="V705" s="3"/>
    </row>
    <row r="706">
      <c r="D706" s="57"/>
      <c r="J706" s="7"/>
      <c r="K706" s="7"/>
      <c r="L706" s="7"/>
      <c r="M706" s="7"/>
      <c r="N706" s="57"/>
      <c r="O706" s="6"/>
      <c r="P706" s="6"/>
      <c r="T706" s="6"/>
      <c r="V706" s="3"/>
    </row>
    <row r="707">
      <c r="D707" s="57"/>
      <c r="J707" s="7"/>
      <c r="K707" s="7"/>
      <c r="L707" s="7"/>
      <c r="M707" s="7"/>
      <c r="N707" s="57"/>
      <c r="O707" s="6"/>
      <c r="P707" s="6"/>
      <c r="T707" s="6"/>
      <c r="V707" s="3"/>
    </row>
    <row r="708">
      <c r="D708" s="57"/>
      <c r="J708" s="7"/>
      <c r="K708" s="7"/>
      <c r="L708" s="7"/>
      <c r="M708" s="7"/>
      <c r="N708" s="57"/>
      <c r="O708" s="6"/>
      <c r="P708" s="6"/>
      <c r="T708" s="6"/>
      <c r="V708" s="3"/>
    </row>
    <row r="709">
      <c r="D709" s="57"/>
      <c r="J709" s="7"/>
      <c r="K709" s="7"/>
      <c r="L709" s="7"/>
      <c r="M709" s="7"/>
      <c r="N709" s="57"/>
      <c r="O709" s="6"/>
      <c r="P709" s="6"/>
      <c r="T709" s="6"/>
      <c r="V709" s="3"/>
    </row>
    <row r="710">
      <c r="D710" s="57"/>
      <c r="J710" s="7"/>
      <c r="K710" s="7"/>
      <c r="L710" s="7"/>
      <c r="M710" s="7"/>
      <c r="N710" s="57"/>
      <c r="O710" s="6"/>
      <c r="P710" s="6"/>
      <c r="T710" s="6"/>
      <c r="V710" s="3"/>
    </row>
    <row r="711">
      <c r="D711" s="57"/>
      <c r="J711" s="7"/>
      <c r="K711" s="7"/>
      <c r="L711" s="7"/>
      <c r="M711" s="7"/>
      <c r="N711" s="57"/>
      <c r="O711" s="6"/>
      <c r="P711" s="6"/>
      <c r="T711" s="6"/>
      <c r="V711" s="3"/>
    </row>
    <row r="712">
      <c r="D712" s="57"/>
      <c r="J712" s="7"/>
      <c r="K712" s="7"/>
      <c r="L712" s="7"/>
      <c r="M712" s="7"/>
      <c r="N712" s="57"/>
      <c r="O712" s="6"/>
      <c r="P712" s="6"/>
      <c r="T712" s="6"/>
      <c r="V712" s="3"/>
    </row>
    <row r="713">
      <c r="D713" s="57"/>
      <c r="J713" s="7"/>
      <c r="K713" s="7"/>
      <c r="L713" s="7"/>
      <c r="M713" s="7"/>
      <c r="N713" s="57"/>
      <c r="O713" s="6"/>
      <c r="P713" s="6"/>
      <c r="T713" s="6"/>
      <c r="V713" s="3"/>
    </row>
    <row r="714">
      <c r="D714" s="57"/>
      <c r="J714" s="7"/>
      <c r="K714" s="7"/>
      <c r="L714" s="7"/>
      <c r="M714" s="7"/>
      <c r="N714" s="57"/>
      <c r="O714" s="6"/>
      <c r="P714" s="6"/>
      <c r="T714" s="6"/>
      <c r="V714" s="3"/>
    </row>
    <row r="715">
      <c r="D715" s="57"/>
      <c r="J715" s="7"/>
      <c r="K715" s="7"/>
      <c r="L715" s="7"/>
      <c r="M715" s="7"/>
      <c r="N715" s="57"/>
      <c r="O715" s="6"/>
      <c r="P715" s="6"/>
      <c r="T715" s="6"/>
      <c r="V715" s="3"/>
    </row>
    <row r="716">
      <c r="D716" s="57"/>
      <c r="J716" s="7"/>
      <c r="K716" s="7"/>
      <c r="L716" s="7"/>
      <c r="M716" s="7"/>
      <c r="N716" s="57"/>
      <c r="O716" s="6"/>
      <c r="P716" s="6"/>
      <c r="T716" s="6"/>
      <c r="V716" s="3"/>
    </row>
    <row r="717">
      <c r="D717" s="57"/>
      <c r="J717" s="7"/>
      <c r="K717" s="7"/>
      <c r="L717" s="7"/>
      <c r="M717" s="7"/>
      <c r="N717" s="57"/>
      <c r="O717" s="6"/>
      <c r="P717" s="6"/>
      <c r="T717" s="6"/>
      <c r="V717" s="3"/>
    </row>
    <row r="718">
      <c r="D718" s="57"/>
      <c r="J718" s="7"/>
      <c r="K718" s="7"/>
      <c r="L718" s="7"/>
      <c r="M718" s="7"/>
      <c r="N718" s="57"/>
      <c r="O718" s="6"/>
      <c r="P718" s="6"/>
      <c r="T718" s="6"/>
      <c r="V718" s="3"/>
    </row>
    <row r="719">
      <c r="D719" s="57"/>
      <c r="J719" s="7"/>
      <c r="K719" s="7"/>
      <c r="L719" s="7"/>
      <c r="M719" s="7"/>
      <c r="N719" s="57"/>
      <c r="O719" s="6"/>
      <c r="P719" s="6"/>
      <c r="T719" s="6"/>
      <c r="V719" s="3"/>
    </row>
    <row r="720">
      <c r="D720" s="57"/>
      <c r="J720" s="7"/>
      <c r="K720" s="7"/>
      <c r="L720" s="7"/>
      <c r="M720" s="7"/>
      <c r="N720" s="57"/>
      <c r="O720" s="6"/>
      <c r="P720" s="6"/>
      <c r="T720" s="6"/>
      <c r="V720" s="3"/>
    </row>
    <row r="721">
      <c r="D721" s="57"/>
      <c r="J721" s="7"/>
      <c r="K721" s="7"/>
      <c r="L721" s="7"/>
      <c r="M721" s="7"/>
      <c r="N721" s="57"/>
      <c r="O721" s="6"/>
      <c r="P721" s="6"/>
      <c r="T721" s="6"/>
      <c r="V721" s="3"/>
    </row>
    <row r="722">
      <c r="D722" s="57"/>
      <c r="J722" s="7"/>
      <c r="K722" s="7"/>
      <c r="L722" s="7"/>
      <c r="M722" s="7"/>
      <c r="N722" s="57"/>
      <c r="O722" s="6"/>
      <c r="P722" s="6"/>
      <c r="T722" s="6"/>
      <c r="V722" s="3"/>
    </row>
    <row r="723">
      <c r="D723" s="57"/>
      <c r="J723" s="7"/>
      <c r="K723" s="7"/>
      <c r="L723" s="7"/>
      <c r="M723" s="7"/>
      <c r="N723" s="57"/>
      <c r="O723" s="6"/>
      <c r="P723" s="6"/>
      <c r="T723" s="6"/>
      <c r="V723" s="3"/>
    </row>
    <row r="724">
      <c r="D724" s="57"/>
      <c r="J724" s="7"/>
      <c r="K724" s="7"/>
      <c r="L724" s="7"/>
      <c r="M724" s="7"/>
      <c r="N724" s="57"/>
      <c r="O724" s="6"/>
      <c r="P724" s="6"/>
      <c r="T724" s="6"/>
      <c r="V724" s="3"/>
    </row>
    <row r="725">
      <c r="D725" s="57"/>
      <c r="J725" s="7"/>
      <c r="K725" s="7"/>
      <c r="L725" s="7"/>
      <c r="M725" s="7"/>
      <c r="N725" s="57"/>
      <c r="O725" s="6"/>
      <c r="P725" s="6"/>
      <c r="T725" s="6"/>
      <c r="V725" s="3"/>
    </row>
    <row r="726">
      <c r="D726" s="57"/>
      <c r="J726" s="7"/>
      <c r="K726" s="7"/>
      <c r="L726" s="7"/>
      <c r="M726" s="7"/>
      <c r="N726" s="57"/>
      <c r="O726" s="6"/>
      <c r="P726" s="6"/>
      <c r="T726" s="6"/>
      <c r="V726" s="3"/>
    </row>
    <row r="727">
      <c r="D727" s="57"/>
      <c r="J727" s="7"/>
      <c r="K727" s="7"/>
      <c r="L727" s="7"/>
      <c r="M727" s="7"/>
      <c r="N727" s="57"/>
      <c r="O727" s="6"/>
      <c r="P727" s="6"/>
      <c r="T727" s="6"/>
      <c r="V727" s="3"/>
    </row>
    <row r="728">
      <c r="D728" s="57"/>
      <c r="J728" s="7"/>
      <c r="K728" s="7"/>
      <c r="L728" s="7"/>
      <c r="M728" s="7"/>
      <c r="N728" s="57"/>
      <c r="O728" s="6"/>
      <c r="P728" s="6"/>
      <c r="T728" s="6"/>
      <c r="V728" s="3"/>
    </row>
    <row r="729">
      <c r="D729" s="57"/>
      <c r="J729" s="7"/>
      <c r="K729" s="7"/>
      <c r="L729" s="7"/>
      <c r="M729" s="7"/>
      <c r="N729" s="57"/>
      <c r="O729" s="6"/>
      <c r="P729" s="6"/>
      <c r="T729" s="6"/>
      <c r="V729" s="3"/>
    </row>
    <row r="730">
      <c r="D730" s="57"/>
      <c r="J730" s="7"/>
      <c r="K730" s="7"/>
      <c r="L730" s="7"/>
      <c r="M730" s="7"/>
      <c r="N730" s="57"/>
      <c r="O730" s="6"/>
      <c r="P730" s="6"/>
      <c r="T730" s="6"/>
      <c r="V730" s="3"/>
    </row>
    <row r="731">
      <c r="D731" s="57"/>
      <c r="J731" s="7"/>
      <c r="K731" s="7"/>
      <c r="L731" s="7"/>
      <c r="M731" s="7"/>
      <c r="N731" s="57"/>
      <c r="O731" s="6"/>
      <c r="P731" s="6"/>
      <c r="T731" s="6"/>
      <c r="V731" s="3"/>
    </row>
    <row r="732">
      <c r="D732" s="57"/>
      <c r="J732" s="7"/>
      <c r="K732" s="7"/>
      <c r="L732" s="7"/>
      <c r="M732" s="7"/>
      <c r="N732" s="57"/>
      <c r="O732" s="6"/>
      <c r="P732" s="6"/>
      <c r="T732" s="6"/>
      <c r="V732" s="3"/>
    </row>
    <row r="733">
      <c r="D733" s="57"/>
      <c r="J733" s="7"/>
      <c r="K733" s="7"/>
      <c r="L733" s="7"/>
      <c r="M733" s="7"/>
      <c r="N733" s="57"/>
      <c r="O733" s="6"/>
      <c r="P733" s="6"/>
      <c r="T733" s="6"/>
      <c r="V733" s="3"/>
    </row>
    <row r="734">
      <c r="D734" s="57"/>
      <c r="J734" s="7"/>
      <c r="K734" s="7"/>
      <c r="L734" s="7"/>
      <c r="M734" s="7"/>
      <c r="N734" s="57"/>
      <c r="O734" s="6"/>
      <c r="P734" s="6"/>
      <c r="T734" s="6"/>
      <c r="V734" s="3"/>
    </row>
    <row r="735">
      <c r="D735" s="57"/>
      <c r="J735" s="7"/>
      <c r="K735" s="7"/>
      <c r="L735" s="7"/>
      <c r="M735" s="7"/>
      <c r="N735" s="57"/>
      <c r="O735" s="6"/>
      <c r="P735" s="6"/>
      <c r="T735" s="6"/>
      <c r="V735" s="3"/>
    </row>
    <row r="736">
      <c r="D736" s="57"/>
      <c r="J736" s="7"/>
      <c r="K736" s="7"/>
      <c r="L736" s="7"/>
      <c r="M736" s="7"/>
      <c r="N736" s="57"/>
      <c r="O736" s="6"/>
      <c r="P736" s="6"/>
      <c r="T736" s="6"/>
      <c r="V736" s="3"/>
    </row>
    <row r="737">
      <c r="D737" s="57"/>
      <c r="J737" s="7"/>
      <c r="K737" s="7"/>
      <c r="L737" s="7"/>
      <c r="M737" s="7"/>
      <c r="N737" s="57"/>
      <c r="O737" s="6"/>
      <c r="P737" s="6"/>
      <c r="T737" s="6"/>
      <c r="V737" s="3"/>
    </row>
    <row r="738">
      <c r="D738" s="57"/>
      <c r="J738" s="7"/>
      <c r="K738" s="7"/>
      <c r="L738" s="7"/>
      <c r="M738" s="7"/>
      <c r="N738" s="57"/>
      <c r="O738" s="6"/>
      <c r="P738" s="6"/>
      <c r="T738" s="6"/>
      <c r="V738" s="3"/>
    </row>
    <row r="739">
      <c r="D739" s="57"/>
      <c r="J739" s="7"/>
      <c r="K739" s="7"/>
      <c r="L739" s="7"/>
      <c r="M739" s="7"/>
      <c r="N739" s="57"/>
      <c r="O739" s="6"/>
      <c r="P739" s="6"/>
      <c r="T739" s="6"/>
      <c r="V739" s="3"/>
    </row>
    <row r="740">
      <c r="D740" s="57"/>
      <c r="J740" s="7"/>
      <c r="K740" s="7"/>
      <c r="L740" s="7"/>
      <c r="M740" s="7"/>
      <c r="N740" s="57"/>
      <c r="O740" s="6"/>
      <c r="P740" s="6"/>
      <c r="T740" s="6"/>
      <c r="V740" s="3"/>
    </row>
    <row r="741">
      <c r="D741" s="57"/>
      <c r="J741" s="7"/>
      <c r="K741" s="7"/>
      <c r="L741" s="7"/>
      <c r="M741" s="7"/>
      <c r="N741" s="57"/>
      <c r="O741" s="6"/>
      <c r="P741" s="6"/>
      <c r="T741" s="6"/>
      <c r="V741" s="3"/>
    </row>
    <row r="742">
      <c r="D742" s="57"/>
      <c r="J742" s="7"/>
      <c r="K742" s="7"/>
      <c r="L742" s="7"/>
      <c r="M742" s="7"/>
      <c r="N742" s="57"/>
      <c r="O742" s="6"/>
      <c r="P742" s="6"/>
      <c r="T742" s="6"/>
      <c r="V742" s="3"/>
    </row>
    <row r="743">
      <c r="D743" s="57"/>
      <c r="J743" s="7"/>
      <c r="K743" s="7"/>
      <c r="L743" s="7"/>
      <c r="M743" s="7"/>
      <c r="N743" s="57"/>
      <c r="O743" s="6"/>
      <c r="P743" s="6"/>
      <c r="T743" s="6"/>
      <c r="V743" s="3"/>
    </row>
    <row r="744">
      <c r="D744" s="57"/>
      <c r="J744" s="7"/>
      <c r="K744" s="7"/>
      <c r="L744" s="7"/>
      <c r="M744" s="7"/>
      <c r="N744" s="57"/>
      <c r="O744" s="6"/>
      <c r="P744" s="6"/>
      <c r="T744" s="6"/>
      <c r="V744" s="3"/>
    </row>
    <row r="745">
      <c r="D745" s="57"/>
      <c r="J745" s="7"/>
      <c r="K745" s="7"/>
      <c r="L745" s="7"/>
      <c r="M745" s="7"/>
      <c r="N745" s="57"/>
      <c r="O745" s="6"/>
      <c r="P745" s="6"/>
      <c r="T745" s="6"/>
      <c r="V745" s="3"/>
    </row>
    <row r="746">
      <c r="D746" s="57"/>
      <c r="J746" s="7"/>
      <c r="K746" s="7"/>
      <c r="L746" s="7"/>
      <c r="M746" s="7"/>
      <c r="N746" s="57"/>
      <c r="O746" s="6"/>
      <c r="P746" s="6"/>
      <c r="T746" s="6"/>
      <c r="V746" s="3"/>
    </row>
    <row r="747">
      <c r="D747" s="57"/>
      <c r="J747" s="7"/>
      <c r="K747" s="7"/>
      <c r="L747" s="7"/>
      <c r="M747" s="7"/>
      <c r="N747" s="57"/>
      <c r="O747" s="6"/>
      <c r="P747" s="6"/>
      <c r="T747" s="6"/>
      <c r="V747" s="3"/>
    </row>
    <row r="748">
      <c r="D748" s="57"/>
      <c r="J748" s="7"/>
      <c r="K748" s="7"/>
      <c r="L748" s="7"/>
      <c r="M748" s="7"/>
      <c r="N748" s="57"/>
      <c r="O748" s="6"/>
      <c r="P748" s="6"/>
      <c r="T748" s="6"/>
      <c r="V748" s="3"/>
    </row>
    <row r="749">
      <c r="D749" s="57"/>
      <c r="J749" s="7"/>
      <c r="K749" s="7"/>
      <c r="L749" s="7"/>
      <c r="M749" s="7"/>
      <c r="N749" s="57"/>
      <c r="O749" s="6"/>
      <c r="P749" s="6"/>
      <c r="T749" s="6"/>
      <c r="V749" s="3"/>
    </row>
    <row r="750">
      <c r="D750" s="57"/>
      <c r="J750" s="7"/>
      <c r="K750" s="7"/>
      <c r="L750" s="7"/>
      <c r="M750" s="7"/>
      <c r="N750" s="57"/>
      <c r="O750" s="6"/>
      <c r="P750" s="6"/>
      <c r="T750" s="6"/>
      <c r="V750" s="3"/>
    </row>
    <row r="751">
      <c r="D751" s="57"/>
      <c r="J751" s="7"/>
      <c r="K751" s="7"/>
      <c r="L751" s="7"/>
      <c r="M751" s="7"/>
      <c r="N751" s="57"/>
      <c r="O751" s="6"/>
      <c r="P751" s="6"/>
      <c r="T751" s="6"/>
      <c r="V751" s="3"/>
    </row>
    <row r="752">
      <c r="D752" s="57"/>
      <c r="J752" s="7"/>
      <c r="K752" s="7"/>
      <c r="L752" s="7"/>
      <c r="M752" s="7"/>
      <c r="N752" s="57"/>
      <c r="O752" s="6"/>
      <c r="P752" s="6"/>
      <c r="T752" s="6"/>
      <c r="V752" s="3"/>
    </row>
    <row r="753">
      <c r="D753" s="57"/>
      <c r="J753" s="7"/>
      <c r="K753" s="7"/>
      <c r="L753" s="7"/>
      <c r="M753" s="7"/>
      <c r="N753" s="57"/>
      <c r="O753" s="6"/>
      <c r="P753" s="6"/>
      <c r="T753" s="6"/>
      <c r="V753" s="3"/>
    </row>
    <row r="754">
      <c r="D754" s="57"/>
      <c r="J754" s="7"/>
      <c r="K754" s="7"/>
      <c r="L754" s="7"/>
      <c r="M754" s="7"/>
      <c r="N754" s="57"/>
      <c r="O754" s="6"/>
      <c r="P754" s="6"/>
      <c r="T754" s="6"/>
      <c r="V754" s="3"/>
    </row>
    <row r="755">
      <c r="D755" s="57"/>
      <c r="J755" s="7"/>
      <c r="K755" s="7"/>
      <c r="L755" s="7"/>
      <c r="M755" s="7"/>
      <c r="N755" s="57"/>
      <c r="O755" s="6"/>
      <c r="P755" s="6"/>
      <c r="T755" s="6"/>
      <c r="V755" s="3"/>
    </row>
    <row r="756">
      <c r="D756" s="57"/>
      <c r="J756" s="7"/>
      <c r="K756" s="7"/>
      <c r="L756" s="7"/>
      <c r="M756" s="7"/>
      <c r="N756" s="57"/>
      <c r="O756" s="6"/>
      <c r="P756" s="6"/>
      <c r="T756" s="6"/>
      <c r="V756" s="3"/>
    </row>
    <row r="757">
      <c r="D757" s="57"/>
      <c r="J757" s="7"/>
      <c r="K757" s="7"/>
      <c r="L757" s="7"/>
      <c r="M757" s="7"/>
      <c r="N757" s="57"/>
      <c r="O757" s="6"/>
      <c r="P757" s="6"/>
      <c r="T757" s="6"/>
      <c r="V757" s="3"/>
    </row>
    <row r="758">
      <c r="D758" s="57"/>
      <c r="J758" s="7"/>
      <c r="K758" s="7"/>
      <c r="L758" s="7"/>
      <c r="M758" s="7"/>
      <c r="N758" s="57"/>
      <c r="O758" s="6"/>
      <c r="P758" s="6"/>
      <c r="T758" s="6"/>
      <c r="V758" s="3"/>
    </row>
    <row r="759">
      <c r="D759" s="57"/>
      <c r="J759" s="7"/>
      <c r="K759" s="7"/>
      <c r="L759" s="7"/>
      <c r="M759" s="7"/>
      <c r="N759" s="57"/>
      <c r="O759" s="6"/>
      <c r="P759" s="6"/>
      <c r="T759" s="6"/>
      <c r="V759" s="3"/>
    </row>
    <row r="760">
      <c r="D760" s="57"/>
      <c r="J760" s="7"/>
      <c r="K760" s="7"/>
      <c r="L760" s="7"/>
      <c r="M760" s="7"/>
      <c r="N760" s="57"/>
      <c r="O760" s="6"/>
      <c r="P760" s="6"/>
      <c r="T760" s="6"/>
      <c r="V760" s="3"/>
    </row>
    <row r="761">
      <c r="D761" s="57"/>
      <c r="J761" s="7"/>
      <c r="K761" s="7"/>
      <c r="L761" s="7"/>
      <c r="M761" s="7"/>
      <c r="N761" s="57"/>
      <c r="O761" s="6"/>
      <c r="P761" s="6"/>
      <c r="T761" s="6"/>
      <c r="V761" s="3"/>
    </row>
    <row r="762">
      <c r="D762" s="57"/>
      <c r="J762" s="7"/>
      <c r="K762" s="7"/>
      <c r="L762" s="7"/>
      <c r="M762" s="7"/>
      <c r="N762" s="57"/>
      <c r="O762" s="6"/>
      <c r="P762" s="6"/>
      <c r="T762" s="6"/>
      <c r="V762" s="3"/>
    </row>
    <row r="763">
      <c r="D763" s="57"/>
      <c r="J763" s="7"/>
      <c r="K763" s="7"/>
      <c r="L763" s="7"/>
      <c r="M763" s="7"/>
      <c r="N763" s="57"/>
      <c r="O763" s="6"/>
      <c r="P763" s="6"/>
      <c r="T763" s="6"/>
      <c r="V763" s="3"/>
    </row>
    <row r="764">
      <c r="D764" s="57"/>
      <c r="J764" s="7"/>
      <c r="K764" s="7"/>
      <c r="L764" s="7"/>
      <c r="M764" s="7"/>
      <c r="N764" s="57"/>
      <c r="O764" s="6"/>
      <c r="P764" s="6"/>
      <c r="T764" s="6"/>
      <c r="V764" s="3"/>
    </row>
    <row r="765">
      <c r="D765" s="57"/>
      <c r="J765" s="7"/>
      <c r="K765" s="7"/>
      <c r="L765" s="7"/>
      <c r="M765" s="7"/>
      <c r="N765" s="57"/>
      <c r="O765" s="6"/>
      <c r="P765" s="6"/>
      <c r="T765" s="6"/>
      <c r="V765" s="3"/>
    </row>
    <row r="766">
      <c r="D766" s="57"/>
      <c r="J766" s="7"/>
      <c r="K766" s="7"/>
      <c r="L766" s="7"/>
      <c r="M766" s="7"/>
      <c r="N766" s="57"/>
      <c r="O766" s="6"/>
      <c r="P766" s="6"/>
      <c r="T766" s="6"/>
      <c r="V766" s="3"/>
    </row>
    <row r="767">
      <c r="D767" s="57"/>
      <c r="J767" s="7"/>
      <c r="K767" s="7"/>
      <c r="L767" s="7"/>
      <c r="M767" s="7"/>
      <c r="N767" s="57"/>
      <c r="O767" s="6"/>
      <c r="P767" s="6"/>
      <c r="T767" s="6"/>
      <c r="V767" s="3"/>
    </row>
    <row r="768">
      <c r="D768" s="57"/>
      <c r="J768" s="7"/>
      <c r="K768" s="7"/>
      <c r="L768" s="7"/>
      <c r="M768" s="7"/>
      <c r="N768" s="57"/>
      <c r="O768" s="6"/>
      <c r="P768" s="6"/>
      <c r="T768" s="6"/>
      <c r="V768" s="3"/>
    </row>
    <row r="769">
      <c r="D769" s="57"/>
      <c r="J769" s="7"/>
      <c r="K769" s="7"/>
      <c r="L769" s="7"/>
      <c r="M769" s="7"/>
      <c r="N769" s="57"/>
      <c r="O769" s="6"/>
      <c r="P769" s="6"/>
      <c r="T769" s="6"/>
      <c r="V769" s="3"/>
    </row>
    <row r="770">
      <c r="D770" s="57"/>
      <c r="J770" s="7"/>
      <c r="K770" s="7"/>
      <c r="L770" s="7"/>
      <c r="M770" s="7"/>
      <c r="N770" s="57"/>
      <c r="O770" s="6"/>
      <c r="P770" s="6"/>
      <c r="T770" s="6"/>
      <c r="V770" s="3"/>
    </row>
    <row r="771">
      <c r="D771" s="57"/>
      <c r="J771" s="7"/>
      <c r="K771" s="7"/>
      <c r="L771" s="7"/>
      <c r="M771" s="7"/>
      <c r="N771" s="57"/>
      <c r="O771" s="6"/>
      <c r="P771" s="6"/>
      <c r="T771" s="6"/>
      <c r="V771" s="3"/>
    </row>
    <row r="772">
      <c r="D772" s="57"/>
      <c r="J772" s="7"/>
      <c r="K772" s="7"/>
      <c r="L772" s="7"/>
      <c r="M772" s="7"/>
      <c r="N772" s="57"/>
      <c r="O772" s="6"/>
      <c r="P772" s="6"/>
      <c r="T772" s="6"/>
      <c r="V772" s="3"/>
    </row>
    <row r="773">
      <c r="D773" s="57"/>
      <c r="J773" s="7"/>
      <c r="K773" s="7"/>
      <c r="L773" s="7"/>
      <c r="M773" s="7"/>
      <c r="N773" s="57"/>
      <c r="O773" s="6"/>
      <c r="P773" s="6"/>
      <c r="T773" s="6"/>
      <c r="V773" s="3"/>
    </row>
    <row r="774">
      <c r="D774" s="57"/>
      <c r="J774" s="7"/>
      <c r="K774" s="7"/>
      <c r="L774" s="7"/>
      <c r="M774" s="7"/>
      <c r="N774" s="57"/>
      <c r="O774" s="6"/>
      <c r="P774" s="6"/>
      <c r="T774" s="6"/>
      <c r="V774" s="3"/>
    </row>
    <row r="775">
      <c r="D775" s="57"/>
      <c r="J775" s="7"/>
      <c r="K775" s="7"/>
      <c r="L775" s="7"/>
      <c r="M775" s="7"/>
      <c r="N775" s="57"/>
      <c r="O775" s="6"/>
      <c r="P775" s="6"/>
      <c r="T775" s="6"/>
      <c r="V775" s="3"/>
    </row>
    <row r="776">
      <c r="D776" s="57"/>
      <c r="J776" s="7"/>
      <c r="K776" s="7"/>
      <c r="L776" s="7"/>
      <c r="M776" s="7"/>
      <c r="N776" s="57"/>
      <c r="O776" s="6"/>
      <c r="P776" s="6"/>
      <c r="T776" s="6"/>
      <c r="V776" s="3"/>
    </row>
    <row r="777">
      <c r="D777" s="57"/>
      <c r="J777" s="7"/>
      <c r="K777" s="7"/>
      <c r="L777" s="7"/>
      <c r="M777" s="7"/>
      <c r="N777" s="57"/>
      <c r="O777" s="6"/>
      <c r="P777" s="6"/>
      <c r="T777" s="6"/>
      <c r="V777" s="3"/>
    </row>
    <row r="778">
      <c r="D778" s="57"/>
      <c r="J778" s="7"/>
      <c r="K778" s="7"/>
      <c r="L778" s="7"/>
      <c r="M778" s="7"/>
      <c r="N778" s="57"/>
      <c r="O778" s="6"/>
      <c r="P778" s="6"/>
      <c r="T778" s="6"/>
      <c r="V778" s="3"/>
    </row>
    <row r="779">
      <c r="D779" s="57"/>
      <c r="J779" s="7"/>
      <c r="K779" s="7"/>
      <c r="L779" s="7"/>
      <c r="M779" s="7"/>
      <c r="N779" s="57"/>
      <c r="O779" s="6"/>
      <c r="P779" s="6"/>
      <c r="T779" s="6"/>
      <c r="V779" s="3"/>
    </row>
    <row r="780">
      <c r="D780" s="57"/>
      <c r="J780" s="7"/>
      <c r="K780" s="7"/>
      <c r="L780" s="7"/>
      <c r="M780" s="7"/>
      <c r="N780" s="57"/>
      <c r="O780" s="6"/>
      <c r="P780" s="6"/>
      <c r="T780" s="6"/>
      <c r="V780" s="3"/>
    </row>
    <row r="781">
      <c r="D781" s="57"/>
      <c r="J781" s="7"/>
      <c r="K781" s="7"/>
      <c r="L781" s="7"/>
      <c r="M781" s="7"/>
      <c r="N781" s="57"/>
      <c r="O781" s="6"/>
      <c r="P781" s="6"/>
      <c r="T781" s="6"/>
      <c r="V781" s="3"/>
    </row>
    <row r="782">
      <c r="D782" s="57"/>
      <c r="J782" s="7"/>
      <c r="K782" s="7"/>
      <c r="L782" s="7"/>
      <c r="M782" s="7"/>
      <c r="N782" s="57"/>
      <c r="O782" s="6"/>
      <c r="P782" s="6"/>
      <c r="T782" s="6"/>
      <c r="V782" s="3"/>
    </row>
    <row r="783">
      <c r="D783" s="57"/>
      <c r="J783" s="7"/>
      <c r="K783" s="7"/>
      <c r="L783" s="7"/>
      <c r="M783" s="7"/>
      <c r="N783" s="57"/>
      <c r="O783" s="6"/>
      <c r="P783" s="6"/>
      <c r="T783" s="6"/>
      <c r="V783" s="3"/>
    </row>
    <row r="784">
      <c r="D784" s="57"/>
      <c r="J784" s="7"/>
      <c r="K784" s="7"/>
      <c r="L784" s="7"/>
      <c r="M784" s="7"/>
      <c r="N784" s="57"/>
      <c r="O784" s="6"/>
      <c r="P784" s="6"/>
      <c r="T784" s="6"/>
      <c r="V784" s="3"/>
    </row>
    <row r="785">
      <c r="D785" s="57"/>
      <c r="J785" s="7"/>
      <c r="K785" s="7"/>
      <c r="L785" s="7"/>
      <c r="M785" s="7"/>
      <c r="N785" s="57"/>
      <c r="O785" s="6"/>
      <c r="P785" s="6"/>
      <c r="T785" s="6"/>
      <c r="V785" s="3"/>
    </row>
    <row r="786">
      <c r="D786" s="57"/>
      <c r="J786" s="7"/>
      <c r="K786" s="7"/>
      <c r="L786" s="7"/>
      <c r="M786" s="7"/>
      <c r="N786" s="57"/>
      <c r="O786" s="6"/>
      <c r="P786" s="6"/>
      <c r="T786" s="6"/>
      <c r="V786" s="3"/>
    </row>
    <row r="787">
      <c r="D787" s="57"/>
      <c r="J787" s="7"/>
      <c r="K787" s="7"/>
      <c r="L787" s="7"/>
      <c r="M787" s="7"/>
      <c r="N787" s="57"/>
      <c r="O787" s="6"/>
      <c r="P787" s="6"/>
      <c r="T787" s="6"/>
      <c r="V787" s="3"/>
    </row>
    <row r="788">
      <c r="D788" s="57"/>
      <c r="J788" s="7"/>
      <c r="K788" s="7"/>
      <c r="L788" s="7"/>
      <c r="M788" s="7"/>
      <c r="N788" s="57"/>
      <c r="O788" s="6"/>
      <c r="P788" s="6"/>
      <c r="T788" s="6"/>
      <c r="V788" s="3"/>
    </row>
    <row r="789">
      <c r="D789" s="57"/>
      <c r="J789" s="7"/>
      <c r="K789" s="7"/>
      <c r="L789" s="7"/>
      <c r="M789" s="7"/>
      <c r="N789" s="57"/>
      <c r="O789" s="6"/>
      <c r="P789" s="6"/>
      <c r="T789" s="6"/>
      <c r="V789" s="3"/>
    </row>
    <row r="790">
      <c r="D790" s="57"/>
      <c r="J790" s="7"/>
      <c r="K790" s="7"/>
      <c r="L790" s="7"/>
      <c r="M790" s="7"/>
      <c r="N790" s="57"/>
      <c r="O790" s="6"/>
      <c r="P790" s="6"/>
      <c r="T790" s="6"/>
      <c r="V790" s="3"/>
    </row>
    <row r="791">
      <c r="D791" s="57"/>
      <c r="J791" s="7"/>
      <c r="K791" s="7"/>
      <c r="L791" s="7"/>
      <c r="M791" s="7"/>
      <c r="N791" s="57"/>
      <c r="O791" s="6"/>
      <c r="P791" s="6"/>
      <c r="T791" s="6"/>
      <c r="V791" s="3"/>
    </row>
    <row r="792">
      <c r="D792" s="57"/>
      <c r="J792" s="7"/>
      <c r="K792" s="7"/>
      <c r="L792" s="7"/>
      <c r="M792" s="7"/>
      <c r="N792" s="57"/>
      <c r="O792" s="6"/>
      <c r="P792" s="6"/>
      <c r="T792" s="6"/>
      <c r="V792" s="3"/>
    </row>
    <row r="793">
      <c r="D793" s="57"/>
      <c r="J793" s="7"/>
      <c r="K793" s="7"/>
      <c r="L793" s="7"/>
      <c r="M793" s="7"/>
      <c r="N793" s="57"/>
      <c r="O793" s="6"/>
      <c r="P793" s="6"/>
      <c r="T793" s="6"/>
      <c r="V793" s="3"/>
    </row>
    <row r="794">
      <c r="D794" s="57"/>
      <c r="J794" s="7"/>
      <c r="K794" s="7"/>
      <c r="L794" s="7"/>
      <c r="M794" s="7"/>
      <c r="N794" s="57"/>
      <c r="O794" s="6"/>
      <c r="P794" s="6"/>
      <c r="T794" s="6"/>
      <c r="V794" s="3"/>
    </row>
    <row r="795">
      <c r="D795" s="57"/>
      <c r="J795" s="7"/>
      <c r="K795" s="7"/>
      <c r="L795" s="7"/>
      <c r="M795" s="7"/>
      <c r="N795" s="57"/>
      <c r="O795" s="6"/>
      <c r="P795" s="6"/>
      <c r="T795" s="6"/>
      <c r="V795" s="3"/>
    </row>
    <row r="796">
      <c r="D796" s="57"/>
      <c r="J796" s="7"/>
      <c r="K796" s="7"/>
      <c r="L796" s="7"/>
      <c r="M796" s="7"/>
      <c r="N796" s="57"/>
      <c r="O796" s="6"/>
      <c r="P796" s="6"/>
      <c r="T796" s="6"/>
      <c r="V796" s="3"/>
    </row>
    <row r="797">
      <c r="D797" s="57"/>
      <c r="J797" s="7"/>
      <c r="K797" s="7"/>
      <c r="L797" s="7"/>
      <c r="M797" s="7"/>
      <c r="N797" s="57"/>
      <c r="O797" s="6"/>
      <c r="P797" s="6"/>
      <c r="T797" s="6"/>
      <c r="V797" s="3"/>
    </row>
    <row r="798">
      <c r="D798" s="57"/>
      <c r="J798" s="7"/>
      <c r="K798" s="7"/>
      <c r="L798" s="7"/>
      <c r="M798" s="7"/>
      <c r="N798" s="57"/>
      <c r="O798" s="6"/>
      <c r="P798" s="6"/>
      <c r="T798" s="6"/>
      <c r="V798" s="3"/>
    </row>
    <row r="799">
      <c r="D799" s="57"/>
      <c r="J799" s="7"/>
      <c r="K799" s="7"/>
      <c r="L799" s="7"/>
      <c r="M799" s="7"/>
      <c r="N799" s="57"/>
      <c r="O799" s="6"/>
      <c r="P799" s="6"/>
      <c r="T799" s="6"/>
      <c r="V799" s="3"/>
    </row>
    <row r="800">
      <c r="D800" s="57"/>
      <c r="J800" s="7"/>
      <c r="K800" s="7"/>
      <c r="L800" s="7"/>
      <c r="M800" s="7"/>
      <c r="N800" s="57"/>
      <c r="O800" s="6"/>
      <c r="P800" s="6"/>
      <c r="T800" s="6"/>
      <c r="V800" s="3"/>
    </row>
    <row r="801">
      <c r="D801" s="57"/>
      <c r="J801" s="7"/>
      <c r="K801" s="7"/>
      <c r="L801" s="7"/>
      <c r="M801" s="7"/>
      <c r="N801" s="57"/>
      <c r="O801" s="6"/>
      <c r="P801" s="6"/>
      <c r="T801" s="6"/>
      <c r="V801" s="3"/>
    </row>
    <row r="802">
      <c r="D802" s="57"/>
      <c r="J802" s="7"/>
      <c r="K802" s="7"/>
      <c r="L802" s="7"/>
      <c r="M802" s="7"/>
      <c r="N802" s="57"/>
      <c r="O802" s="6"/>
      <c r="P802" s="6"/>
      <c r="T802" s="6"/>
      <c r="V802" s="3"/>
    </row>
    <row r="803">
      <c r="D803" s="57"/>
      <c r="J803" s="7"/>
      <c r="K803" s="7"/>
      <c r="L803" s="7"/>
      <c r="M803" s="7"/>
      <c r="N803" s="57"/>
      <c r="O803" s="6"/>
      <c r="P803" s="6"/>
      <c r="T803" s="6"/>
      <c r="V803" s="3"/>
    </row>
    <row r="804">
      <c r="D804" s="57"/>
      <c r="J804" s="7"/>
      <c r="K804" s="7"/>
      <c r="L804" s="7"/>
      <c r="M804" s="7"/>
      <c r="N804" s="57"/>
      <c r="O804" s="6"/>
      <c r="P804" s="6"/>
      <c r="T804" s="6"/>
      <c r="V804" s="3"/>
    </row>
    <row r="805">
      <c r="D805" s="57"/>
      <c r="J805" s="7"/>
      <c r="K805" s="7"/>
      <c r="L805" s="7"/>
      <c r="M805" s="7"/>
      <c r="N805" s="57"/>
      <c r="O805" s="6"/>
      <c r="P805" s="6"/>
      <c r="T805" s="6"/>
      <c r="V805" s="3"/>
    </row>
    <row r="806">
      <c r="D806" s="57"/>
      <c r="J806" s="7"/>
      <c r="K806" s="7"/>
      <c r="L806" s="7"/>
      <c r="M806" s="7"/>
      <c r="N806" s="57"/>
      <c r="O806" s="6"/>
      <c r="P806" s="6"/>
      <c r="T806" s="6"/>
      <c r="V806" s="3"/>
    </row>
    <row r="807">
      <c r="D807" s="57"/>
      <c r="J807" s="7"/>
      <c r="K807" s="7"/>
      <c r="L807" s="7"/>
      <c r="M807" s="7"/>
      <c r="N807" s="57"/>
      <c r="O807" s="6"/>
      <c r="P807" s="6"/>
      <c r="T807" s="6"/>
      <c r="V807" s="3"/>
    </row>
    <row r="808">
      <c r="D808" s="57"/>
      <c r="J808" s="7"/>
      <c r="K808" s="7"/>
      <c r="L808" s="7"/>
      <c r="M808" s="7"/>
      <c r="N808" s="57"/>
      <c r="O808" s="6"/>
      <c r="P808" s="6"/>
      <c r="T808" s="6"/>
      <c r="V808" s="3"/>
    </row>
    <row r="809">
      <c r="D809" s="57"/>
      <c r="J809" s="7"/>
      <c r="K809" s="7"/>
      <c r="L809" s="7"/>
      <c r="M809" s="7"/>
      <c r="N809" s="57"/>
      <c r="O809" s="6"/>
      <c r="P809" s="6"/>
      <c r="T809" s="6"/>
      <c r="V809" s="3"/>
    </row>
    <row r="810">
      <c r="D810" s="57"/>
      <c r="J810" s="7"/>
      <c r="K810" s="7"/>
      <c r="L810" s="7"/>
      <c r="M810" s="7"/>
      <c r="N810" s="57"/>
      <c r="O810" s="6"/>
      <c r="P810" s="6"/>
      <c r="T810" s="6"/>
      <c r="V810" s="3"/>
    </row>
    <row r="811">
      <c r="D811" s="57"/>
      <c r="J811" s="7"/>
      <c r="K811" s="7"/>
      <c r="L811" s="7"/>
      <c r="M811" s="7"/>
      <c r="N811" s="57"/>
      <c r="O811" s="6"/>
      <c r="P811" s="6"/>
      <c r="T811" s="6"/>
      <c r="V811" s="3"/>
    </row>
    <row r="812">
      <c r="D812" s="57"/>
      <c r="J812" s="7"/>
      <c r="K812" s="7"/>
      <c r="L812" s="7"/>
      <c r="M812" s="7"/>
      <c r="N812" s="57"/>
      <c r="O812" s="6"/>
      <c r="P812" s="6"/>
      <c r="T812" s="6"/>
      <c r="V812" s="3"/>
    </row>
    <row r="813">
      <c r="D813" s="57"/>
      <c r="J813" s="7"/>
      <c r="K813" s="7"/>
      <c r="L813" s="7"/>
      <c r="M813" s="7"/>
      <c r="N813" s="57"/>
      <c r="O813" s="6"/>
      <c r="P813" s="6"/>
      <c r="T813" s="6"/>
      <c r="V813" s="3"/>
    </row>
    <row r="814">
      <c r="D814" s="57"/>
      <c r="J814" s="7"/>
      <c r="K814" s="7"/>
      <c r="L814" s="7"/>
      <c r="M814" s="7"/>
      <c r="N814" s="57"/>
      <c r="O814" s="6"/>
      <c r="P814" s="6"/>
      <c r="T814" s="6"/>
      <c r="V814" s="3"/>
    </row>
    <row r="815">
      <c r="D815" s="57"/>
      <c r="J815" s="7"/>
      <c r="K815" s="7"/>
      <c r="L815" s="7"/>
      <c r="M815" s="7"/>
      <c r="N815" s="57"/>
      <c r="O815" s="6"/>
      <c r="P815" s="6"/>
      <c r="T815" s="6"/>
      <c r="V815" s="3"/>
    </row>
    <row r="816">
      <c r="D816" s="57"/>
      <c r="J816" s="7"/>
      <c r="K816" s="7"/>
      <c r="L816" s="7"/>
      <c r="M816" s="7"/>
      <c r="N816" s="57"/>
      <c r="O816" s="6"/>
      <c r="P816" s="6"/>
      <c r="T816" s="6"/>
      <c r="V816" s="3"/>
    </row>
    <row r="817">
      <c r="D817" s="57"/>
      <c r="J817" s="7"/>
      <c r="K817" s="7"/>
      <c r="L817" s="7"/>
      <c r="M817" s="7"/>
      <c r="N817" s="57"/>
      <c r="O817" s="6"/>
      <c r="P817" s="6"/>
      <c r="T817" s="6"/>
      <c r="V817" s="3"/>
    </row>
    <row r="818">
      <c r="D818" s="57"/>
      <c r="J818" s="7"/>
      <c r="K818" s="7"/>
      <c r="L818" s="7"/>
      <c r="M818" s="7"/>
      <c r="N818" s="57"/>
      <c r="O818" s="6"/>
      <c r="P818" s="6"/>
      <c r="T818" s="6"/>
      <c r="V818" s="3"/>
    </row>
    <row r="819">
      <c r="D819" s="57"/>
      <c r="J819" s="7"/>
      <c r="K819" s="7"/>
      <c r="L819" s="7"/>
      <c r="M819" s="7"/>
      <c r="N819" s="57"/>
      <c r="O819" s="6"/>
      <c r="P819" s="6"/>
      <c r="T819" s="6"/>
      <c r="V819" s="3"/>
    </row>
    <row r="820">
      <c r="D820" s="57"/>
      <c r="J820" s="7"/>
      <c r="K820" s="7"/>
      <c r="L820" s="7"/>
      <c r="M820" s="7"/>
      <c r="N820" s="57"/>
      <c r="O820" s="6"/>
      <c r="P820" s="6"/>
      <c r="T820" s="6"/>
      <c r="V820" s="3"/>
    </row>
    <row r="821">
      <c r="D821" s="57"/>
      <c r="J821" s="7"/>
      <c r="K821" s="7"/>
      <c r="L821" s="7"/>
      <c r="M821" s="7"/>
      <c r="N821" s="57"/>
      <c r="O821" s="6"/>
      <c r="P821" s="6"/>
      <c r="T821" s="6"/>
      <c r="V821" s="3"/>
    </row>
    <row r="822">
      <c r="D822" s="57"/>
      <c r="J822" s="7"/>
      <c r="K822" s="7"/>
      <c r="L822" s="7"/>
      <c r="M822" s="7"/>
      <c r="N822" s="57"/>
      <c r="O822" s="6"/>
      <c r="P822" s="6"/>
      <c r="T822" s="6"/>
      <c r="V822" s="3"/>
    </row>
    <row r="823">
      <c r="D823" s="57"/>
      <c r="J823" s="7"/>
      <c r="K823" s="7"/>
      <c r="L823" s="7"/>
      <c r="M823" s="7"/>
      <c r="N823" s="57"/>
      <c r="O823" s="6"/>
      <c r="P823" s="6"/>
      <c r="T823" s="6"/>
      <c r="V823" s="3"/>
    </row>
    <row r="824">
      <c r="D824" s="57"/>
      <c r="J824" s="7"/>
      <c r="K824" s="7"/>
      <c r="L824" s="7"/>
      <c r="M824" s="7"/>
      <c r="N824" s="57"/>
      <c r="O824" s="6"/>
      <c r="P824" s="6"/>
      <c r="T824" s="6"/>
      <c r="V824" s="3"/>
    </row>
    <row r="825">
      <c r="D825" s="57"/>
      <c r="J825" s="7"/>
      <c r="K825" s="7"/>
      <c r="L825" s="7"/>
      <c r="M825" s="7"/>
      <c r="N825" s="57"/>
      <c r="O825" s="6"/>
      <c r="P825" s="6"/>
      <c r="T825" s="6"/>
      <c r="V825" s="3"/>
    </row>
    <row r="826">
      <c r="D826" s="57"/>
      <c r="J826" s="7"/>
      <c r="K826" s="7"/>
      <c r="L826" s="7"/>
      <c r="M826" s="7"/>
      <c r="N826" s="57"/>
      <c r="O826" s="6"/>
      <c r="P826" s="6"/>
      <c r="T826" s="6"/>
      <c r="V826" s="3"/>
    </row>
    <row r="827">
      <c r="D827" s="57"/>
      <c r="J827" s="7"/>
      <c r="K827" s="7"/>
      <c r="L827" s="7"/>
      <c r="M827" s="7"/>
      <c r="N827" s="57"/>
      <c r="O827" s="6"/>
      <c r="P827" s="6"/>
      <c r="T827" s="6"/>
      <c r="V827" s="3"/>
    </row>
    <row r="828">
      <c r="D828" s="57"/>
      <c r="J828" s="7"/>
      <c r="K828" s="7"/>
      <c r="L828" s="7"/>
      <c r="M828" s="7"/>
      <c r="N828" s="57"/>
      <c r="O828" s="6"/>
      <c r="P828" s="6"/>
      <c r="T828" s="6"/>
      <c r="V828" s="3"/>
    </row>
    <row r="829">
      <c r="D829" s="57"/>
      <c r="J829" s="7"/>
      <c r="K829" s="7"/>
      <c r="L829" s="7"/>
      <c r="M829" s="7"/>
      <c r="N829" s="57"/>
      <c r="O829" s="6"/>
      <c r="P829" s="6"/>
      <c r="T829" s="6"/>
      <c r="V829" s="3"/>
    </row>
    <row r="830">
      <c r="D830" s="57"/>
      <c r="J830" s="7"/>
      <c r="K830" s="7"/>
      <c r="L830" s="7"/>
      <c r="M830" s="7"/>
      <c r="N830" s="57"/>
      <c r="O830" s="6"/>
      <c r="P830" s="6"/>
      <c r="T830" s="6"/>
      <c r="V830" s="3"/>
    </row>
    <row r="831">
      <c r="D831" s="57"/>
      <c r="J831" s="7"/>
      <c r="K831" s="7"/>
      <c r="L831" s="7"/>
      <c r="M831" s="7"/>
      <c r="N831" s="57"/>
      <c r="O831" s="6"/>
      <c r="P831" s="6"/>
      <c r="T831" s="6"/>
      <c r="V831" s="3"/>
    </row>
    <row r="832">
      <c r="D832" s="57"/>
      <c r="J832" s="7"/>
      <c r="K832" s="7"/>
      <c r="L832" s="7"/>
      <c r="M832" s="7"/>
      <c r="N832" s="57"/>
      <c r="O832" s="6"/>
      <c r="P832" s="6"/>
      <c r="T832" s="6"/>
      <c r="V832" s="3"/>
    </row>
    <row r="833">
      <c r="D833" s="57"/>
      <c r="J833" s="7"/>
      <c r="K833" s="7"/>
      <c r="L833" s="7"/>
      <c r="M833" s="7"/>
      <c r="N833" s="57"/>
      <c r="O833" s="6"/>
      <c r="P833" s="6"/>
      <c r="T833" s="6"/>
      <c r="V833" s="3"/>
    </row>
    <row r="834">
      <c r="D834" s="57"/>
      <c r="J834" s="7"/>
      <c r="K834" s="7"/>
      <c r="L834" s="7"/>
      <c r="M834" s="7"/>
      <c r="N834" s="57"/>
      <c r="O834" s="6"/>
      <c r="P834" s="6"/>
      <c r="T834" s="6"/>
      <c r="V834" s="3"/>
    </row>
    <row r="835">
      <c r="D835" s="57"/>
      <c r="J835" s="7"/>
      <c r="K835" s="7"/>
      <c r="L835" s="7"/>
      <c r="M835" s="7"/>
      <c r="N835" s="57"/>
      <c r="O835" s="6"/>
      <c r="P835" s="6"/>
      <c r="T835" s="6"/>
      <c r="V835" s="3"/>
    </row>
    <row r="836">
      <c r="D836" s="57"/>
      <c r="J836" s="7"/>
      <c r="K836" s="7"/>
      <c r="L836" s="7"/>
      <c r="M836" s="7"/>
      <c r="N836" s="57"/>
      <c r="O836" s="6"/>
      <c r="P836" s="6"/>
      <c r="T836" s="6"/>
      <c r="V836" s="3"/>
    </row>
    <row r="837">
      <c r="D837" s="57"/>
      <c r="J837" s="7"/>
      <c r="K837" s="7"/>
      <c r="L837" s="7"/>
      <c r="M837" s="7"/>
      <c r="N837" s="57"/>
      <c r="O837" s="6"/>
      <c r="P837" s="6"/>
      <c r="T837" s="6"/>
      <c r="V837" s="3"/>
    </row>
    <row r="838">
      <c r="D838" s="57"/>
      <c r="J838" s="7"/>
      <c r="K838" s="7"/>
      <c r="L838" s="7"/>
      <c r="M838" s="7"/>
      <c r="N838" s="57"/>
      <c r="O838" s="6"/>
      <c r="P838" s="6"/>
      <c r="T838" s="6"/>
      <c r="V838" s="3"/>
    </row>
    <row r="839">
      <c r="D839" s="57"/>
      <c r="J839" s="7"/>
      <c r="K839" s="7"/>
      <c r="L839" s="7"/>
      <c r="M839" s="7"/>
      <c r="N839" s="57"/>
      <c r="O839" s="6"/>
      <c r="P839" s="6"/>
      <c r="T839" s="6"/>
      <c r="V839" s="3"/>
    </row>
    <row r="840">
      <c r="D840" s="57"/>
      <c r="J840" s="7"/>
      <c r="K840" s="7"/>
      <c r="L840" s="7"/>
      <c r="M840" s="7"/>
      <c r="N840" s="57"/>
      <c r="O840" s="6"/>
      <c r="P840" s="6"/>
      <c r="T840" s="6"/>
      <c r="V840" s="3"/>
    </row>
    <row r="841">
      <c r="D841" s="57"/>
      <c r="J841" s="7"/>
      <c r="K841" s="7"/>
      <c r="L841" s="7"/>
      <c r="M841" s="7"/>
      <c r="N841" s="57"/>
      <c r="O841" s="6"/>
      <c r="P841" s="6"/>
      <c r="T841" s="6"/>
      <c r="V841" s="3"/>
    </row>
    <row r="842">
      <c r="D842" s="57"/>
      <c r="J842" s="7"/>
      <c r="K842" s="7"/>
      <c r="L842" s="7"/>
      <c r="M842" s="7"/>
      <c r="N842" s="57"/>
      <c r="O842" s="6"/>
      <c r="P842" s="6"/>
      <c r="T842" s="6"/>
      <c r="V842" s="3"/>
    </row>
    <row r="843">
      <c r="D843" s="57"/>
      <c r="J843" s="7"/>
      <c r="K843" s="7"/>
      <c r="L843" s="7"/>
      <c r="M843" s="7"/>
      <c r="N843" s="57"/>
      <c r="O843" s="6"/>
      <c r="P843" s="6"/>
      <c r="T843" s="6"/>
      <c r="V843" s="3"/>
    </row>
    <row r="844">
      <c r="D844" s="57"/>
      <c r="J844" s="7"/>
      <c r="K844" s="7"/>
      <c r="L844" s="7"/>
      <c r="M844" s="7"/>
      <c r="N844" s="57"/>
      <c r="O844" s="6"/>
      <c r="P844" s="6"/>
      <c r="T844" s="6"/>
      <c r="V844" s="3"/>
    </row>
    <row r="845">
      <c r="D845" s="57"/>
      <c r="J845" s="7"/>
      <c r="K845" s="7"/>
      <c r="L845" s="7"/>
      <c r="M845" s="7"/>
      <c r="N845" s="57"/>
      <c r="O845" s="6"/>
      <c r="P845" s="6"/>
      <c r="T845" s="6"/>
      <c r="V845" s="3"/>
    </row>
    <row r="846">
      <c r="D846" s="57"/>
      <c r="J846" s="7"/>
      <c r="K846" s="7"/>
      <c r="L846" s="7"/>
      <c r="M846" s="7"/>
      <c r="N846" s="57"/>
      <c r="O846" s="6"/>
      <c r="P846" s="6"/>
      <c r="T846" s="6"/>
      <c r="V846" s="3"/>
    </row>
    <row r="847">
      <c r="D847" s="57"/>
      <c r="J847" s="7"/>
      <c r="K847" s="7"/>
      <c r="L847" s="7"/>
      <c r="M847" s="7"/>
      <c r="N847" s="57"/>
      <c r="O847" s="6"/>
      <c r="P847" s="6"/>
      <c r="T847" s="6"/>
      <c r="V847" s="3"/>
    </row>
    <row r="848">
      <c r="D848" s="57"/>
      <c r="J848" s="7"/>
      <c r="K848" s="7"/>
      <c r="L848" s="7"/>
      <c r="M848" s="7"/>
      <c r="N848" s="57"/>
      <c r="O848" s="6"/>
      <c r="P848" s="6"/>
      <c r="T848" s="6"/>
      <c r="V848" s="3"/>
    </row>
    <row r="849">
      <c r="D849" s="57"/>
      <c r="J849" s="7"/>
      <c r="K849" s="7"/>
      <c r="L849" s="7"/>
      <c r="M849" s="7"/>
      <c r="N849" s="57"/>
      <c r="O849" s="6"/>
      <c r="P849" s="6"/>
      <c r="T849" s="6"/>
      <c r="V849" s="3"/>
    </row>
    <row r="850">
      <c r="D850" s="57"/>
      <c r="J850" s="7"/>
      <c r="K850" s="7"/>
      <c r="L850" s="7"/>
      <c r="M850" s="7"/>
      <c r="N850" s="57"/>
      <c r="O850" s="6"/>
      <c r="P850" s="6"/>
      <c r="T850" s="6"/>
      <c r="V850" s="3"/>
    </row>
    <row r="851">
      <c r="D851" s="57"/>
      <c r="J851" s="7"/>
      <c r="K851" s="7"/>
      <c r="L851" s="7"/>
      <c r="M851" s="7"/>
      <c r="N851" s="57"/>
      <c r="O851" s="6"/>
      <c r="P851" s="6"/>
      <c r="T851" s="6"/>
      <c r="V851" s="3"/>
    </row>
    <row r="852">
      <c r="D852" s="57"/>
      <c r="J852" s="7"/>
      <c r="K852" s="7"/>
      <c r="L852" s="7"/>
      <c r="M852" s="7"/>
      <c r="N852" s="57"/>
      <c r="O852" s="6"/>
      <c r="P852" s="6"/>
      <c r="T852" s="6"/>
      <c r="V852" s="3"/>
    </row>
    <row r="853">
      <c r="D853" s="57"/>
      <c r="J853" s="7"/>
      <c r="K853" s="7"/>
      <c r="L853" s="7"/>
      <c r="M853" s="7"/>
      <c r="N853" s="57"/>
      <c r="O853" s="6"/>
      <c r="P853" s="6"/>
      <c r="T853" s="6"/>
      <c r="V853" s="3"/>
    </row>
    <row r="854">
      <c r="D854" s="57"/>
      <c r="J854" s="7"/>
      <c r="K854" s="7"/>
      <c r="L854" s="7"/>
      <c r="M854" s="7"/>
      <c r="N854" s="57"/>
      <c r="O854" s="6"/>
      <c r="P854" s="6"/>
      <c r="T854" s="6"/>
      <c r="V854" s="3"/>
    </row>
    <row r="855">
      <c r="D855" s="57"/>
      <c r="J855" s="7"/>
      <c r="K855" s="7"/>
      <c r="L855" s="7"/>
      <c r="M855" s="7"/>
      <c r="N855" s="57"/>
      <c r="O855" s="6"/>
      <c r="P855" s="6"/>
      <c r="T855" s="6"/>
      <c r="V855" s="3"/>
    </row>
    <row r="856">
      <c r="D856" s="57"/>
      <c r="J856" s="7"/>
      <c r="K856" s="7"/>
      <c r="L856" s="7"/>
      <c r="M856" s="7"/>
      <c r="N856" s="57"/>
      <c r="O856" s="6"/>
      <c r="P856" s="6"/>
      <c r="T856" s="6"/>
      <c r="V856" s="3"/>
    </row>
    <row r="857">
      <c r="D857" s="57"/>
      <c r="J857" s="7"/>
      <c r="K857" s="7"/>
      <c r="L857" s="7"/>
      <c r="M857" s="7"/>
      <c r="N857" s="57"/>
      <c r="O857" s="6"/>
      <c r="P857" s="6"/>
      <c r="T857" s="6"/>
      <c r="V857" s="3"/>
    </row>
    <row r="858">
      <c r="D858" s="57"/>
      <c r="J858" s="7"/>
      <c r="K858" s="7"/>
      <c r="L858" s="7"/>
      <c r="M858" s="7"/>
      <c r="N858" s="57"/>
      <c r="O858" s="6"/>
      <c r="P858" s="6"/>
      <c r="T858" s="6"/>
      <c r="V858" s="3"/>
    </row>
    <row r="859">
      <c r="D859" s="57"/>
      <c r="J859" s="7"/>
      <c r="K859" s="7"/>
      <c r="L859" s="7"/>
      <c r="M859" s="7"/>
      <c r="N859" s="57"/>
      <c r="O859" s="6"/>
      <c r="P859" s="6"/>
      <c r="T859" s="6"/>
      <c r="V859" s="3"/>
    </row>
    <row r="860">
      <c r="D860" s="57"/>
      <c r="J860" s="7"/>
      <c r="K860" s="7"/>
      <c r="L860" s="7"/>
      <c r="M860" s="7"/>
      <c r="N860" s="57"/>
      <c r="O860" s="6"/>
      <c r="P860" s="6"/>
      <c r="T860" s="6"/>
      <c r="V860" s="3"/>
    </row>
    <row r="861">
      <c r="D861" s="57"/>
      <c r="J861" s="7"/>
      <c r="K861" s="7"/>
      <c r="L861" s="7"/>
      <c r="M861" s="7"/>
      <c r="N861" s="57"/>
      <c r="O861" s="6"/>
      <c r="P861" s="6"/>
      <c r="T861" s="6"/>
      <c r="V861" s="3"/>
    </row>
    <row r="862">
      <c r="D862" s="57"/>
      <c r="J862" s="7"/>
      <c r="K862" s="7"/>
      <c r="L862" s="7"/>
      <c r="M862" s="7"/>
      <c r="N862" s="57"/>
      <c r="O862" s="6"/>
      <c r="P862" s="6"/>
      <c r="T862" s="6"/>
      <c r="V862" s="3"/>
    </row>
    <row r="863">
      <c r="D863" s="57"/>
      <c r="J863" s="7"/>
      <c r="K863" s="7"/>
      <c r="L863" s="7"/>
      <c r="M863" s="7"/>
      <c r="N863" s="57"/>
      <c r="O863" s="6"/>
      <c r="P863" s="6"/>
      <c r="T863" s="6"/>
      <c r="V863" s="3"/>
    </row>
    <row r="864">
      <c r="D864" s="57"/>
      <c r="J864" s="7"/>
      <c r="K864" s="7"/>
      <c r="L864" s="7"/>
      <c r="M864" s="7"/>
      <c r="N864" s="57"/>
      <c r="O864" s="6"/>
      <c r="P864" s="6"/>
      <c r="T864" s="6"/>
      <c r="V864" s="3"/>
    </row>
    <row r="865">
      <c r="D865" s="57"/>
      <c r="J865" s="7"/>
      <c r="K865" s="7"/>
      <c r="L865" s="7"/>
      <c r="M865" s="7"/>
      <c r="N865" s="57"/>
      <c r="O865" s="6"/>
      <c r="P865" s="6"/>
      <c r="T865" s="6"/>
      <c r="V865" s="3"/>
    </row>
    <row r="866">
      <c r="D866" s="57"/>
      <c r="J866" s="7"/>
      <c r="K866" s="7"/>
      <c r="L866" s="7"/>
      <c r="M866" s="7"/>
      <c r="N866" s="57"/>
      <c r="O866" s="6"/>
      <c r="P866" s="6"/>
      <c r="T866" s="6"/>
      <c r="V866" s="3"/>
    </row>
    <row r="867">
      <c r="D867" s="57"/>
      <c r="J867" s="7"/>
      <c r="K867" s="7"/>
      <c r="L867" s="7"/>
      <c r="M867" s="7"/>
      <c r="N867" s="57"/>
      <c r="O867" s="6"/>
      <c r="P867" s="6"/>
      <c r="T867" s="6"/>
      <c r="V867" s="3"/>
    </row>
    <row r="868">
      <c r="D868" s="57"/>
      <c r="J868" s="7"/>
      <c r="K868" s="7"/>
      <c r="L868" s="7"/>
      <c r="M868" s="7"/>
      <c r="N868" s="57"/>
      <c r="O868" s="6"/>
      <c r="P868" s="6"/>
      <c r="T868" s="6"/>
      <c r="V868" s="3"/>
    </row>
    <row r="869">
      <c r="D869" s="57"/>
      <c r="J869" s="7"/>
      <c r="K869" s="7"/>
      <c r="L869" s="7"/>
      <c r="M869" s="7"/>
      <c r="N869" s="57"/>
      <c r="O869" s="6"/>
      <c r="P869" s="6"/>
      <c r="T869" s="6"/>
      <c r="V869" s="3"/>
    </row>
    <row r="870">
      <c r="D870" s="57"/>
      <c r="J870" s="7"/>
      <c r="K870" s="7"/>
      <c r="L870" s="7"/>
      <c r="M870" s="7"/>
      <c r="N870" s="57"/>
      <c r="O870" s="6"/>
      <c r="P870" s="6"/>
      <c r="T870" s="6"/>
      <c r="V870" s="3"/>
    </row>
    <row r="871">
      <c r="D871" s="57"/>
      <c r="J871" s="7"/>
      <c r="K871" s="7"/>
      <c r="L871" s="7"/>
      <c r="M871" s="7"/>
      <c r="N871" s="57"/>
      <c r="O871" s="6"/>
      <c r="P871" s="6"/>
      <c r="T871" s="6"/>
      <c r="V871" s="3"/>
    </row>
    <row r="872">
      <c r="D872" s="57"/>
      <c r="J872" s="7"/>
      <c r="K872" s="7"/>
      <c r="L872" s="7"/>
      <c r="M872" s="7"/>
      <c r="N872" s="57"/>
      <c r="O872" s="6"/>
      <c r="P872" s="6"/>
      <c r="T872" s="6"/>
      <c r="V872" s="3"/>
    </row>
    <row r="873">
      <c r="D873" s="57"/>
      <c r="J873" s="7"/>
      <c r="K873" s="7"/>
      <c r="L873" s="7"/>
      <c r="M873" s="7"/>
      <c r="N873" s="57"/>
      <c r="O873" s="6"/>
      <c r="P873" s="6"/>
      <c r="T873" s="6"/>
      <c r="V873" s="3"/>
    </row>
    <row r="874">
      <c r="D874" s="57"/>
      <c r="J874" s="7"/>
      <c r="K874" s="7"/>
      <c r="L874" s="7"/>
      <c r="M874" s="7"/>
      <c r="N874" s="57"/>
      <c r="O874" s="6"/>
      <c r="P874" s="6"/>
      <c r="T874" s="6"/>
      <c r="V874" s="3"/>
    </row>
    <row r="875">
      <c r="D875" s="57"/>
      <c r="J875" s="7"/>
      <c r="K875" s="7"/>
      <c r="L875" s="7"/>
      <c r="M875" s="7"/>
      <c r="N875" s="57"/>
      <c r="O875" s="6"/>
      <c r="P875" s="6"/>
      <c r="T875" s="6"/>
      <c r="V875" s="3"/>
    </row>
    <row r="876">
      <c r="D876" s="57"/>
      <c r="J876" s="7"/>
      <c r="K876" s="7"/>
      <c r="L876" s="7"/>
      <c r="M876" s="7"/>
      <c r="N876" s="57"/>
      <c r="O876" s="6"/>
      <c r="P876" s="6"/>
      <c r="T876" s="6"/>
      <c r="V876" s="3"/>
    </row>
    <row r="877">
      <c r="D877" s="57"/>
      <c r="J877" s="7"/>
      <c r="K877" s="7"/>
      <c r="L877" s="7"/>
      <c r="M877" s="7"/>
      <c r="N877" s="57"/>
      <c r="O877" s="6"/>
      <c r="P877" s="6"/>
      <c r="T877" s="6"/>
      <c r="V877" s="3"/>
    </row>
    <row r="878">
      <c r="D878" s="57"/>
      <c r="J878" s="7"/>
      <c r="K878" s="7"/>
      <c r="L878" s="7"/>
      <c r="M878" s="7"/>
      <c r="N878" s="57"/>
      <c r="O878" s="6"/>
      <c r="P878" s="6"/>
      <c r="T878" s="6"/>
      <c r="V878" s="3"/>
    </row>
    <row r="879">
      <c r="D879" s="57"/>
      <c r="J879" s="7"/>
      <c r="K879" s="7"/>
      <c r="L879" s="7"/>
      <c r="M879" s="7"/>
      <c r="N879" s="57"/>
      <c r="O879" s="6"/>
      <c r="P879" s="6"/>
      <c r="T879" s="6"/>
      <c r="V879" s="3"/>
    </row>
    <row r="880">
      <c r="D880" s="57"/>
      <c r="J880" s="7"/>
      <c r="K880" s="7"/>
      <c r="L880" s="7"/>
      <c r="M880" s="7"/>
      <c r="N880" s="57"/>
      <c r="O880" s="6"/>
      <c r="P880" s="6"/>
      <c r="T880" s="6"/>
      <c r="V880" s="3"/>
    </row>
    <row r="881">
      <c r="D881" s="57"/>
      <c r="J881" s="7"/>
      <c r="K881" s="7"/>
      <c r="L881" s="7"/>
      <c r="M881" s="7"/>
      <c r="N881" s="57"/>
      <c r="O881" s="6"/>
      <c r="P881" s="6"/>
      <c r="T881" s="6"/>
      <c r="V881" s="3"/>
    </row>
    <row r="882">
      <c r="D882" s="57"/>
      <c r="J882" s="7"/>
      <c r="K882" s="7"/>
      <c r="L882" s="7"/>
      <c r="M882" s="7"/>
      <c r="N882" s="57"/>
      <c r="O882" s="6"/>
      <c r="P882" s="6"/>
      <c r="T882" s="6"/>
      <c r="V882" s="3"/>
    </row>
    <row r="883">
      <c r="D883" s="57"/>
      <c r="J883" s="7"/>
      <c r="K883" s="7"/>
      <c r="L883" s="7"/>
      <c r="M883" s="7"/>
      <c r="N883" s="57"/>
      <c r="O883" s="6"/>
      <c r="P883" s="6"/>
      <c r="T883" s="6"/>
      <c r="V883" s="3"/>
    </row>
    <row r="884">
      <c r="D884" s="57"/>
      <c r="J884" s="7"/>
      <c r="K884" s="7"/>
      <c r="L884" s="7"/>
      <c r="M884" s="7"/>
      <c r="N884" s="57"/>
      <c r="O884" s="6"/>
      <c r="P884" s="6"/>
      <c r="T884" s="6"/>
      <c r="V884" s="3"/>
    </row>
    <row r="885">
      <c r="D885" s="57"/>
      <c r="J885" s="7"/>
      <c r="K885" s="7"/>
      <c r="L885" s="7"/>
      <c r="M885" s="7"/>
      <c r="N885" s="57"/>
      <c r="O885" s="6"/>
      <c r="P885" s="6"/>
      <c r="T885" s="6"/>
      <c r="V885" s="3"/>
    </row>
    <row r="886">
      <c r="D886" s="57"/>
      <c r="J886" s="7"/>
      <c r="K886" s="7"/>
      <c r="L886" s="7"/>
      <c r="M886" s="7"/>
      <c r="N886" s="57"/>
      <c r="O886" s="6"/>
      <c r="P886" s="6"/>
      <c r="T886" s="6"/>
      <c r="V886" s="3"/>
    </row>
    <row r="887">
      <c r="D887" s="57"/>
      <c r="J887" s="7"/>
      <c r="K887" s="7"/>
      <c r="L887" s="7"/>
      <c r="M887" s="7"/>
      <c r="N887" s="57"/>
      <c r="O887" s="6"/>
      <c r="P887" s="6"/>
      <c r="T887" s="6"/>
      <c r="V887" s="3"/>
    </row>
    <row r="888">
      <c r="D888" s="57"/>
      <c r="J888" s="7"/>
      <c r="K888" s="7"/>
      <c r="L888" s="7"/>
      <c r="M888" s="7"/>
      <c r="N888" s="57"/>
      <c r="O888" s="6"/>
      <c r="P888" s="6"/>
      <c r="T888" s="6"/>
      <c r="V888" s="3"/>
    </row>
    <row r="889">
      <c r="D889" s="57"/>
      <c r="J889" s="7"/>
      <c r="K889" s="7"/>
      <c r="L889" s="7"/>
      <c r="M889" s="7"/>
      <c r="N889" s="57"/>
      <c r="O889" s="6"/>
      <c r="P889" s="6"/>
      <c r="T889" s="6"/>
      <c r="V889" s="3"/>
    </row>
    <row r="890">
      <c r="D890" s="57"/>
      <c r="J890" s="7"/>
      <c r="K890" s="7"/>
      <c r="L890" s="7"/>
      <c r="M890" s="7"/>
      <c r="N890" s="57"/>
      <c r="O890" s="6"/>
      <c r="P890" s="6"/>
      <c r="T890" s="6"/>
      <c r="V890" s="3"/>
    </row>
    <row r="891">
      <c r="D891" s="57"/>
      <c r="J891" s="7"/>
      <c r="K891" s="7"/>
      <c r="L891" s="7"/>
      <c r="M891" s="7"/>
      <c r="N891" s="57"/>
      <c r="O891" s="6"/>
      <c r="P891" s="6"/>
      <c r="T891" s="6"/>
      <c r="V891" s="3"/>
    </row>
    <row r="892">
      <c r="D892" s="57"/>
      <c r="J892" s="7"/>
      <c r="K892" s="7"/>
      <c r="L892" s="7"/>
      <c r="M892" s="7"/>
      <c r="N892" s="57"/>
      <c r="O892" s="6"/>
      <c r="P892" s="6"/>
      <c r="T892" s="6"/>
      <c r="V892" s="3"/>
    </row>
    <row r="893">
      <c r="D893" s="57"/>
      <c r="J893" s="7"/>
      <c r="K893" s="7"/>
      <c r="L893" s="7"/>
      <c r="M893" s="7"/>
      <c r="N893" s="57"/>
      <c r="O893" s="6"/>
      <c r="P893" s="6"/>
      <c r="T893" s="6"/>
      <c r="V893" s="3"/>
    </row>
    <row r="894">
      <c r="D894" s="57"/>
      <c r="J894" s="7"/>
      <c r="K894" s="7"/>
      <c r="L894" s="7"/>
      <c r="M894" s="7"/>
      <c r="N894" s="57"/>
      <c r="O894" s="6"/>
      <c r="P894" s="6"/>
      <c r="T894" s="6"/>
      <c r="V894" s="3"/>
    </row>
    <row r="895">
      <c r="D895" s="57"/>
      <c r="J895" s="7"/>
      <c r="K895" s="7"/>
      <c r="L895" s="7"/>
      <c r="M895" s="7"/>
      <c r="N895" s="57"/>
      <c r="O895" s="6"/>
      <c r="P895" s="6"/>
      <c r="T895" s="6"/>
      <c r="V895" s="3"/>
    </row>
    <row r="896">
      <c r="D896" s="57"/>
      <c r="J896" s="7"/>
      <c r="K896" s="7"/>
      <c r="L896" s="7"/>
      <c r="M896" s="7"/>
      <c r="N896" s="57"/>
      <c r="O896" s="6"/>
      <c r="P896" s="6"/>
      <c r="T896" s="6"/>
      <c r="V896" s="3"/>
    </row>
    <row r="897">
      <c r="D897" s="57"/>
      <c r="J897" s="7"/>
      <c r="K897" s="7"/>
      <c r="L897" s="7"/>
      <c r="M897" s="7"/>
      <c r="N897" s="57"/>
      <c r="O897" s="6"/>
      <c r="P897" s="6"/>
      <c r="T897" s="6"/>
      <c r="V897" s="3"/>
    </row>
    <row r="898">
      <c r="D898" s="57"/>
      <c r="J898" s="7"/>
      <c r="K898" s="7"/>
      <c r="L898" s="7"/>
      <c r="M898" s="7"/>
      <c r="N898" s="57"/>
      <c r="O898" s="6"/>
      <c r="P898" s="6"/>
      <c r="T898" s="6"/>
      <c r="V898" s="3"/>
    </row>
    <row r="899">
      <c r="D899" s="57"/>
      <c r="J899" s="7"/>
      <c r="K899" s="7"/>
      <c r="L899" s="7"/>
      <c r="M899" s="7"/>
      <c r="N899" s="57"/>
      <c r="O899" s="6"/>
      <c r="P899" s="6"/>
      <c r="T899" s="6"/>
      <c r="V899" s="3"/>
    </row>
    <row r="900">
      <c r="D900" s="57"/>
      <c r="J900" s="7"/>
      <c r="K900" s="7"/>
      <c r="L900" s="7"/>
      <c r="M900" s="7"/>
      <c r="N900" s="57"/>
      <c r="O900" s="6"/>
      <c r="P900" s="6"/>
      <c r="T900" s="6"/>
      <c r="V900" s="3"/>
    </row>
    <row r="901">
      <c r="D901" s="57"/>
      <c r="J901" s="7"/>
      <c r="K901" s="7"/>
      <c r="L901" s="7"/>
      <c r="M901" s="7"/>
      <c r="N901" s="57"/>
      <c r="O901" s="6"/>
      <c r="P901" s="6"/>
      <c r="T901" s="6"/>
      <c r="V901" s="3"/>
    </row>
    <row r="902">
      <c r="D902" s="57"/>
      <c r="J902" s="7"/>
      <c r="K902" s="7"/>
      <c r="L902" s="7"/>
      <c r="M902" s="7"/>
      <c r="N902" s="57"/>
      <c r="O902" s="6"/>
      <c r="P902" s="6"/>
      <c r="T902" s="6"/>
      <c r="V902" s="3"/>
    </row>
    <row r="903">
      <c r="D903" s="57"/>
      <c r="J903" s="7"/>
      <c r="K903" s="7"/>
      <c r="L903" s="7"/>
      <c r="M903" s="7"/>
      <c r="N903" s="57"/>
      <c r="O903" s="6"/>
      <c r="P903" s="6"/>
      <c r="T903" s="6"/>
      <c r="V903" s="3"/>
    </row>
    <row r="904">
      <c r="D904" s="57"/>
      <c r="J904" s="7"/>
      <c r="K904" s="7"/>
      <c r="L904" s="7"/>
      <c r="M904" s="7"/>
      <c r="N904" s="57"/>
      <c r="O904" s="6"/>
      <c r="P904" s="6"/>
      <c r="T904" s="6"/>
      <c r="V904" s="3"/>
    </row>
    <row r="905">
      <c r="D905" s="57"/>
      <c r="J905" s="7"/>
      <c r="K905" s="7"/>
      <c r="L905" s="7"/>
      <c r="M905" s="7"/>
      <c r="N905" s="57"/>
      <c r="O905" s="6"/>
      <c r="P905" s="6"/>
      <c r="T905" s="6"/>
      <c r="V905" s="3"/>
    </row>
    <row r="906">
      <c r="D906" s="57"/>
      <c r="J906" s="7"/>
      <c r="K906" s="7"/>
      <c r="L906" s="7"/>
      <c r="M906" s="7"/>
      <c r="N906" s="57"/>
      <c r="O906" s="6"/>
      <c r="P906" s="6"/>
      <c r="T906" s="6"/>
      <c r="V906" s="3"/>
    </row>
    <row r="907">
      <c r="D907" s="57"/>
      <c r="J907" s="7"/>
      <c r="K907" s="7"/>
      <c r="L907" s="7"/>
      <c r="M907" s="7"/>
      <c r="N907" s="57"/>
      <c r="O907" s="6"/>
      <c r="P907" s="6"/>
      <c r="T907" s="6"/>
      <c r="V907" s="3"/>
    </row>
    <row r="908">
      <c r="D908" s="57"/>
      <c r="J908" s="7"/>
      <c r="K908" s="7"/>
      <c r="L908" s="7"/>
      <c r="M908" s="7"/>
      <c r="N908" s="57"/>
      <c r="O908" s="6"/>
      <c r="P908" s="6"/>
      <c r="T908" s="6"/>
      <c r="V908" s="3"/>
    </row>
    <row r="909">
      <c r="D909" s="57"/>
      <c r="J909" s="7"/>
      <c r="K909" s="7"/>
      <c r="L909" s="7"/>
      <c r="M909" s="7"/>
      <c r="N909" s="57"/>
      <c r="O909" s="6"/>
      <c r="P909" s="6"/>
      <c r="T909" s="6"/>
      <c r="V909" s="3"/>
    </row>
    <row r="910">
      <c r="D910" s="57"/>
      <c r="J910" s="7"/>
      <c r="K910" s="7"/>
      <c r="L910" s="7"/>
      <c r="M910" s="7"/>
      <c r="N910" s="57"/>
      <c r="O910" s="6"/>
      <c r="P910" s="6"/>
      <c r="T910" s="6"/>
      <c r="V910" s="3"/>
    </row>
    <row r="911">
      <c r="D911" s="57"/>
      <c r="J911" s="7"/>
      <c r="K911" s="7"/>
      <c r="L911" s="7"/>
      <c r="M911" s="7"/>
      <c r="N911" s="57"/>
      <c r="O911" s="6"/>
      <c r="P911" s="6"/>
      <c r="T911" s="6"/>
      <c r="V911" s="3"/>
    </row>
    <row r="912">
      <c r="D912" s="57"/>
      <c r="J912" s="7"/>
      <c r="K912" s="7"/>
      <c r="L912" s="7"/>
      <c r="M912" s="7"/>
      <c r="N912" s="57"/>
      <c r="O912" s="6"/>
      <c r="P912" s="6"/>
      <c r="T912" s="6"/>
      <c r="V912" s="3"/>
    </row>
    <row r="913">
      <c r="D913" s="57"/>
      <c r="J913" s="7"/>
      <c r="K913" s="7"/>
      <c r="L913" s="7"/>
      <c r="M913" s="7"/>
      <c r="N913" s="57"/>
      <c r="O913" s="6"/>
      <c r="P913" s="6"/>
      <c r="T913" s="6"/>
      <c r="V913" s="3"/>
    </row>
    <row r="914">
      <c r="D914" s="57"/>
      <c r="J914" s="7"/>
      <c r="K914" s="7"/>
      <c r="L914" s="7"/>
      <c r="M914" s="7"/>
      <c r="N914" s="57"/>
      <c r="O914" s="6"/>
      <c r="P914" s="6"/>
      <c r="T914" s="6"/>
      <c r="V914" s="3"/>
    </row>
    <row r="915">
      <c r="D915" s="57"/>
      <c r="J915" s="7"/>
      <c r="K915" s="7"/>
      <c r="L915" s="7"/>
      <c r="M915" s="7"/>
      <c r="N915" s="57"/>
      <c r="O915" s="6"/>
      <c r="P915" s="6"/>
      <c r="T915" s="6"/>
      <c r="V915" s="3"/>
    </row>
    <row r="916">
      <c r="D916" s="57"/>
      <c r="J916" s="7"/>
      <c r="K916" s="7"/>
      <c r="L916" s="7"/>
      <c r="M916" s="7"/>
      <c r="N916" s="57"/>
      <c r="O916" s="6"/>
      <c r="P916" s="6"/>
      <c r="T916" s="6"/>
      <c r="V916" s="3"/>
    </row>
    <row r="917">
      <c r="D917" s="57"/>
      <c r="J917" s="7"/>
      <c r="K917" s="7"/>
      <c r="L917" s="7"/>
      <c r="M917" s="7"/>
      <c r="N917" s="57"/>
      <c r="O917" s="6"/>
      <c r="P917" s="6"/>
      <c r="T917" s="6"/>
      <c r="V917" s="3"/>
    </row>
    <row r="918">
      <c r="D918" s="57"/>
      <c r="J918" s="7"/>
      <c r="K918" s="7"/>
      <c r="L918" s="7"/>
      <c r="M918" s="7"/>
      <c r="N918" s="57"/>
      <c r="O918" s="6"/>
      <c r="P918" s="6"/>
      <c r="T918" s="6"/>
      <c r="V918" s="3"/>
    </row>
    <row r="919">
      <c r="D919" s="57"/>
      <c r="J919" s="7"/>
      <c r="K919" s="7"/>
      <c r="L919" s="7"/>
      <c r="M919" s="7"/>
      <c r="N919" s="57"/>
      <c r="O919" s="6"/>
      <c r="P919" s="6"/>
      <c r="T919" s="6"/>
      <c r="V919" s="3"/>
    </row>
    <row r="920">
      <c r="D920" s="57"/>
      <c r="J920" s="7"/>
      <c r="K920" s="7"/>
      <c r="L920" s="7"/>
      <c r="M920" s="7"/>
      <c r="N920" s="57"/>
      <c r="O920" s="6"/>
      <c r="P920" s="6"/>
      <c r="T920" s="6"/>
      <c r="V920" s="3"/>
    </row>
    <row r="921">
      <c r="D921" s="57"/>
      <c r="J921" s="7"/>
      <c r="K921" s="7"/>
      <c r="L921" s="7"/>
      <c r="M921" s="7"/>
      <c r="N921" s="57"/>
      <c r="O921" s="6"/>
      <c r="P921" s="6"/>
      <c r="T921" s="6"/>
      <c r="V921" s="3"/>
    </row>
    <row r="922">
      <c r="D922" s="57"/>
      <c r="J922" s="7"/>
      <c r="K922" s="7"/>
      <c r="L922" s="7"/>
      <c r="M922" s="7"/>
      <c r="N922" s="57"/>
      <c r="O922" s="6"/>
      <c r="P922" s="6"/>
      <c r="T922" s="6"/>
      <c r="V922" s="3"/>
    </row>
    <row r="923">
      <c r="D923" s="57"/>
      <c r="J923" s="7"/>
      <c r="K923" s="7"/>
      <c r="L923" s="7"/>
      <c r="M923" s="7"/>
      <c r="N923" s="57"/>
      <c r="O923" s="6"/>
      <c r="P923" s="6"/>
      <c r="T923" s="6"/>
      <c r="V923" s="3"/>
    </row>
    <row r="924">
      <c r="D924" s="57"/>
      <c r="J924" s="7"/>
      <c r="K924" s="7"/>
      <c r="L924" s="7"/>
      <c r="M924" s="7"/>
      <c r="N924" s="57"/>
      <c r="O924" s="6"/>
      <c r="P924" s="6"/>
      <c r="T924" s="6"/>
      <c r="V924" s="3"/>
    </row>
    <row r="925">
      <c r="D925" s="57"/>
      <c r="J925" s="7"/>
      <c r="K925" s="7"/>
      <c r="L925" s="7"/>
      <c r="M925" s="7"/>
      <c r="N925" s="57"/>
      <c r="O925" s="6"/>
      <c r="P925" s="6"/>
      <c r="T925" s="6"/>
      <c r="V925" s="3"/>
    </row>
    <row r="926">
      <c r="D926" s="57"/>
      <c r="J926" s="7"/>
      <c r="K926" s="7"/>
      <c r="L926" s="7"/>
      <c r="M926" s="7"/>
      <c r="N926" s="57"/>
      <c r="O926" s="6"/>
      <c r="P926" s="6"/>
      <c r="T926" s="6"/>
      <c r="V926" s="3"/>
    </row>
    <row r="927">
      <c r="D927" s="57"/>
      <c r="J927" s="7"/>
      <c r="K927" s="7"/>
      <c r="L927" s="7"/>
      <c r="M927" s="7"/>
      <c r="N927" s="57"/>
      <c r="O927" s="6"/>
      <c r="P927" s="6"/>
      <c r="T927" s="6"/>
      <c r="V927" s="3"/>
    </row>
    <row r="928">
      <c r="D928" s="57"/>
      <c r="J928" s="7"/>
      <c r="K928" s="7"/>
      <c r="L928" s="7"/>
      <c r="M928" s="7"/>
      <c r="N928" s="57"/>
      <c r="O928" s="6"/>
      <c r="P928" s="6"/>
      <c r="T928" s="6"/>
      <c r="V928" s="3"/>
    </row>
    <row r="929">
      <c r="D929" s="57"/>
      <c r="J929" s="7"/>
      <c r="K929" s="7"/>
      <c r="L929" s="7"/>
      <c r="M929" s="7"/>
      <c r="N929" s="57"/>
      <c r="O929" s="6"/>
      <c r="P929" s="6"/>
      <c r="T929" s="6"/>
      <c r="V929" s="3"/>
    </row>
    <row r="930">
      <c r="D930" s="57"/>
      <c r="J930" s="7"/>
      <c r="K930" s="7"/>
      <c r="L930" s="7"/>
      <c r="M930" s="7"/>
      <c r="N930" s="57"/>
      <c r="O930" s="6"/>
      <c r="P930" s="6"/>
      <c r="T930" s="6"/>
      <c r="V930" s="3"/>
    </row>
    <row r="931">
      <c r="D931" s="57"/>
      <c r="J931" s="7"/>
      <c r="K931" s="7"/>
      <c r="L931" s="7"/>
      <c r="M931" s="7"/>
      <c r="N931" s="57"/>
      <c r="O931" s="6"/>
      <c r="P931" s="6"/>
      <c r="T931" s="6"/>
      <c r="V931" s="3"/>
    </row>
    <row r="932">
      <c r="D932" s="57"/>
      <c r="J932" s="7"/>
      <c r="K932" s="7"/>
      <c r="L932" s="7"/>
      <c r="M932" s="7"/>
      <c r="N932" s="57"/>
      <c r="O932" s="6"/>
      <c r="P932" s="6"/>
      <c r="T932" s="6"/>
      <c r="V932" s="3"/>
    </row>
    <row r="933">
      <c r="D933" s="57"/>
      <c r="J933" s="7"/>
      <c r="K933" s="7"/>
      <c r="L933" s="7"/>
      <c r="M933" s="7"/>
      <c r="N933" s="57"/>
      <c r="O933" s="6"/>
      <c r="P933" s="6"/>
      <c r="T933" s="6"/>
      <c r="V933" s="3"/>
    </row>
    <row r="934">
      <c r="D934" s="57"/>
      <c r="J934" s="7"/>
      <c r="K934" s="7"/>
      <c r="L934" s="7"/>
      <c r="M934" s="7"/>
      <c r="N934" s="57"/>
      <c r="O934" s="6"/>
      <c r="P934" s="6"/>
      <c r="T934" s="6"/>
      <c r="V934" s="3"/>
    </row>
    <row r="935">
      <c r="D935" s="57"/>
      <c r="J935" s="7"/>
      <c r="K935" s="7"/>
      <c r="L935" s="7"/>
      <c r="M935" s="7"/>
      <c r="N935" s="57"/>
      <c r="O935" s="6"/>
      <c r="P935" s="6"/>
      <c r="T935" s="6"/>
      <c r="V935" s="3"/>
    </row>
    <row r="936">
      <c r="D936" s="57"/>
      <c r="J936" s="7"/>
      <c r="K936" s="7"/>
      <c r="L936" s="7"/>
      <c r="M936" s="7"/>
      <c r="N936" s="57"/>
      <c r="O936" s="6"/>
      <c r="P936" s="6"/>
      <c r="T936" s="6"/>
      <c r="V936" s="3"/>
    </row>
    <row r="937">
      <c r="D937" s="57"/>
      <c r="J937" s="7"/>
      <c r="K937" s="7"/>
      <c r="L937" s="7"/>
      <c r="M937" s="7"/>
      <c r="N937" s="57"/>
      <c r="O937" s="6"/>
      <c r="P937" s="6"/>
      <c r="T937" s="6"/>
      <c r="V937" s="3"/>
    </row>
    <row r="938">
      <c r="D938" s="57"/>
      <c r="J938" s="7"/>
      <c r="K938" s="7"/>
      <c r="L938" s="7"/>
      <c r="M938" s="7"/>
      <c r="N938" s="57"/>
      <c r="O938" s="6"/>
      <c r="P938" s="6"/>
      <c r="T938" s="6"/>
      <c r="V938" s="3"/>
    </row>
    <row r="939">
      <c r="D939" s="57"/>
      <c r="J939" s="7"/>
      <c r="K939" s="7"/>
      <c r="L939" s="7"/>
      <c r="M939" s="7"/>
      <c r="N939" s="57"/>
      <c r="O939" s="6"/>
      <c r="P939" s="6"/>
      <c r="T939" s="6"/>
      <c r="V939" s="3"/>
    </row>
    <row r="940">
      <c r="D940" s="57"/>
      <c r="J940" s="7"/>
      <c r="K940" s="7"/>
      <c r="L940" s="7"/>
      <c r="M940" s="7"/>
      <c r="N940" s="57"/>
      <c r="O940" s="6"/>
      <c r="P940" s="6"/>
      <c r="T940" s="6"/>
      <c r="V940" s="3"/>
    </row>
    <row r="941">
      <c r="D941" s="57"/>
      <c r="J941" s="7"/>
      <c r="K941" s="7"/>
      <c r="L941" s="7"/>
      <c r="M941" s="7"/>
      <c r="N941" s="57"/>
      <c r="O941" s="6"/>
      <c r="P941" s="6"/>
      <c r="T941" s="6"/>
      <c r="V941" s="3"/>
    </row>
    <row r="942">
      <c r="D942" s="57"/>
      <c r="J942" s="7"/>
      <c r="K942" s="7"/>
      <c r="L942" s="7"/>
      <c r="M942" s="7"/>
      <c r="N942" s="57"/>
      <c r="O942" s="6"/>
      <c r="P942" s="6"/>
      <c r="T942" s="6"/>
      <c r="V942" s="3"/>
    </row>
    <row r="943">
      <c r="D943" s="57"/>
      <c r="J943" s="7"/>
      <c r="K943" s="7"/>
      <c r="L943" s="7"/>
      <c r="M943" s="7"/>
      <c r="N943" s="57"/>
      <c r="O943" s="6"/>
      <c r="P943" s="6"/>
      <c r="T943" s="6"/>
      <c r="V943" s="3"/>
    </row>
    <row r="944">
      <c r="D944" s="57"/>
      <c r="J944" s="7"/>
      <c r="K944" s="7"/>
      <c r="L944" s="7"/>
      <c r="M944" s="7"/>
      <c r="N944" s="57"/>
      <c r="O944" s="6"/>
      <c r="P944" s="6"/>
      <c r="T944" s="6"/>
      <c r="V944" s="3"/>
    </row>
    <row r="945">
      <c r="D945" s="57"/>
      <c r="J945" s="7"/>
      <c r="K945" s="7"/>
      <c r="L945" s="7"/>
      <c r="M945" s="7"/>
      <c r="N945" s="57"/>
      <c r="O945" s="6"/>
      <c r="P945" s="6"/>
      <c r="T945" s="6"/>
      <c r="V945" s="3"/>
    </row>
    <row r="946">
      <c r="D946" s="57"/>
      <c r="J946" s="7"/>
      <c r="K946" s="7"/>
      <c r="L946" s="7"/>
      <c r="M946" s="7"/>
      <c r="N946" s="57"/>
      <c r="O946" s="6"/>
      <c r="P946" s="6"/>
      <c r="T946" s="6"/>
      <c r="V946" s="3"/>
    </row>
    <row r="947">
      <c r="D947" s="57"/>
      <c r="J947" s="7"/>
      <c r="K947" s="7"/>
      <c r="L947" s="7"/>
      <c r="M947" s="7"/>
      <c r="N947" s="57"/>
      <c r="O947" s="6"/>
      <c r="P947" s="6"/>
      <c r="T947" s="6"/>
      <c r="V947" s="3"/>
    </row>
    <row r="948">
      <c r="D948" s="57"/>
      <c r="J948" s="7"/>
      <c r="K948" s="7"/>
      <c r="L948" s="7"/>
      <c r="M948" s="7"/>
      <c r="N948" s="57"/>
      <c r="O948" s="6"/>
      <c r="P948" s="6"/>
      <c r="T948" s="6"/>
      <c r="V948" s="3"/>
    </row>
    <row r="949">
      <c r="D949" s="57"/>
      <c r="J949" s="7"/>
      <c r="K949" s="7"/>
      <c r="L949" s="7"/>
      <c r="M949" s="7"/>
      <c r="N949" s="57"/>
      <c r="O949" s="6"/>
      <c r="P949" s="6"/>
      <c r="T949" s="6"/>
      <c r="V949" s="3"/>
    </row>
    <row r="950">
      <c r="D950" s="57"/>
      <c r="J950" s="7"/>
      <c r="K950" s="7"/>
      <c r="L950" s="7"/>
      <c r="M950" s="7"/>
      <c r="N950" s="57"/>
      <c r="O950" s="6"/>
      <c r="P950" s="6"/>
      <c r="T950" s="6"/>
      <c r="V950" s="3"/>
    </row>
    <row r="951">
      <c r="D951" s="57"/>
      <c r="J951" s="7"/>
      <c r="K951" s="7"/>
      <c r="L951" s="7"/>
      <c r="M951" s="7"/>
      <c r="N951" s="57"/>
      <c r="O951" s="6"/>
      <c r="P951" s="6"/>
      <c r="T951" s="6"/>
      <c r="V951" s="3"/>
    </row>
    <row r="952">
      <c r="D952" s="57"/>
      <c r="J952" s="7"/>
      <c r="K952" s="7"/>
      <c r="L952" s="7"/>
      <c r="M952" s="7"/>
      <c r="N952" s="57"/>
      <c r="O952" s="6"/>
      <c r="P952" s="6"/>
      <c r="T952" s="6"/>
      <c r="V952" s="3"/>
    </row>
    <row r="953">
      <c r="D953" s="57"/>
      <c r="J953" s="7"/>
      <c r="K953" s="7"/>
      <c r="L953" s="7"/>
      <c r="M953" s="7"/>
      <c r="N953" s="57"/>
      <c r="O953" s="6"/>
      <c r="P953" s="6"/>
      <c r="T953" s="6"/>
      <c r="V953" s="3"/>
    </row>
    <row r="954">
      <c r="D954" s="57"/>
      <c r="J954" s="7"/>
      <c r="K954" s="7"/>
      <c r="L954" s="7"/>
      <c r="M954" s="7"/>
      <c r="N954" s="57"/>
      <c r="O954" s="6"/>
      <c r="P954" s="6"/>
      <c r="T954" s="6"/>
      <c r="V954" s="3"/>
    </row>
    <row r="955">
      <c r="D955" s="57"/>
      <c r="J955" s="7"/>
      <c r="K955" s="7"/>
      <c r="L955" s="7"/>
      <c r="M955" s="7"/>
      <c r="N955" s="57"/>
      <c r="O955" s="6"/>
      <c r="P955" s="6"/>
      <c r="T955" s="6"/>
      <c r="V955" s="3"/>
    </row>
    <row r="956">
      <c r="D956" s="57"/>
      <c r="J956" s="7"/>
      <c r="K956" s="7"/>
      <c r="L956" s="7"/>
      <c r="M956" s="7"/>
      <c r="N956" s="57"/>
      <c r="O956" s="6"/>
      <c r="P956" s="6"/>
      <c r="T956" s="6"/>
      <c r="V956" s="3"/>
    </row>
    <row r="957">
      <c r="D957" s="57"/>
      <c r="J957" s="7"/>
      <c r="K957" s="7"/>
      <c r="L957" s="7"/>
      <c r="M957" s="7"/>
      <c r="N957" s="57"/>
      <c r="O957" s="6"/>
      <c r="P957" s="6"/>
      <c r="T957" s="6"/>
      <c r="V957" s="3"/>
    </row>
    <row r="958">
      <c r="D958" s="57"/>
      <c r="J958" s="7"/>
      <c r="K958" s="7"/>
      <c r="L958" s="7"/>
      <c r="M958" s="7"/>
      <c r="N958" s="57"/>
      <c r="O958" s="6"/>
      <c r="P958" s="6"/>
      <c r="T958" s="6"/>
      <c r="V958" s="3"/>
    </row>
    <row r="959">
      <c r="D959" s="57"/>
      <c r="J959" s="7"/>
      <c r="K959" s="7"/>
      <c r="L959" s="7"/>
      <c r="M959" s="7"/>
      <c r="N959" s="57"/>
      <c r="O959" s="6"/>
      <c r="P959" s="6"/>
      <c r="T959" s="6"/>
      <c r="V959" s="3"/>
    </row>
    <row r="960">
      <c r="D960" s="57"/>
      <c r="J960" s="7"/>
      <c r="K960" s="7"/>
      <c r="L960" s="7"/>
      <c r="M960" s="7"/>
      <c r="N960" s="57"/>
      <c r="O960" s="6"/>
      <c r="P960" s="6"/>
      <c r="T960" s="6"/>
      <c r="V960" s="3"/>
    </row>
    <row r="961">
      <c r="D961" s="57"/>
      <c r="J961" s="7"/>
      <c r="K961" s="7"/>
      <c r="L961" s="7"/>
      <c r="M961" s="7"/>
      <c r="N961" s="57"/>
      <c r="O961" s="6"/>
      <c r="P961" s="6"/>
      <c r="T961" s="6"/>
      <c r="V961" s="3"/>
    </row>
    <row r="962">
      <c r="D962" s="57"/>
      <c r="J962" s="7"/>
      <c r="K962" s="7"/>
      <c r="L962" s="7"/>
      <c r="M962" s="7"/>
      <c r="N962" s="57"/>
      <c r="O962" s="6"/>
      <c r="P962" s="6"/>
      <c r="T962" s="6"/>
      <c r="V962" s="3"/>
    </row>
    <row r="963">
      <c r="D963" s="57"/>
      <c r="J963" s="7"/>
      <c r="K963" s="7"/>
      <c r="L963" s="7"/>
      <c r="M963" s="7"/>
      <c r="N963" s="57"/>
      <c r="O963" s="6"/>
      <c r="P963" s="6"/>
      <c r="T963" s="6"/>
      <c r="V963" s="3"/>
    </row>
    <row r="964">
      <c r="D964" s="57"/>
      <c r="J964" s="7"/>
      <c r="K964" s="7"/>
      <c r="L964" s="7"/>
      <c r="M964" s="7"/>
      <c r="N964" s="57"/>
      <c r="O964" s="6"/>
      <c r="P964" s="6"/>
      <c r="T964" s="6"/>
      <c r="V964" s="3"/>
    </row>
    <row r="965">
      <c r="D965" s="57"/>
      <c r="J965" s="7"/>
      <c r="K965" s="7"/>
      <c r="L965" s="7"/>
      <c r="M965" s="7"/>
      <c r="N965" s="57"/>
      <c r="O965" s="6"/>
      <c r="P965" s="6"/>
      <c r="T965" s="6"/>
      <c r="V965" s="3"/>
    </row>
    <row r="966">
      <c r="D966" s="57"/>
      <c r="J966" s="7"/>
      <c r="K966" s="7"/>
      <c r="L966" s="7"/>
      <c r="M966" s="7"/>
      <c r="N966" s="57"/>
      <c r="O966" s="6"/>
      <c r="P966" s="6"/>
      <c r="T966" s="6"/>
      <c r="V966" s="3"/>
    </row>
    <row r="967">
      <c r="D967" s="57"/>
      <c r="J967" s="7"/>
      <c r="K967" s="7"/>
      <c r="L967" s="7"/>
      <c r="M967" s="7"/>
      <c r="N967" s="57"/>
      <c r="O967" s="6"/>
      <c r="P967" s="6"/>
      <c r="T967" s="6"/>
      <c r="V967" s="3"/>
    </row>
    <row r="968">
      <c r="D968" s="57"/>
      <c r="J968" s="7"/>
      <c r="K968" s="7"/>
      <c r="L968" s="7"/>
      <c r="M968" s="7"/>
      <c r="N968" s="57"/>
      <c r="O968" s="6"/>
      <c r="P968" s="6"/>
      <c r="T968" s="6"/>
      <c r="V968" s="3"/>
    </row>
    <row r="969">
      <c r="D969" s="57"/>
      <c r="J969" s="7"/>
      <c r="K969" s="7"/>
      <c r="L969" s="7"/>
      <c r="M969" s="7"/>
      <c r="N969" s="57"/>
      <c r="O969" s="6"/>
      <c r="P969" s="6"/>
      <c r="T969" s="6"/>
      <c r="V969" s="3"/>
    </row>
    <row r="970">
      <c r="D970" s="57"/>
      <c r="J970" s="7"/>
      <c r="K970" s="7"/>
      <c r="L970" s="7"/>
      <c r="M970" s="7"/>
      <c r="N970" s="57"/>
      <c r="O970" s="6"/>
      <c r="P970" s="6"/>
      <c r="T970" s="6"/>
      <c r="V970" s="3"/>
    </row>
    <row r="971">
      <c r="D971" s="57"/>
      <c r="J971" s="7"/>
      <c r="K971" s="7"/>
      <c r="L971" s="7"/>
      <c r="M971" s="7"/>
      <c r="N971" s="57"/>
      <c r="O971" s="6"/>
      <c r="P971" s="6"/>
      <c r="T971" s="6"/>
      <c r="V971" s="3"/>
    </row>
    <row r="972">
      <c r="D972" s="57"/>
      <c r="J972" s="7"/>
      <c r="K972" s="7"/>
      <c r="L972" s="7"/>
      <c r="M972" s="7"/>
      <c r="N972" s="57"/>
      <c r="O972" s="6"/>
      <c r="P972" s="6"/>
      <c r="T972" s="6"/>
      <c r="V972" s="3"/>
    </row>
    <row r="973">
      <c r="D973" s="57"/>
      <c r="J973" s="7"/>
      <c r="K973" s="7"/>
      <c r="L973" s="7"/>
      <c r="M973" s="7"/>
      <c r="N973" s="57"/>
      <c r="O973" s="6"/>
      <c r="P973" s="6"/>
      <c r="T973" s="6"/>
      <c r="V973" s="3"/>
    </row>
    <row r="974">
      <c r="D974" s="57"/>
      <c r="J974" s="7"/>
      <c r="K974" s="7"/>
      <c r="L974" s="7"/>
      <c r="M974" s="7"/>
      <c r="N974" s="57"/>
      <c r="O974" s="6"/>
      <c r="P974" s="6"/>
      <c r="T974" s="6"/>
      <c r="V974" s="3"/>
    </row>
    <row r="975">
      <c r="D975" s="57"/>
      <c r="J975" s="7"/>
      <c r="K975" s="7"/>
      <c r="L975" s="7"/>
      <c r="M975" s="7"/>
      <c r="N975" s="57"/>
      <c r="O975" s="6"/>
      <c r="P975" s="6"/>
      <c r="T975" s="6"/>
      <c r="V975" s="3"/>
    </row>
    <row r="976">
      <c r="D976" s="57"/>
      <c r="J976" s="7"/>
      <c r="K976" s="7"/>
      <c r="L976" s="7"/>
      <c r="M976" s="7"/>
      <c r="N976" s="57"/>
      <c r="O976" s="6"/>
      <c r="P976" s="6"/>
      <c r="T976" s="6"/>
      <c r="V976" s="3"/>
    </row>
    <row r="977">
      <c r="D977" s="57"/>
      <c r="J977" s="7"/>
      <c r="K977" s="7"/>
      <c r="L977" s="7"/>
      <c r="M977" s="7"/>
      <c r="N977" s="57"/>
      <c r="O977" s="6"/>
      <c r="P977" s="6"/>
      <c r="T977" s="6"/>
      <c r="V977" s="3"/>
    </row>
    <row r="978">
      <c r="D978" s="57"/>
      <c r="J978" s="7"/>
      <c r="K978" s="7"/>
      <c r="L978" s="7"/>
      <c r="M978" s="7"/>
      <c r="N978" s="57"/>
      <c r="O978" s="6"/>
      <c r="P978" s="6"/>
      <c r="T978" s="6"/>
      <c r="V978" s="3"/>
    </row>
    <row r="979">
      <c r="D979" s="57"/>
      <c r="J979" s="7"/>
      <c r="K979" s="7"/>
      <c r="L979" s="7"/>
      <c r="M979" s="7"/>
      <c r="N979" s="57"/>
      <c r="O979" s="6"/>
      <c r="P979" s="6"/>
      <c r="T979" s="6"/>
      <c r="V979" s="3"/>
    </row>
    <row r="980">
      <c r="D980" s="57"/>
      <c r="J980" s="7"/>
      <c r="K980" s="7"/>
      <c r="L980" s="7"/>
      <c r="M980" s="7"/>
      <c r="N980" s="57"/>
      <c r="O980" s="6"/>
      <c r="P980" s="6"/>
      <c r="T980" s="6"/>
      <c r="V980" s="3"/>
    </row>
    <row r="981">
      <c r="D981" s="57"/>
      <c r="J981" s="7"/>
      <c r="K981" s="7"/>
      <c r="L981" s="7"/>
      <c r="M981" s="7"/>
      <c r="N981" s="57"/>
      <c r="O981" s="6"/>
      <c r="P981" s="6"/>
      <c r="T981" s="6"/>
      <c r="V981" s="3"/>
    </row>
    <row r="982">
      <c r="D982" s="57"/>
      <c r="J982" s="7"/>
      <c r="K982" s="7"/>
      <c r="L982" s="7"/>
      <c r="M982" s="7"/>
      <c r="N982" s="57"/>
      <c r="O982" s="6"/>
      <c r="P982" s="6"/>
      <c r="T982" s="6"/>
      <c r="V982" s="3"/>
    </row>
    <row r="983">
      <c r="D983" s="57"/>
      <c r="J983" s="7"/>
      <c r="K983" s="7"/>
      <c r="L983" s="7"/>
      <c r="M983" s="7"/>
      <c r="N983" s="57"/>
      <c r="O983" s="6"/>
      <c r="P983" s="6"/>
      <c r="T983" s="6"/>
      <c r="V983" s="3"/>
    </row>
    <row r="984">
      <c r="D984" s="57"/>
      <c r="J984" s="7"/>
      <c r="K984" s="7"/>
      <c r="L984" s="7"/>
      <c r="M984" s="7"/>
      <c r="N984" s="57"/>
      <c r="O984" s="6"/>
      <c r="P984" s="6"/>
      <c r="T984" s="6"/>
      <c r="V984" s="3"/>
    </row>
    <row r="985">
      <c r="D985" s="57"/>
      <c r="J985" s="7"/>
      <c r="K985" s="7"/>
      <c r="L985" s="7"/>
      <c r="M985" s="7"/>
      <c r="N985" s="57"/>
      <c r="O985" s="6"/>
      <c r="P985" s="6"/>
      <c r="T985" s="6"/>
      <c r="V985" s="3"/>
    </row>
    <row r="986">
      <c r="D986" s="57"/>
      <c r="J986" s="7"/>
      <c r="K986" s="7"/>
      <c r="L986" s="7"/>
      <c r="M986" s="7"/>
      <c r="N986" s="57"/>
      <c r="O986" s="6"/>
      <c r="P986" s="6"/>
      <c r="T986" s="6"/>
      <c r="V986" s="3"/>
    </row>
    <row r="987">
      <c r="D987" s="57"/>
      <c r="J987" s="7"/>
      <c r="K987" s="7"/>
      <c r="L987" s="7"/>
      <c r="M987" s="7"/>
      <c r="N987" s="57"/>
      <c r="O987" s="6"/>
      <c r="P987" s="6"/>
      <c r="T987" s="6"/>
      <c r="V987" s="3"/>
    </row>
    <row r="988">
      <c r="D988" s="57"/>
      <c r="J988" s="7"/>
      <c r="K988" s="7"/>
      <c r="L988" s="7"/>
      <c r="M988" s="7"/>
      <c r="N988" s="57"/>
      <c r="O988" s="6"/>
      <c r="P988" s="6"/>
      <c r="T988" s="6"/>
      <c r="V988" s="3"/>
    </row>
    <row r="989">
      <c r="D989" s="57"/>
      <c r="J989" s="7"/>
      <c r="K989" s="7"/>
      <c r="L989" s="7"/>
      <c r="M989" s="7"/>
      <c r="N989" s="57"/>
      <c r="O989" s="6"/>
      <c r="P989" s="6"/>
      <c r="T989" s="6"/>
      <c r="V989" s="3"/>
    </row>
    <row r="990">
      <c r="D990" s="57"/>
      <c r="J990" s="7"/>
      <c r="K990" s="7"/>
      <c r="L990" s="7"/>
      <c r="M990" s="7"/>
      <c r="N990" s="57"/>
      <c r="O990" s="6"/>
      <c r="P990" s="6"/>
      <c r="T990" s="6"/>
      <c r="V990" s="3"/>
    </row>
    <row r="991">
      <c r="D991" s="57"/>
      <c r="J991" s="7"/>
      <c r="K991" s="7"/>
      <c r="L991" s="7"/>
      <c r="M991" s="7"/>
      <c r="N991" s="57"/>
      <c r="O991" s="6"/>
      <c r="P991" s="6"/>
      <c r="T991" s="6"/>
      <c r="V991" s="3"/>
    </row>
    <row r="992">
      <c r="D992" s="57"/>
      <c r="J992" s="7"/>
      <c r="K992" s="7"/>
      <c r="L992" s="7"/>
      <c r="M992" s="7"/>
      <c r="N992" s="57"/>
      <c r="O992" s="6"/>
      <c r="P992" s="6"/>
      <c r="T992" s="6"/>
      <c r="V992" s="3"/>
    </row>
    <row r="993">
      <c r="D993" s="57"/>
      <c r="J993" s="7"/>
      <c r="K993" s="7"/>
      <c r="L993" s="7"/>
      <c r="M993" s="7"/>
      <c r="N993" s="57"/>
      <c r="O993" s="6"/>
      <c r="P993" s="6"/>
      <c r="T993" s="6"/>
      <c r="V993" s="3"/>
    </row>
    <row r="994">
      <c r="D994" s="57"/>
      <c r="J994" s="7"/>
      <c r="K994" s="7"/>
      <c r="L994" s="7"/>
      <c r="M994" s="7"/>
      <c r="N994" s="57"/>
      <c r="O994" s="6"/>
      <c r="P994" s="6"/>
      <c r="T994" s="6"/>
      <c r="V994" s="3"/>
    </row>
    <row r="995">
      <c r="D995" s="57"/>
      <c r="J995" s="7"/>
      <c r="K995" s="7"/>
      <c r="L995" s="7"/>
      <c r="M995" s="7"/>
      <c r="N995" s="57"/>
      <c r="O995" s="6"/>
      <c r="P995" s="6"/>
      <c r="T995" s="6"/>
      <c r="V995" s="3"/>
    </row>
    <row r="996">
      <c r="D996" s="57"/>
      <c r="J996" s="7"/>
      <c r="K996" s="7"/>
      <c r="L996" s="7"/>
      <c r="M996" s="7"/>
      <c r="N996" s="57"/>
      <c r="O996" s="6"/>
      <c r="P996" s="6"/>
      <c r="T996" s="6"/>
      <c r="V996" s="3"/>
    </row>
    <row r="997">
      <c r="D997" s="57"/>
      <c r="J997" s="7"/>
      <c r="K997" s="7"/>
      <c r="L997" s="7"/>
      <c r="M997" s="7"/>
      <c r="N997" s="57"/>
      <c r="O997" s="6"/>
      <c r="P997" s="6"/>
      <c r="T997" s="6"/>
      <c r="V997" s="3"/>
    </row>
    <row r="998">
      <c r="D998" s="57"/>
      <c r="J998" s="7"/>
      <c r="K998" s="7"/>
      <c r="L998" s="7"/>
      <c r="M998" s="7"/>
      <c r="N998" s="57"/>
      <c r="O998" s="6"/>
      <c r="P998" s="6"/>
      <c r="T998" s="6"/>
      <c r="V998" s="3"/>
    </row>
    <row r="999">
      <c r="D999" s="57"/>
      <c r="J999" s="7"/>
      <c r="K999" s="7"/>
      <c r="L999" s="7"/>
      <c r="M999" s="7"/>
      <c r="N999" s="57"/>
      <c r="O999" s="6"/>
      <c r="P999" s="6"/>
      <c r="T999" s="6"/>
      <c r="V999" s="3"/>
    </row>
    <row r="1000">
      <c r="D1000" s="57"/>
      <c r="J1000" s="7"/>
      <c r="K1000" s="7"/>
      <c r="L1000" s="7"/>
      <c r="M1000" s="7"/>
      <c r="N1000" s="57"/>
      <c r="O1000" s="6"/>
      <c r="P1000" s="6"/>
      <c r="T1000" s="6"/>
      <c r="V1000" s="3"/>
    </row>
    <row r="1001">
      <c r="D1001" s="57"/>
      <c r="J1001" s="7"/>
      <c r="K1001" s="7"/>
      <c r="L1001" s="7"/>
      <c r="M1001" s="7"/>
      <c r="N1001" s="57"/>
      <c r="O1001" s="6"/>
      <c r="P1001" s="6"/>
      <c r="T1001" s="6"/>
      <c r="V1001" s="3"/>
    </row>
    <row r="1002">
      <c r="D1002" s="57"/>
      <c r="J1002" s="7"/>
      <c r="K1002" s="7"/>
      <c r="L1002" s="7"/>
      <c r="M1002" s="7"/>
      <c r="N1002" s="57"/>
      <c r="O1002" s="6"/>
      <c r="P1002" s="6"/>
      <c r="T1002" s="6"/>
      <c r="V1002" s="3"/>
    </row>
    <row r="1003">
      <c r="D1003" s="57"/>
      <c r="J1003" s="7"/>
      <c r="K1003" s="7"/>
      <c r="L1003" s="7"/>
      <c r="M1003" s="7"/>
      <c r="N1003" s="57"/>
      <c r="O1003" s="6"/>
      <c r="P1003" s="6"/>
      <c r="T1003" s="6"/>
      <c r="V1003" s="3"/>
    </row>
    <row r="1004">
      <c r="D1004" s="57"/>
      <c r="J1004" s="7"/>
      <c r="K1004" s="7"/>
      <c r="L1004" s="7"/>
      <c r="M1004" s="7"/>
      <c r="N1004" s="57"/>
      <c r="O1004" s="6"/>
      <c r="P1004" s="6"/>
      <c r="T1004" s="6"/>
      <c r="V1004" s="3"/>
    </row>
    <row r="1005">
      <c r="D1005" s="57"/>
      <c r="J1005" s="7"/>
      <c r="K1005" s="7"/>
      <c r="L1005" s="7"/>
      <c r="M1005" s="7"/>
      <c r="N1005" s="57"/>
      <c r="O1005" s="6"/>
      <c r="P1005" s="6"/>
      <c r="T1005" s="6"/>
      <c r="V1005" s="3"/>
    </row>
    <row r="1006">
      <c r="D1006" s="57"/>
      <c r="J1006" s="7"/>
      <c r="K1006" s="7"/>
      <c r="L1006" s="7"/>
      <c r="M1006" s="7"/>
      <c r="N1006" s="57"/>
      <c r="O1006" s="6"/>
      <c r="P1006" s="6"/>
      <c r="T1006" s="6"/>
      <c r="V1006" s="3"/>
    </row>
    <row r="1007">
      <c r="D1007" s="57"/>
      <c r="J1007" s="7"/>
      <c r="K1007" s="7"/>
      <c r="L1007" s="7"/>
      <c r="M1007" s="7"/>
      <c r="N1007" s="57"/>
      <c r="O1007" s="6"/>
      <c r="P1007" s="6"/>
      <c r="T1007" s="6"/>
      <c r="V1007" s="3"/>
    </row>
    <row r="1008">
      <c r="D1008" s="57"/>
      <c r="J1008" s="7"/>
      <c r="K1008" s="7"/>
      <c r="L1008" s="7"/>
      <c r="M1008" s="7"/>
      <c r="N1008" s="57"/>
      <c r="O1008" s="6"/>
      <c r="P1008" s="6"/>
      <c r="T1008" s="6"/>
      <c r="V1008" s="3"/>
    </row>
    <row r="1009">
      <c r="D1009" s="57"/>
      <c r="J1009" s="7"/>
      <c r="K1009" s="7"/>
      <c r="L1009" s="7"/>
      <c r="M1009" s="7"/>
      <c r="N1009" s="57"/>
      <c r="O1009" s="6"/>
      <c r="P1009" s="6"/>
      <c r="T1009" s="6"/>
      <c r="V1009" s="3"/>
    </row>
    <row r="1010">
      <c r="D1010" s="57"/>
      <c r="J1010" s="7"/>
      <c r="K1010" s="7"/>
      <c r="L1010" s="7"/>
      <c r="M1010" s="7"/>
      <c r="N1010" s="57"/>
      <c r="O1010" s="6"/>
      <c r="P1010" s="6"/>
      <c r="T1010" s="6"/>
      <c r="V1010" s="3"/>
    </row>
    <row r="1011">
      <c r="D1011" s="57"/>
      <c r="J1011" s="7"/>
      <c r="K1011" s="7"/>
      <c r="L1011" s="7"/>
      <c r="M1011" s="7"/>
      <c r="N1011" s="57"/>
      <c r="O1011" s="6"/>
      <c r="P1011" s="6"/>
      <c r="T1011" s="6"/>
      <c r="V1011" s="3"/>
    </row>
    <row r="1012">
      <c r="D1012" s="57"/>
      <c r="J1012" s="7"/>
      <c r="K1012" s="7"/>
      <c r="L1012" s="7"/>
      <c r="M1012" s="7"/>
      <c r="N1012" s="57"/>
      <c r="O1012" s="6"/>
      <c r="P1012" s="6"/>
      <c r="T1012" s="6"/>
      <c r="V1012" s="3"/>
    </row>
    <row r="1013">
      <c r="D1013" s="57"/>
      <c r="J1013" s="7"/>
      <c r="K1013" s="7"/>
      <c r="L1013" s="7"/>
      <c r="M1013" s="7"/>
      <c r="N1013" s="57"/>
      <c r="O1013" s="6"/>
      <c r="P1013" s="6"/>
      <c r="T1013" s="6"/>
      <c r="V1013" s="3"/>
    </row>
    <row r="1014">
      <c r="D1014" s="57"/>
      <c r="J1014" s="7"/>
      <c r="K1014" s="7"/>
      <c r="L1014" s="7"/>
      <c r="M1014" s="7"/>
      <c r="N1014" s="57"/>
      <c r="O1014" s="6"/>
      <c r="P1014" s="6"/>
      <c r="T1014" s="6"/>
      <c r="V1014" s="3"/>
    </row>
    <row r="1015">
      <c r="D1015" s="57"/>
      <c r="J1015" s="7"/>
      <c r="K1015" s="7"/>
      <c r="L1015" s="7"/>
      <c r="M1015" s="7"/>
      <c r="N1015" s="57"/>
      <c r="O1015" s="6"/>
      <c r="P1015" s="6"/>
      <c r="T1015" s="6"/>
      <c r="V1015" s="3"/>
    </row>
    <row r="1016">
      <c r="D1016" s="57"/>
      <c r="J1016" s="7"/>
      <c r="K1016" s="7"/>
      <c r="L1016" s="7"/>
      <c r="M1016" s="7"/>
      <c r="N1016" s="57"/>
      <c r="O1016" s="6"/>
      <c r="P1016" s="6"/>
      <c r="T1016" s="6"/>
      <c r="V1016" s="3"/>
    </row>
    <row r="1017">
      <c r="D1017" s="57"/>
      <c r="J1017" s="7"/>
      <c r="K1017" s="7"/>
      <c r="L1017" s="7"/>
      <c r="M1017" s="7"/>
      <c r="N1017" s="57"/>
      <c r="O1017" s="6"/>
      <c r="P1017" s="6"/>
      <c r="T1017" s="6"/>
      <c r="V1017" s="3"/>
    </row>
    <row r="1018">
      <c r="D1018" s="57"/>
      <c r="J1018" s="7"/>
      <c r="K1018" s="7"/>
      <c r="L1018" s="7"/>
      <c r="M1018" s="7"/>
      <c r="N1018" s="57"/>
      <c r="O1018" s="6"/>
      <c r="P1018" s="6"/>
      <c r="T1018" s="6"/>
      <c r="V1018" s="3"/>
    </row>
    <row r="1019">
      <c r="D1019" s="57"/>
      <c r="J1019" s="7"/>
      <c r="K1019" s="7"/>
      <c r="L1019" s="7"/>
      <c r="M1019" s="7"/>
      <c r="N1019" s="57"/>
      <c r="O1019" s="6"/>
      <c r="P1019" s="6"/>
      <c r="T1019" s="6"/>
      <c r="V1019" s="3"/>
    </row>
    <row r="1020">
      <c r="D1020" s="57"/>
      <c r="J1020" s="7"/>
      <c r="K1020" s="7"/>
      <c r="L1020" s="7"/>
      <c r="M1020" s="7"/>
      <c r="N1020" s="57"/>
      <c r="O1020" s="6"/>
      <c r="P1020" s="6"/>
      <c r="T1020" s="6"/>
      <c r="V1020" s="3"/>
    </row>
    <row r="1021">
      <c r="D1021" s="57"/>
      <c r="J1021" s="7"/>
      <c r="K1021" s="7"/>
      <c r="L1021" s="7"/>
      <c r="M1021" s="7"/>
      <c r="N1021" s="57"/>
      <c r="O1021" s="6"/>
      <c r="P1021" s="6"/>
      <c r="T1021" s="6"/>
      <c r="V1021" s="3"/>
    </row>
    <row r="1022">
      <c r="D1022" s="57"/>
      <c r="J1022" s="7"/>
      <c r="K1022" s="7"/>
      <c r="L1022" s="7"/>
      <c r="M1022" s="7"/>
      <c r="N1022" s="57"/>
      <c r="O1022" s="6"/>
      <c r="P1022" s="6"/>
      <c r="T1022" s="6"/>
      <c r="V1022" s="3"/>
    </row>
    <row r="1023">
      <c r="D1023" s="57"/>
      <c r="J1023" s="7"/>
      <c r="K1023" s="7"/>
      <c r="L1023" s="7"/>
      <c r="M1023" s="7"/>
      <c r="N1023" s="57"/>
      <c r="O1023" s="6"/>
      <c r="P1023" s="6"/>
      <c r="T1023" s="6"/>
      <c r="V1023" s="3"/>
    </row>
    <row r="1024">
      <c r="D1024" s="57"/>
      <c r="J1024" s="7"/>
      <c r="K1024" s="7"/>
      <c r="L1024" s="7"/>
      <c r="M1024" s="7"/>
      <c r="N1024" s="57"/>
      <c r="O1024" s="6"/>
      <c r="P1024" s="6"/>
      <c r="T1024" s="6"/>
      <c r="V1024" s="3"/>
    </row>
    <row r="1025">
      <c r="D1025" s="57"/>
      <c r="J1025" s="7"/>
      <c r="K1025" s="7"/>
      <c r="L1025" s="7"/>
      <c r="M1025" s="7"/>
      <c r="N1025" s="57"/>
      <c r="O1025" s="6"/>
      <c r="P1025" s="6"/>
      <c r="T1025" s="6"/>
      <c r="V1025" s="3"/>
    </row>
    <row r="1026">
      <c r="D1026" s="57"/>
      <c r="J1026" s="7"/>
      <c r="K1026" s="7"/>
      <c r="L1026" s="7"/>
      <c r="M1026" s="7"/>
      <c r="N1026" s="57"/>
      <c r="O1026" s="6"/>
      <c r="P1026" s="6"/>
      <c r="T1026" s="6"/>
      <c r="V1026" s="3"/>
    </row>
    <row r="1027">
      <c r="D1027" s="57"/>
      <c r="J1027" s="7"/>
      <c r="K1027" s="7"/>
      <c r="L1027" s="7"/>
      <c r="M1027" s="7"/>
      <c r="N1027" s="57"/>
      <c r="O1027" s="6"/>
      <c r="P1027" s="6"/>
      <c r="T1027" s="6"/>
      <c r="V1027" s="3"/>
    </row>
    <row r="1028">
      <c r="D1028" s="57"/>
      <c r="J1028" s="7"/>
      <c r="K1028" s="7"/>
      <c r="L1028" s="7"/>
      <c r="M1028" s="7"/>
      <c r="N1028" s="57"/>
      <c r="O1028" s="6"/>
      <c r="P1028" s="6"/>
      <c r="T1028" s="6"/>
      <c r="V1028" s="3"/>
    </row>
    <row r="1029">
      <c r="D1029" s="57"/>
      <c r="J1029" s="7"/>
      <c r="K1029" s="7"/>
      <c r="L1029" s="7"/>
      <c r="M1029" s="7"/>
      <c r="N1029" s="57"/>
      <c r="O1029" s="6"/>
      <c r="P1029" s="6"/>
      <c r="T1029" s="6"/>
      <c r="V1029" s="3"/>
    </row>
    <row r="1030">
      <c r="D1030" s="57"/>
      <c r="J1030" s="7"/>
      <c r="K1030" s="7"/>
      <c r="L1030" s="7"/>
      <c r="M1030" s="7"/>
      <c r="N1030" s="57"/>
      <c r="O1030" s="6"/>
      <c r="P1030" s="6"/>
      <c r="T1030" s="6"/>
      <c r="V1030" s="3"/>
    </row>
    <row r="1031">
      <c r="D1031" s="57"/>
      <c r="J1031" s="7"/>
      <c r="K1031" s="7"/>
      <c r="L1031" s="7"/>
      <c r="M1031" s="7"/>
      <c r="N1031" s="57"/>
      <c r="O1031" s="6"/>
      <c r="P1031" s="6"/>
      <c r="T1031" s="6"/>
      <c r="V1031" s="3"/>
    </row>
    <row r="1032">
      <c r="D1032" s="57"/>
      <c r="J1032" s="7"/>
      <c r="K1032" s="7"/>
      <c r="L1032" s="7"/>
      <c r="M1032" s="7"/>
      <c r="N1032" s="57"/>
      <c r="O1032" s="6"/>
      <c r="P1032" s="6"/>
      <c r="T1032" s="6"/>
      <c r="V1032" s="3"/>
    </row>
    <row r="1033">
      <c r="D1033" s="57"/>
      <c r="J1033" s="7"/>
      <c r="K1033" s="7"/>
      <c r="L1033" s="7"/>
      <c r="M1033" s="7"/>
      <c r="N1033" s="57"/>
      <c r="O1033" s="6"/>
      <c r="P1033" s="6"/>
      <c r="T1033" s="6"/>
      <c r="V1033" s="3"/>
    </row>
    <row r="1034">
      <c r="D1034" s="57"/>
      <c r="J1034" s="7"/>
      <c r="K1034" s="7"/>
      <c r="L1034" s="7"/>
      <c r="M1034" s="7"/>
      <c r="N1034" s="57"/>
      <c r="O1034" s="6"/>
      <c r="P1034" s="6"/>
      <c r="T1034" s="6"/>
      <c r="V1034" s="3"/>
    </row>
    <row r="1035">
      <c r="D1035" s="57"/>
      <c r="J1035" s="7"/>
      <c r="K1035" s="7"/>
      <c r="L1035" s="7"/>
      <c r="M1035" s="7"/>
      <c r="N1035" s="57"/>
      <c r="O1035" s="6"/>
      <c r="P1035" s="6"/>
      <c r="T1035" s="6"/>
      <c r="V1035" s="3"/>
    </row>
    <row r="1036">
      <c r="D1036" s="57"/>
      <c r="J1036" s="7"/>
      <c r="K1036" s="7"/>
      <c r="L1036" s="7"/>
      <c r="M1036" s="7"/>
      <c r="N1036" s="57"/>
      <c r="O1036" s="6"/>
      <c r="P1036" s="6"/>
      <c r="T1036" s="6"/>
      <c r="V1036" s="3"/>
    </row>
    <row r="1037">
      <c r="D1037" s="57"/>
      <c r="J1037" s="7"/>
      <c r="K1037" s="7"/>
      <c r="L1037" s="7"/>
      <c r="M1037" s="7"/>
      <c r="N1037" s="57"/>
      <c r="O1037" s="6"/>
      <c r="P1037" s="6"/>
      <c r="T1037" s="6"/>
      <c r="V1037" s="3"/>
    </row>
    <row r="1038">
      <c r="D1038" s="57"/>
      <c r="J1038" s="7"/>
      <c r="K1038" s="7"/>
      <c r="L1038" s="7"/>
      <c r="M1038" s="7"/>
      <c r="N1038" s="57"/>
      <c r="O1038" s="6"/>
      <c r="P1038" s="6"/>
      <c r="T1038" s="6"/>
      <c r="V1038" s="3"/>
    </row>
    <row r="1039">
      <c r="D1039" s="57"/>
      <c r="J1039" s="7"/>
      <c r="K1039" s="7"/>
      <c r="L1039" s="7"/>
      <c r="M1039" s="7"/>
      <c r="N1039" s="57"/>
      <c r="O1039" s="6"/>
      <c r="P1039" s="6"/>
      <c r="T1039" s="6"/>
      <c r="V1039" s="3"/>
    </row>
    <row r="1040">
      <c r="D1040" s="57"/>
      <c r="J1040" s="7"/>
      <c r="K1040" s="7"/>
      <c r="L1040" s="7"/>
      <c r="M1040" s="7"/>
      <c r="N1040" s="57"/>
      <c r="O1040" s="6"/>
      <c r="P1040" s="6"/>
      <c r="T1040" s="6"/>
      <c r="V1040" s="3"/>
    </row>
    <row r="1041">
      <c r="D1041" s="57"/>
      <c r="J1041" s="7"/>
      <c r="K1041" s="7"/>
      <c r="L1041" s="7"/>
      <c r="M1041" s="7"/>
      <c r="N1041" s="57"/>
      <c r="O1041" s="6"/>
      <c r="P1041" s="6"/>
      <c r="T1041" s="6"/>
      <c r="V1041" s="3"/>
    </row>
    <row r="1042">
      <c r="D1042" s="57"/>
      <c r="J1042" s="7"/>
      <c r="K1042" s="7"/>
      <c r="L1042" s="7"/>
      <c r="M1042" s="7"/>
      <c r="N1042" s="57"/>
      <c r="O1042" s="6"/>
      <c r="P1042" s="6"/>
      <c r="T1042" s="6"/>
      <c r="V1042" s="3"/>
    </row>
    <row r="1043">
      <c r="D1043" s="57"/>
      <c r="J1043" s="7"/>
      <c r="K1043" s="7"/>
      <c r="L1043" s="7"/>
      <c r="M1043" s="7"/>
      <c r="N1043" s="57"/>
      <c r="O1043" s="6"/>
      <c r="P1043" s="6"/>
      <c r="T1043" s="6"/>
      <c r="V1043" s="3"/>
    </row>
    <row r="1044">
      <c r="D1044" s="57"/>
      <c r="J1044" s="7"/>
      <c r="K1044" s="7"/>
      <c r="L1044" s="7"/>
      <c r="M1044" s="7"/>
      <c r="N1044" s="57"/>
      <c r="O1044" s="6"/>
      <c r="P1044" s="6"/>
      <c r="T1044" s="6"/>
      <c r="V1044" s="3"/>
    </row>
    <row r="1045">
      <c r="D1045" s="57"/>
      <c r="J1045" s="7"/>
      <c r="K1045" s="7"/>
      <c r="L1045" s="7"/>
      <c r="M1045" s="7"/>
      <c r="N1045" s="57"/>
      <c r="O1045" s="6"/>
      <c r="P1045" s="6"/>
      <c r="T1045" s="6"/>
      <c r="V1045" s="3"/>
    </row>
    <row r="1046">
      <c r="D1046" s="57"/>
      <c r="J1046" s="7"/>
      <c r="K1046" s="7"/>
      <c r="L1046" s="7"/>
      <c r="M1046" s="7"/>
      <c r="N1046" s="57"/>
      <c r="O1046" s="6"/>
      <c r="P1046" s="6"/>
      <c r="T1046" s="6"/>
      <c r="V1046" s="3"/>
    </row>
    <row r="1047">
      <c r="D1047" s="57"/>
      <c r="J1047" s="7"/>
      <c r="K1047" s="7"/>
      <c r="L1047" s="7"/>
      <c r="M1047" s="7"/>
      <c r="N1047" s="57"/>
      <c r="O1047" s="6"/>
      <c r="P1047" s="6"/>
      <c r="T1047" s="6"/>
      <c r="V1047" s="3"/>
    </row>
    <row r="1048">
      <c r="D1048" s="57"/>
      <c r="J1048" s="7"/>
      <c r="K1048" s="7"/>
      <c r="L1048" s="7"/>
      <c r="M1048" s="7"/>
      <c r="N1048" s="57"/>
      <c r="O1048" s="6"/>
      <c r="P1048" s="6"/>
      <c r="T1048" s="6"/>
      <c r="V1048" s="3"/>
    </row>
    <row r="1049">
      <c r="D1049" s="57"/>
      <c r="J1049" s="7"/>
      <c r="K1049" s="7"/>
      <c r="L1049" s="7"/>
      <c r="M1049" s="7"/>
      <c r="N1049" s="57"/>
      <c r="O1049" s="6"/>
      <c r="P1049" s="6"/>
      <c r="T1049" s="6"/>
      <c r="V1049" s="3"/>
    </row>
    <row r="1050">
      <c r="D1050" s="57"/>
      <c r="J1050" s="7"/>
      <c r="K1050" s="7"/>
      <c r="L1050" s="7"/>
      <c r="M1050" s="7"/>
      <c r="N1050" s="57"/>
      <c r="O1050" s="6"/>
      <c r="P1050" s="6"/>
      <c r="T1050" s="6"/>
      <c r="V1050" s="3"/>
    </row>
    <row r="1051">
      <c r="D1051" s="57"/>
      <c r="J1051" s="7"/>
      <c r="K1051" s="7"/>
      <c r="L1051" s="7"/>
      <c r="M1051" s="7"/>
      <c r="N1051" s="57"/>
      <c r="O1051" s="6"/>
      <c r="P1051" s="6"/>
      <c r="T1051" s="6"/>
      <c r="V1051" s="3"/>
    </row>
    <row r="1052">
      <c r="D1052" s="57"/>
      <c r="J1052" s="7"/>
      <c r="K1052" s="7"/>
      <c r="L1052" s="7"/>
      <c r="M1052" s="7"/>
      <c r="N1052" s="57"/>
      <c r="O1052" s="6"/>
      <c r="P1052" s="6"/>
      <c r="T1052" s="6"/>
      <c r="V1052" s="3"/>
    </row>
    <row r="1053">
      <c r="D1053" s="57"/>
      <c r="J1053" s="7"/>
      <c r="K1053" s="7"/>
      <c r="L1053" s="7"/>
      <c r="M1053" s="7"/>
      <c r="N1053" s="57"/>
      <c r="O1053" s="6"/>
      <c r="P1053" s="6"/>
      <c r="T1053" s="6"/>
      <c r="V1053" s="3"/>
    </row>
    <row r="1054">
      <c r="D1054" s="57"/>
      <c r="J1054" s="7"/>
      <c r="K1054" s="7"/>
      <c r="L1054" s="7"/>
      <c r="M1054" s="7"/>
      <c r="N1054" s="57"/>
      <c r="O1054" s="6"/>
      <c r="P1054" s="6"/>
      <c r="T1054" s="6"/>
      <c r="V1054" s="3"/>
    </row>
    <row r="1055">
      <c r="D1055" s="57"/>
      <c r="J1055" s="7"/>
      <c r="K1055" s="7"/>
      <c r="L1055" s="7"/>
      <c r="M1055" s="7"/>
      <c r="N1055" s="57"/>
      <c r="O1055" s="6"/>
      <c r="P1055" s="6"/>
      <c r="T1055" s="6"/>
      <c r="V1055" s="3"/>
    </row>
    <row r="1056">
      <c r="D1056" s="57"/>
      <c r="J1056" s="7"/>
      <c r="K1056" s="7"/>
      <c r="L1056" s="7"/>
      <c r="M1056" s="7"/>
      <c r="N1056" s="57"/>
      <c r="O1056" s="6"/>
      <c r="P1056" s="6"/>
      <c r="T1056" s="6"/>
      <c r="V1056" s="3"/>
    </row>
    <row r="1057">
      <c r="D1057" s="57"/>
      <c r="J1057" s="7"/>
      <c r="K1057" s="7"/>
      <c r="L1057" s="7"/>
      <c r="M1057" s="7"/>
      <c r="N1057" s="57"/>
      <c r="O1057" s="6"/>
      <c r="P1057" s="6"/>
      <c r="T1057" s="6"/>
      <c r="V1057" s="3"/>
    </row>
    <row r="1058">
      <c r="D1058" s="57"/>
      <c r="J1058" s="7"/>
      <c r="K1058" s="7"/>
      <c r="L1058" s="7"/>
      <c r="M1058" s="7"/>
      <c r="N1058" s="57"/>
      <c r="O1058" s="6"/>
      <c r="P1058" s="6"/>
      <c r="T1058" s="6"/>
      <c r="V1058" s="3"/>
    </row>
    <row r="1059">
      <c r="D1059" s="57"/>
      <c r="J1059" s="7"/>
      <c r="K1059" s="7"/>
      <c r="L1059" s="7"/>
      <c r="M1059" s="7"/>
      <c r="N1059" s="57"/>
      <c r="O1059" s="6"/>
      <c r="P1059" s="6"/>
      <c r="T1059" s="6"/>
      <c r="V1059" s="3"/>
    </row>
    <row r="1060">
      <c r="D1060" s="57"/>
      <c r="J1060" s="7"/>
      <c r="K1060" s="7"/>
      <c r="L1060" s="7"/>
      <c r="M1060" s="7"/>
      <c r="N1060" s="57"/>
      <c r="O1060" s="6"/>
      <c r="P1060" s="6"/>
      <c r="T1060" s="6"/>
      <c r="V1060" s="3"/>
    </row>
    <row r="1061">
      <c r="D1061" s="57"/>
      <c r="J1061" s="7"/>
      <c r="K1061" s="7"/>
      <c r="L1061" s="7"/>
      <c r="M1061" s="7"/>
      <c r="N1061" s="57"/>
      <c r="O1061" s="6"/>
      <c r="P1061" s="6"/>
      <c r="T1061" s="6"/>
      <c r="V1061" s="3"/>
    </row>
    <row r="1062">
      <c r="D1062" s="57"/>
      <c r="J1062" s="7"/>
      <c r="K1062" s="7"/>
      <c r="L1062" s="7"/>
      <c r="M1062" s="7"/>
      <c r="N1062" s="57"/>
      <c r="O1062" s="6"/>
      <c r="P1062" s="6"/>
      <c r="T1062" s="6"/>
      <c r="V1062" s="3"/>
    </row>
    <row r="1063">
      <c r="D1063" s="57"/>
      <c r="J1063" s="7"/>
      <c r="K1063" s="7"/>
      <c r="L1063" s="7"/>
      <c r="M1063" s="7"/>
      <c r="N1063" s="57"/>
      <c r="O1063" s="6"/>
      <c r="P1063" s="6"/>
      <c r="T1063" s="6"/>
      <c r="V1063" s="3"/>
    </row>
    <row r="1064">
      <c r="D1064" s="57"/>
      <c r="J1064" s="7"/>
      <c r="K1064" s="7"/>
      <c r="L1064" s="7"/>
      <c r="M1064" s="7"/>
      <c r="N1064" s="57"/>
      <c r="O1064" s="6"/>
      <c r="P1064" s="6"/>
      <c r="T1064" s="6"/>
      <c r="V1064" s="3"/>
    </row>
    <row r="1065">
      <c r="D1065" s="57"/>
      <c r="J1065" s="7"/>
      <c r="K1065" s="7"/>
      <c r="L1065" s="7"/>
      <c r="M1065" s="7"/>
      <c r="N1065" s="57"/>
      <c r="O1065" s="6"/>
      <c r="P1065" s="6"/>
      <c r="T1065" s="6"/>
      <c r="V1065" s="3"/>
    </row>
    <row r="1066">
      <c r="D1066" s="57"/>
      <c r="J1066" s="7"/>
      <c r="K1066" s="7"/>
      <c r="L1066" s="7"/>
      <c r="M1066" s="7"/>
      <c r="N1066" s="57"/>
      <c r="O1066" s="6"/>
      <c r="P1066" s="6"/>
      <c r="T1066" s="6"/>
      <c r="V1066" s="3"/>
    </row>
    <row r="1067">
      <c r="D1067" s="57"/>
      <c r="J1067" s="7"/>
      <c r="K1067" s="7"/>
      <c r="L1067" s="7"/>
      <c r="M1067" s="7"/>
      <c r="N1067" s="57"/>
      <c r="O1067" s="6"/>
      <c r="P1067" s="6"/>
      <c r="T1067" s="6"/>
      <c r="V1067" s="3"/>
    </row>
    <row r="1068">
      <c r="D1068" s="57"/>
      <c r="J1068" s="7"/>
      <c r="K1068" s="7"/>
      <c r="L1068" s="7"/>
      <c r="M1068" s="7"/>
      <c r="N1068" s="57"/>
      <c r="O1068" s="6"/>
      <c r="P1068" s="6"/>
      <c r="T1068" s="6"/>
      <c r="V1068" s="3"/>
    </row>
    <row r="1069">
      <c r="D1069" s="57"/>
      <c r="J1069" s="7"/>
      <c r="K1069" s="7"/>
      <c r="L1069" s="7"/>
      <c r="M1069" s="7"/>
      <c r="N1069" s="57"/>
      <c r="O1069" s="6"/>
      <c r="P1069" s="6"/>
      <c r="T1069" s="6"/>
      <c r="V1069" s="3"/>
    </row>
    <row r="1070">
      <c r="D1070" s="57"/>
      <c r="J1070" s="7"/>
      <c r="K1070" s="7"/>
      <c r="L1070" s="7"/>
      <c r="M1070" s="7"/>
      <c r="N1070" s="57"/>
      <c r="O1070" s="6"/>
      <c r="P1070" s="6"/>
      <c r="T1070" s="6"/>
      <c r="V1070" s="3"/>
    </row>
    <row r="1071">
      <c r="D1071" s="57"/>
      <c r="J1071" s="7"/>
      <c r="K1071" s="7"/>
      <c r="L1071" s="7"/>
      <c r="M1071" s="7"/>
      <c r="N1071" s="57"/>
      <c r="O1071" s="6"/>
      <c r="P1071" s="6"/>
      <c r="T1071" s="6"/>
      <c r="V1071" s="3"/>
    </row>
    <row r="1072">
      <c r="D1072" s="57"/>
      <c r="J1072" s="7"/>
      <c r="K1072" s="7"/>
      <c r="L1072" s="7"/>
      <c r="M1072" s="7"/>
      <c r="N1072" s="57"/>
      <c r="O1072" s="6"/>
      <c r="P1072" s="6"/>
      <c r="T1072" s="6"/>
      <c r="V1072" s="3"/>
    </row>
    <row r="1073">
      <c r="D1073" s="57"/>
      <c r="J1073" s="7"/>
      <c r="K1073" s="7"/>
      <c r="L1073" s="7"/>
      <c r="M1073" s="7"/>
      <c r="N1073" s="57"/>
      <c r="O1073" s="6"/>
      <c r="P1073" s="6"/>
      <c r="T1073" s="6"/>
      <c r="V1073" s="3"/>
    </row>
    <row r="1074">
      <c r="D1074" s="57"/>
      <c r="J1074" s="7"/>
      <c r="K1074" s="7"/>
      <c r="L1074" s="7"/>
      <c r="M1074" s="7"/>
      <c r="N1074" s="57"/>
      <c r="O1074" s="6"/>
      <c r="P1074" s="6"/>
      <c r="T1074" s="6"/>
      <c r="V1074" s="3"/>
    </row>
    <row r="1075">
      <c r="D1075" s="57"/>
      <c r="J1075" s="7"/>
      <c r="K1075" s="7"/>
      <c r="L1075" s="7"/>
      <c r="M1075" s="7"/>
      <c r="N1075" s="57"/>
      <c r="O1075" s="6"/>
      <c r="P1075" s="6"/>
      <c r="T1075" s="6"/>
      <c r="V1075" s="3"/>
    </row>
    <row r="1076">
      <c r="D1076" s="57"/>
      <c r="J1076" s="7"/>
      <c r="K1076" s="7"/>
      <c r="L1076" s="7"/>
      <c r="M1076" s="7"/>
      <c r="N1076" s="57"/>
      <c r="O1076" s="6"/>
      <c r="P1076" s="6"/>
      <c r="T1076" s="6"/>
      <c r="V1076" s="3"/>
    </row>
    <row r="1077">
      <c r="D1077" s="57"/>
      <c r="J1077" s="7"/>
      <c r="K1077" s="7"/>
      <c r="L1077" s="7"/>
      <c r="M1077" s="7"/>
      <c r="N1077" s="57"/>
      <c r="O1077" s="6"/>
      <c r="P1077" s="6"/>
      <c r="T1077" s="6"/>
      <c r="V1077" s="3"/>
    </row>
    <row r="1078">
      <c r="D1078" s="57"/>
      <c r="J1078" s="7"/>
      <c r="K1078" s="7"/>
      <c r="L1078" s="7"/>
      <c r="M1078" s="7"/>
      <c r="N1078" s="57"/>
      <c r="O1078" s="6"/>
      <c r="P1078" s="6"/>
      <c r="T1078" s="6"/>
      <c r="V1078" s="3"/>
    </row>
    <row r="1079">
      <c r="D1079" s="57"/>
      <c r="J1079" s="7"/>
      <c r="K1079" s="7"/>
      <c r="L1079" s="7"/>
      <c r="M1079" s="7"/>
      <c r="N1079" s="57"/>
      <c r="O1079" s="6"/>
      <c r="P1079" s="6"/>
      <c r="T1079" s="6"/>
      <c r="V1079" s="3"/>
    </row>
    <row r="1080">
      <c r="D1080" s="57"/>
      <c r="J1080" s="7"/>
      <c r="K1080" s="7"/>
      <c r="L1080" s="7"/>
      <c r="M1080" s="7"/>
      <c r="N1080" s="57"/>
      <c r="O1080" s="6"/>
      <c r="P1080" s="6"/>
      <c r="T1080" s="6"/>
      <c r="V1080" s="3"/>
    </row>
    <row r="1081">
      <c r="D1081" s="57"/>
      <c r="J1081" s="7"/>
      <c r="K1081" s="7"/>
      <c r="L1081" s="7"/>
      <c r="M1081" s="7"/>
      <c r="N1081" s="57"/>
      <c r="O1081" s="6"/>
      <c r="P1081" s="6"/>
      <c r="T1081" s="6"/>
      <c r="V1081" s="3"/>
    </row>
    <row r="1082">
      <c r="D1082" s="57"/>
      <c r="J1082" s="7"/>
      <c r="K1082" s="7"/>
      <c r="L1082" s="7"/>
      <c r="M1082" s="7"/>
      <c r="N1082" s="57"/>
      <c r="O1082" s="6"/>
      <c r="P1082" s="6"/>
      <c r="T1082" s="6"/>
      <c r="V1082" s="3"/>
    </row>
    <row r="1083">
      <c r="D1083" s="57"/>
      <c r="J1083" s="7"/>
      <c r="K1083" s="7"/>
      <c r="L1083" s="7"/>
      <c r="M1083" s="7"/>
      <c r="N1083" s="57"/>
      <c r="O1083" s="6"/>
      <c r="P1083" s="6"/>
      <c r="T1083" s="6"/>
      <c r="V1083" s="3"/>
    </row>
    <row r="1084">
      <c r="D1084" s="57"/>
      <c r="J1084" s="7"/>
      <c r="K1084" s="7"/>
      <c r="L1084" s="7"/>
      <c r="M1084" s="7"/>
      <c r="N1084" s="57"/>
      <c r="O1084" s="6"/>
      <c r="P1084" s="6"/>
      <c r="T1084" s="6"/>
      <c r="V1084" s="3"/>
    </row>
    <row r="1085">
      <c r="D1085" s="57"/>
      <c r="J1085" s="7"/>
      <c r="K1085" s="7"/>
      <c r="L1085" s="7"/>
      <c r="M1085" s="7"/>
      <c r="N1085" s="57"/>
      <c r="O1085" s="6"/>
      <c r="P1085" s="6"/>
      <c r="T1085" s="6"/>
      <c r="V1085" s="3"/>
    </row>
    <row r="1086">
      <c r="D1086" s="57"/>
      <c r="J1086" s="7"/>
      <c r="K1086" s="7"/>
      <c r="L1086" s="7"/>
      <c r="M1086" s="7"/>
      <c r="N1086" s="57"/>
      <c r="O1086" s="6"/>
      <c r="P1086" s="6"/>
      <c r="T1086" s="6"/>
      <c r="V1086" s="3"/>
    </row>
    <row r="1087">
      <c r="D1087" s="57"/>
      <c r="J1087" s="7"/>
      <c r="K1087" s="7"/>
      <c r="L1087" s="7"/>
      <c r="M1087" s="7"/>
      <c r="N1087" s="57"/>
      <c r="O1087" s="6"/>
      <c r="P1087" s="6"/>
      <c r="T1087" s="6"/>
      <c r="V1087" s="3"/>
    </row>
    <row r="1088">
      <c r="D1088" s="57"/>
      <c r="J1088" s="7"/>
      <c r="K1088" s="7"/>
      <c r="L1088" s="7"/>
      <c r="M1088" s="7"/>
      <c r="N1088" s="57"/>
      <c r="O1088" s="6"/>
      <c r="P1088" s="6"/>
      <c r="T1088" s="6"/>
      <c r="V1088" s="3"/>
    </row>
    <row r="1089">
      <c r="D1089" s="57"/>
      <c r="J1089" s="7"/>
      <c r="K1089" s="7"/>
      <c r="L1089" s="7"/>
      <c r="M1089" s="7"/>
      <c r="N1089" s="57"/>
      <c r="O1089" s="6"/>
      <c r="P1089" s="6"/>
      <c r="T1089" s="6"/>
      <c r="V1089" s="3"/>
    </row>
    <row r="1090">
      <c r="D1090" s="57"/>
      <c r="J1090" s="7"/>
      <c r="K1090" s="7"/>
      <c r="L1090" s="7"/>
      <c r="M1090" s="7"/>
      <c r="N1090" s="57"/>
      <c r="O1090" s="6"/>
      <c r="P1090" s="6"/>
      <c r="T1090" s="6"/>
      <c r="V1090" s="3"/>
    </row>
    <row r="1091">
      <c r="D1091" s="57"/>
      <c r="J1091" s="7"/>
      <c r="K1091" s="7"/>
      <c r="L1091" s="7"/>
      <c r="M1091" s="7"/>
      <c r="N1091" s="57"/>
      <c r="O1091" s="6"/>
      <c r="P1091" s="6"/>
      <c r="T1091" s="6"/>
      <c r="V1091" s="3"/>
    </row>
    <row r="1092">
      <c r="D1092" s="57"/>
      <c r="J1092" s="7"/>
      <c r="K1092" s="7"/>
      <c r="L1092" s="7"/>
      <c r="M1092" s="7"/>
      <c r="N1092" s="57"/>
      <c r="O1092" s="6"/>
      <c r="P1092" s="6"/>
      <c r="T1092" s="6"/>
      <c r="V1092" s="3"/>
    </row>
    <row r="1093">
      <c r="D1093" s="57"/>
      <c r="J1093" s="7"/>
      <c r="K1093" s="7"/>
      <c r="L1093" s="7"/>
      <c r="M1093" s="7"/>
      <c r="N1093" s="57"/>
      <c r="O1093" s="6"/>
      <c r="P1093" s="6"/>
      <c r="T1093" s="6"/>
      <c r="V1093" s="3"/>
    </row>
    <row r="1094">
      <c r="D1094" s="57"/>
      <c r="J1094" s="7"/>
      <c r="K1094" s="7"/>
      <c r="L1094" s="7"/>
      <c r="M1094" s="7"/>
      <c r="N1094" s="57"/>
      <c r="O1094" s="6"/>
      <c r="P1094" s="6"/>
      <c r="T1094" s="6"/>
      <c r="V1094" s="3"/>
    </row>
    <row r="1095">
      <c r="D1095" s="57"/>
      <c r="J1095" s="7"/>
      <c r="K1095" s="7"/>
      <c r="L1095" s="7"/>
      <c r="M1095" s="7"/>
      <c r="N1095" s="57"/>
      <c r="O1095" s="6"/>
      <c r="P1095" s="6"/>
      <c r="T1095" s="6"/>
      <c r="V1095" s="3"/>
    </row>
    <row r="1096">
      <c r="D1096" s="57"/>
      <c r="J1096" s="7"/>
      <c r="K1096" s="7"/>
      <c r="L1096" s="7"/>
      <c r="M1096" s="7"/>
      <c r="N1096" s="57"/>
      <c r="O1096" s="6"/>
      <c r="P1096" s="6"/>
      <c r="T1096" s="6"/>
      <c r="V1096" s="3"/>
    </row>
    <row r="1097">
      <c r="D1097" s="57"/>
      <c r="J1097" s="7"/>
      <c r="K1097" s="7"/>
      <c r="L1097" s="7"/>
      <c r="M1097" s="7"/>
      <c r="N1097" s="57"/>
      <c r="O1097" s="6"/>
      <c r="P1097" s="6"/>
      <c r="T1097" s="6"/>
      <c r="V1097" s="3"/>
    </row>
    <row r="1098">
      <c r="D1098" s="57"/>
      <c r="J1098" s="7"/>
      <c r="K1098" s="7"/>
      <c r="L1098" s="7"/>
      <c r="M1098" s="7"/>
      <c r="N1098" s="57"/>
      <c r="O1098" s="6"/>
      <c r="P1098" s="6"/>
      <c r="T1098" s="6"/>
      <c r="V1098" s="3"/>
    </row>
    <row r="1099">
      <c r="D1099" s="57"/>
      <c r="J1099" s="7"/>
      <c r="K1099" s="7"/>
      <c r="L1099" s="7"/>
      <c r="M1099" s="7"/>
      <c r="N1099" s="57"/>
      <c r="O1099" s="6"/>
      <c r="P1099" s="6"/>
      <c r="T1099" s="6"/>
      <c r="V1099" s="3"/>
    </row>
    <row r="1100">
      <c r="D1100" s="57"/>
      <c r="J1100" s="7"/>
      <c r="K1100" s="7"/>
      <c r="L1100" s="7"/>
      <c r="M1100" s="7"/>
      <c r="N1100" s="57"/>
      <c r="O1100" s="6"/>
      <c r="P1100" s="6"/>
      <c r="T1100" s="6"/>
      <c r="V1100" s="3"/>
    </row>
    <row r="1101">
      <c r="D1101" s="57"/>
      <c r="J1101" s="7"/>
      <c r="K1101" s="7"/>
      <c r="L1101" s="7"/>
      <c r="M1101" s="7"/>
      <c r="N1101" s="57"/>
      <c r="O1101" s="6"/>
      <c r="P1101" s="6"/>
      <c r="T1101" s="6"/>
      <c r="V1101" s="3"/>
    </row>
    <row r="1102">
      <c r="D1102" s="57"/>
      <c r="J1102" s="7"/>
      <c r="K1102" s="7"/>
      <c r="L1102" s="7"/>
      <c r="M1102" s="7"/>
      <c r="N1102" s="57"/>
      <c r="O1102" s="6"/>
      <c r="P1102" s="6"/>
      <c r="T1102" s="6"/>
      <c r="V1102" s="3"/>
    </row>
    <row r="1103">
      <c r="D1103" s="57"/>
      <c r="J1103" s="7"/>
      <c r="K1103" s="7"/>
      <c r="L1103" s="7"/>
      <c r="M1103" s="7"/>
      <c r="N1103" s="57"/>
      <c r="O1103" s="6"/>
      <c r="P1103" s="6"/>
      <c r="T1103" s="6"/>
      <c r="V1103" s="3"/>
    </row>
    <row r="1104">
      <c r="D1104" s="57"/>
      <c r="J1104" s="7"/>
      <c r="K1104" s="7"/>
      <c r="L1104" s="7"/>
      <c r="M1104" s="7"/>
      <c r="N1104" s="57"/>
      <c r="O1104" s="6"/>
      <c r="P1104" s="6"/>
      <c r="T1104" s="6"/>
      <c r="V1104" s="3"/>
    </row>
    <row r="1105">
      <c r="D1105" s="57"/>
      <c r="J1105" s="7"/>
      <c r="K1105" s="7"/>
      <c r="L1105" s="7"/>
      <c r="M1105" s="7"/>
      <c r="N1105" s="57"/>
      <c r="O1105" s="6"/>
      <c r="P1105" s="6"/>
      <c r="T1105" s="6"/>
      <c r="V1105" s="3"/>
    </row>
    <row r="1106">
      <c r="D1106" s="57"/>
      <c r="J1106" s="7"/>
      <c r="K1106" s="7"/>
      <c r="L1106" s="7"/>
      <c r="M1106" s="7"/>
      <c r="N1106" s="57"/>
      <c r="O1106" s="6"/>
      <c r="P1106" s="6"/>
      <c r="T1106" s="6"/>
      <c r="V1106" s="3"/>
    </row>
    <row r="1107">
      <c r="D1107" s="57"/>
      <c r="J1107" s="7"/>
      <c r="K1107" s="7"/>
      <c r="L1107" s="7"/>
      <c r="M1107" s="7"/>
      <c r="N1107" s="57"/>
      <c r="O1107" s="6"/>
      <c r="P1107" s="6"/>
      <c r="T1107" s="6"/>
      <c r="V1107" s="3"/>
    </row>
    <row r="1108">
      <c r="D1108" s="57"/>
      <c r="J1108" s="7"/>
      <c r="K1108" s="7"/>
      <c r="L1108" s="7"/>
      <c r="M1108" s="7"/>
      <c r="N1108" s="57"/>
      <c r="O1108" s="6"/>
      <c r="P1108" s="6"/>
      <c r="T1108" s="6"/>
      <c r="V1108" s="3"/>
    </row>
    <row r="1109">
      <c r="D1109" s="57"/>
      <c r="J1109" s="7"/>
      <c r="K1109" s="7"/>
      <c r="L1109" s="7"/>
      <c r="M1109" s="7"/>
      <c r="N1109" s="57"/>
      <c r="O1109" s="6"/>
      <c r="P1109" s="6"/>
      <c r="T1109" s="6"/>
      <c r="V1109" s="3"/>
    </row>
    <row r="1110">
      <c r="D1110" s="57"/>
      <c r="J1110" s="7"/>
      <c r="K1110" s="7"/>
      <c r="L1110" s="7"/>
      <c r="M1110" s="7"/>
      <c r="N1110" s="57"/>
      <c r="O1110" s="6"/>
      <c r="P1110" s="6"/>
      <c r="T1110" s="6"/>
      <c r="V1110" s="3"/>
    </row>
    <row r="1111">
      <c r="D1111" s="57"/>
      <c r="J1111" s="7"/>
      <c r="K1111" s="7"/>
      <c r="L1111" s="7"/>
      <c r="M1111" s="7"/>
      <c r="N1111" s="57"/>
      <c r="O1111" s="6"/>
      <c r="P1111" s="6"/>
      <c r="T1111" s="6"/>
      <c r="V1111" s="3"/>
    </row>
    <row r="1112">
      <c r="D1112" s="57"/>
      <c r="J1112" s="7"/>
      <c r="K1112" s="7"/>
      <c r="L1112" s="7"/>
      <c r="M1112" s="7"/>
      <c r="N1112" s="57"/>
      <c r="O1112" s="6"/>
      <c r="P1112" s="6"/>
      <c r="T1112" s="6"/>
      <c r="V1112" s="3"/>
    </row>
    <row r="1113">
      <c r="D1113" s="57"/>
      <c r="J1113" s="7"/>
      <c r="K1113" s="7"/>
      <c r="L1113" s="7"/>
      <c r="M1113" s="7"/>
      <c r="N1113" s="57"/>
      <c r="O1113" s="6"/>
      <c r="P1113" s="6"/>
      <c r="T1113" s="6"/>
      <c r="V1113" s="3"/>
    </row>
    <row r="1114">
      <c r="D1114" s="57"/>
      <c r="J1114" s="7"/>
      <c r="K1114" s="7"/>
      <c r="L1114" s="7"/>
      <c r="M1114" s="7"/>
      <c r="N1114" s="57"/>
      <c r="O1114" s="6"/>
      <c r="P1114" s="6"/>
      <c r="T1114" s="6"/>
      <c r="V1114" s="3"/>
    </row>
    <row r="1115">
      <c r="D1115" s="57"/>
      <c r="J1115" s="7"/>
      <c r="K1115" s="7"/>
      <c r="L1115" s="7"/>
      <c r="M1115" s="7"/>
      <c r="N1115" s="57"/>
      <c r="O1115" s="6"/>
      <c r="P1115" s="6"/>
      <c r="T1115" s="6"/>
      <c r="V1115" s="3"/>
    </row>
    <row r="1116">
      <c r="D1116" s="57"/>
      <c r="J1116" s="7"/>
      <c r="K1116" s="7"/>
      <c r="L1116" s="7"/>
      <c r="M1116" s="7"/>
      <c r="N1116" s="57"/>
      <c r="O1116" s="6"/>
      <c r="P1116" s="6"/>
      <c r="T1116" s="6"/>
      <c r="V1116" s="3"/>
    </row>
    <row r="1117">
      <c r="D1117" s="57"/>
      <c r="J1117" s="7"/>
      <c r="K1117" s="7"/>
      <c r="L1117" s="7"/>
      <c r="M1117" s="7"/>
      <c r="N1117" s="57"/>
      <c r="O1117" s="6"/>
      <c r="P1117" s="6"/>
      <c r="T1117" s="6"/>
      <c r="V1117" s="3"/>
    </row>
    <row r="1118">
      <c r="D1118" s="57"/>
      <c r="J1118" s="7"/>
      <c r="K1118" s="7"/>
      <c r="L1118" s="7"/>
      <c r="M1118" s="7"/>
      <c r="N1118" s="57"/>
      <c r="O1118" s="6"/>
      <c r="P1118" s="6"/>
      <c r="T1118" s="6"/>
      <c r="V1118" s="3"/>
    </row>
    <row r="1119">
      <c r="D1119" s="57"/>
      <c r="J1119" s="7"/>
      <c r="K1119" s="7"/>
      <c r="L1119" s="7"/>
      <c r="M1119" s="7"/>
      <c r="N1119" s="57"/>
      <c r="O1119" s="6"/>
      <c r="P1119" s="6"/>
      <c r="T1119" s="6"/>
      <c r="V1119" s="3"/>
    </row>
    <row r="1120">
      <c r="D1120" s="57"/>
      <c r="J1120" s="7"/>
      <c r="K1120" s="7"/>
      <c r="L1120" s="7"/>
      <c r="M1120" s="7"/>
      <c r="N1120" s="57"/>
      <c r="O1120" s="6"/>
      <c r="P1120" s="6"/>
      <c r="T1120" s="6"/>
      <c r="V1120" s="3"/>
    </row>
    <row r="1121">
      <c r="D1121" s="57"/>
      <c r="J1121" s="7"/>
      <c r="K1121" s="7"/>
      <c r="L1121" s="7"/>
      <c r="M1121" s="7"/>
      <c r="N1121" s="57"/>
      <c r="O1121" s="6"/>
      <c r="P1121" s="6"/>
      <c r="T1121" s="6"/>
      <c r="V1121" s="3"/>
    </row>
    <row r="1122">
      <c r="D1122" s="57"/>
      <c r="J1122" s="7"/>
      <c r="K1122" s="7"/>
      <c r="L1122" s="7"/>
      <c r="M1122" s="7"/>
      <c r="N1122" s="57"/>
      <c r="O1122" s="6"/>
      <c r="P1122" s="6"/>
      <c r="T1122" s="6"/>
      <c r="V1122" s="3"/>
    </row>
    <row r="1123">
      <c r="D1123" s="57"/>
      <c r="J1123" s="7"/>
      <c r="K1123" s="7"/>
      <c r="L1123" s="7"/>
      <c r="M1123" s="7"/>
      <c r="N1123" s="57"/>
      <c r="O1123" s="6"/>
      <c r="P1123" s="6"/>
      <c r="T1123" s="6"/>
      <c r="V1123" s="3"/>
    </row>
    <row r="1124">
      <c r="D1124" s="57"/>
      <c r="J1124" s="7"/>
      <c r="K1124" s="7"/>
      <c r="L1124" s="7"/>
      <c r="M1124" s="7"/>
      <c r="N1124" s="57"/>
      <c r="O1124" s="6"/>
      <c r="P1124" s="6"/>
      <c r="T1124" s="6"/>
      <c r="V1124" s="3"/>
    </row>
    <row r="1125">
      <c r="D1125" s="57"/>
      <c r="J1125" s="7"/>
      <c r="K1125" s="7"/>
      <c r="L1125" s="7"/>
      <c r="M1125" s="7"/>
      <c r="N1125" s="57"/>
      <c r="O1125" s="6"/>
      <c r="P1125" s="6"/>
      <c r="T1125" s="6"/>
      <c r="V1125" s="3"/>
    </row>
    <row r="1126">
      <c r="D1126" s="57"/>
      <c r="J1126" s="7"/>
      <c r="K1126" s="7"/>
      <c r="L1126" s="7"/>
      <c r="M1126" s="7"/>
      <c r="N1126" s="57"/>
      <c r="O1126" s="6"/>
      <c r="P1126" s="6"/>
      <c r="T1126" s="6"/>
      <c r="V1126" s="3"/>
    </row>
    <row r="1127">
      <c r="D1127" s="57"/>
      <c r="J1127" s="7"/>
      <c r="K1127" s="7"/>
      <c r="L1127" s="7"/>
      <c r="M1127" s="7"/>
      <c r="N1127" s="57"/>
      <c r="O1127" s="6"/>
      <c r="P1127" s="6"/>
      <c r="T1127" s="6"/>
      <c r="V1127" s="3"/>
    </row>
    <row r="1128">
      <c r="D1128" s="57"/>
      <c r="J1128" s="7"/>
      <c r="K1128" s="7"/>
      <c r="L1128" s="7"/>
      <c r="M1128" s="7"/>
      <c r="N1128" s="57"/>
      <c r="O1128" s="6"/>
      <c r="P1128" s="6"/>
      <c r="T1128" s="6"/>
      <c r="V1128" s="3"/>
    </row>
    <row r="1129">
      <c r="D1129" s="57"/>
      <c r="J1129" s="7"/>
      <c r="K1129" s="7"/>
      <c r="L1129" s="7"/>
      <c r="M1129" s="7"/>
      <c r="N1129" s="57"/>
      <c r="O1129" s="6"/>
      <c r="P1129" s="6"/>
      <c r="T1129" s="6"/>
      <c r="V1129" s="3"/>
    </row>
    <row r="1130">
      <c r="D1130" s="57"/>
      <c r="J1130" s="7"/>
      <c r="K1130" s="7"/>
      <c r="L1130" s="7"/>
      <c r="M1130" s="7"/>
      <c r="N1130" s="57"/>
      <c r="O1130" s="6"/>
      <c r="P1130" s="6"/>
      <c r="T1130" s="6"/>
      <c r="V1130" s="3"/>
    </row>
    <row r="1131">
      <c r="D1131" s="57"/>
      <c r="J1131" s="7"/>
      <c r="K1131" s="7"/>
      <c r="L1131" s="7"/>
      <c r="M1131" s="7"/>
      <c r="N1131" s="57"/>
      <c r="O1131" s="6"/>
      <c r="P1131" s="6"/>
      <c r="T1131" s="6"/>
      <c r="V1131" s="3"/>
    </row>
    <row r="1132">
      <c r="D1132" s="57"/>
      <c r="J1132" s="7"/>
      <c r="K1132" s="7"/>
      <c r="L1132" s="7"/>
      <c r="M1132" s="7"/>
      <c r="N1132" s="57"/>
      <c r="O1132" s="6"/>
      <c r="P1132" s="6"/>
      <c r="T1132" s="6"/>
      <c r="V1132" s="3"/>
    </row>
    <row r="1133">
      <c r="D1133" s="57"/>
      <c r="J1133" s="7"/>
      <c r="K1133" s="7"/>
      <c r="L1133" s="7"/>
      <c r="M1133" s="7"/>
      <c r="N1133" s="57"/>
      <c r="O1133" s="6"/>
      <c r="P1133" s="6"/>
      <c r="T1133" s="6"/>
      <c r="V1133" s="3"/>
    </row>
    <row r="1134">
      <c r="D1134" s="57"/>
      <c r="J1134" s="7"/>
      <c r="K1134" s="7"/>
      <c r="L1134" s="7"/>
      <c r="M1134" s="7"/>
      <c r="N1134" s="57"/>
      <c r="O1134" s="6"/>
      <c r="P1134" s="6"/>
      <c r="T1134" s="6"/>
      <c r="V1134" s="3"/>
    </row>
    <row r="1135">
      <c r="D1135" s="57"/>
      <c r="J1135" s="7"/>
      <c r="K1135" s="7"/>
      <c r="L1135" s="7"/>
      <c r="M1135" s="7"/>
      <c r="N1135" s="57"/>
      <c r="O1135" s="6"/>
      <c r="P1135" s="6"/>
      <c r="T1135" s="6"/>
      <c r="V1135" s="3"/>
    </row>
    <row r="1136">
      <c r="D1136" s="57"/>
      <c r="J1136" s="7"/>
      <c r="K1136" s="7"/>
      <c r="L1136" s="7"/>
      <c r="M1136" s="7"/>
      <c r="N1136" s="57"/>
      <c r="O1136" s="6"/>
      <c r="P1136" s="6"/>
      <c r="T1136" s="6"/>
      <c r="V1136" s="3"/>
    </row>
    <row r="1137">
      <c r="D1137" s="57"/>
      <c r="J1137" s="7"/>
      <c r="K1137" s="7"/>
      <c r="L1137" s="7"/>
      <c r="M1137" s="7"/>
      <c r="N1137" s="57"/>
      <c r="O1137" s="6"/>
      <c r="P1137" s="6"/>
      <c r="T1137" s="6"/>
      <c r="V1137" s="3"/>
    </row>
    <row r="1138">
      <c r="D1138" s="57"/>
      <c r="J1138" s="7"/>
      <c r="K1138" s="7"/>
      <c r="L1138" s="7"/>
      <c r="M1138" s="7"/>
      <c r="N1138" s="57"/>
      <c r="O1138" s="6"/>
      <c r="P1138" s="6"/>
      <c r="T1138" s="6"/>
      <c r="V1138" s="3"/>
    </row>
    <row r="1139">
      <c r="D1139" s="57"/>
      <c r="J1139" s="7"/>
      <c r="K1139" s="7"/>
      <c r="L1139" s="7"/>
      <c r="M1139" s="7"/>
      <c r="N1139" s="57"/>
      <c r="O1139" s="6"/>
      <c r="P1139" s="6"/>
      <c r="T1139" s="6"/>
      <c r="V1139" s="3"/>
    </row>
    <row r="1140">
      <c r="D1140" s="57"/>
      <c r="J1140" s="7"/>
      <c r="K1140" s="7"/>
      <c r="L1140" s="7"/>
      <c r="M1140" s="7"/>
      <c r="N1140" s="57"/>
      <c r="O1140" s="6"/>
      <c r="P1140" s="6"/>
      <c r="T1140" s="6"/>
      <c r="V1140" s="3"/>
    </row>
    <row r="1141">
      <c r="D1141" s="57"/>
      <c r="J1141" s="7"/>
      <c r="K1141" s="7"/>
      <c r="L1141" s="7"/>
      <c r="M1141" s="7"/>
      <c r="N1141" s="57"/>
      <c r="O1141" s="6"/>
      <c r="P1141" s="6"/>
      <c r="T1141" s="6"/>
      <c r="V1141" s="3"/>
    </row>
    <row r="1142">
      <c r="D1142" s="57"/>
      <c r="J1142" s="7"/>
      <c r="K1142" s="7"/>
      <c r="L1142" s="7"/>
      <c r="M1142" s="7"/>
      <c r="N1142" s="57"/>
      <c r="O1142" s="6"/>
      <c r="P1142" s="6"/>
      <c r="T1142" s="6"/>
      <c r="V1142" s="3"/>
    </row>
    <row r="1143">
      <c r="D1143" s="57"/>
      <c r="J1143" s="7"/>
      <c r="K1143" s="7"/>
      <c r="L1143" s="7"/>
      <c r="M1143" s="7"/>
      <c r="N1143" s="57"/>
      <c r="O1143" s="6"/>
      <c r="P1143" s="6"/>
      <c r="T1143" s="6"/>
      <c r="V1143" s="3"/>
    </row>
    <row r="1144">
      <c r="D1144" s="57"/>
      <c r="J1144" s="7"/>
      <c r="K1144" s="7"/>
      <c r="L1144" s="7"/>
      <c r="M1144" s="7"/>
      <c r="N1144" s="57"/>
      <c r="O1144" s="6"/>
      <c r="P1144" s="6"/>
      <c r="T1144" s="6"/>
      <c r="V1144" s="3"/>
    </row>
    <row r="1145">
      <c r="D1145" s="57"/>
      <c r="J1145" s="7"/>
      <c r="K1145" s="7"/>
      <c r="L1145" s="7"/>
      <c r="M1145" s="7"/>
      <c r="N1145" s="57"/>
      <c r="O1145" s="6"/>
      <c r="P1145" s="6"/>
      <c r="T1145" s="6"/>
      <c r="V1145" s="3"/>
    </row>
    <row r="1146">
      <c r="D1146" s="57"/>
      <c r="J1146" s="7"/>
      <c r="K1146" s="7"/>
      <c r="L1146" s="7"/>
      <c r="M1146" s="7"/>
      <c r="N1146" s="57"/>
      <c r="O1146" s="6"/>
      <c r="P1146" s="6"/>
      <c r="T1146" s="6"/>
      <c r="V1146" s="3"/>
    </row>
    <row r="1147">
      <c r="D1147" s="57"/>
      <c r="J1147" s="7"/>
      <c r="K1147" s="7"/>
      <c r="L1147" s="7"/>
      <c r="M1147" s="7"/>
      <c r="N1147" s="57"/>
      <c r="O1147" s="6"/>
      <c r="P1147" s="6"/>
      <c r="T1147" s="6"/>
      <c r="V1147" s="3"/>
    </row>
    <row r="1148">
      <c r="D1148" s="57"/>
      <c r="J1148" s="7"/>
      <c r="K1148" s="7"/>
      <c r="L1148" s="7"/>
      <c r="M1148" s="7"/>
      <c r="N1148" s="57"/>
      <c r="O1148" s="6"/>
      <c r="P1148" s="6"/>
      <c r="T1148" s="6"/>
      <c r="V1148" s="3"/>
    </row>
    <row r="1149">
      <c r="D1149" s="57"/>
      <c r="J1149" s="7"/>
      <c r="K1149" s="7"/>
      <c r="L1149" s="7"/>
      <c r="M1149" s="7"/>
      <c r="N1149" s="57"/>
      <c r="O1149" s="6"/>
      <c r="P1149" s="6"/>
      <c r="T1149" s="6"/>
      <c r="V1149" s="3"/>
    </row>
    <row r="1150">
      <c r="D1150" s="57"/>
      <c r="J1150" s="7"/>
      <c r="K1150" s="7"/>
      <c r="L1150" s="7"/>
      <c r="M1150" s="7"/>
      <c r="N1150" s="57"/>
      <c r="O1150" s="6"/>
      <c r="P1150" s="6"/>
      <c r="T1150" s="6"/>
      <c r="V1150" s="3"/>
    </row>
    <row r="1151">
      <c r="D1151" s="57"/>
      <c r="J1151" s="7"/>
      <c r="K1151" s="7"/>
      <c r="L1151" s="7"/>
      <c r="M1151" s="7"/>
      <c r="N1151" s="57"/>
      <c r="O1151" s="6"/>
      <c r="P1151" s="6"/>
      <c r="T1151" s="6"/>
      <c r="V1151" s="3"/>
    </row>
    <row r="1152">
      <c r="D1152" s="57"/>
      <c r="J1152" s="7"/>
      <c r="K1152" s="7"/>
      <c r="L1152" s="7"/>
      <c r="M1152" s="7"/>
      <c r="N1152" s="57"/>
      <c r="O1152" s="6"/>
      <c r="P1152" s="6"/>
      <c r="T1152" s="6"/>
      <c r="V1152" s="3"/>
    </row>
    <row r="1153">
      <c r="D1153" s="57"/>
      <c r="J1153" s="7"/>
      <c r="K1153" s="7"/>
      <c r="L1153" s="7"/>
      <c r="M1153" s="7"/>
      <c r="N1153" s="57"/>
      <c r="O1153" s="6"/>
      <c r="P1153" s="6"/>
      <c r="T1153" s="6"/>
      <c r="V1153" s="3"/>
    </row>
    <row r="1154">
      <c r="D1154" s="57"/>
      <c r="J1154" s="7"/>
      <c r="K1154" s="7"/>
      <c r="L1154" s="7"/>
      <c r="M1154" s="7"/>
      <c r="N1154" s="57"/>
      <c r="O1154" s="6"/>
      <c r="P1154" s="6"/>
      <c r="T1154" s="6"/>
      <c r="V1154" s="3"/>
    </row>
    <row r="1155">
      <c r="D1155" s="57"/>
      <c r="J1155" s="7"/>
      <c r="K1155" s="7"/>
      <c r="L1155" s="7"/>
      <c r="M1155" s="7"/>
      <c r="N1155" s="57"/>
      <c r="O1155" s="6"/>
      <c r="P1155" s="6"/>
      <c r="T1155" s="6"/>
      <c r="V1155" s="3"/>
    </row>
    <row r="1156">
      <c r="D1156" s="57"/>
      <c r="J1156" s="7"/>
      <c r="K1156" s="7"/>
      <c r="L1156" s="7"/>
      <c r="M1156" s="7"/>
      <c r="N1156" s="57"/>
      <c r="O1156" s="6"/>
      <c r="P1156" s="6"/>
      <c r="T1156" s="6"/>
      <c r="V1156" s="3"/>
    </row>
    <row r="1157">
      <c r="D1157" s="57"/>
      <c r="J1157" s="7"/>
      <c r="K1157" s="7"/>
      <c r="L1157" s="7"/>
      <c r="M1157" s="7"/>
      <c r="N1157" s="57"/>
      <c r="O1157" s="6"/>
      <c r="P1157" s="6"/>
      <c r="T1157" s="6"/>
      <c r="V1157" s="3"/>
    </row>
    <row r="1158">
      <c r="D1158" s="57"/>
      <c r="J1158" s="7"/>
      <c r="K1158" s="7"/>
      <c r="L1158" s="7"/>
      <c r="M1158" s="7"/>
      <c r="N1158" s="57"/>
      <c r="O1158" s="6"/>
      <c r="P1158" s="6"/>
      <c r="T1158" s="6"/>
      <c r="V1158" s="3"/>
    </row>
    <row r="1159">
      <c r="D1159" s="57"/>
      <c r="J1159" s="7"/>
      <c r="K1159" s="7"/>
      <c r="L1159" s="7"/>
      <c r="M1159" s="7"/>
      <c r="N1159" s="57"/>
      <c r="O1159" s="6"/>
      <c r="P1159" s="6"/>
      <c r="T1159" s="6"/>
      <c r="V1159" s="3"/>
    </row>
    <row r="1160">
      <c r="D1160" s="57"/>
      <c r="J1160" s="7"/>
      <c r="K1160" s="7"/>
      <c r="L1160" s="7"/>
      <c r="M1160" s="7"/>
      <c r="N1160" s="57"/>
      <c r="O1160" s="6"/>
      <c r="P1160" s="6"/>
      <c r="T1160" s="6"/>
      <c r="V1160" s="3"/>
    </row>
    <row r="1161">
      <c r="D1161" s="57"/>
      <c r="J1161" s="7"/>
      <c r="K1161" s="7"/>
      <c r="L1161" s="7"/>
      <c r="M1161" s="7"/>
      <c r="N1161" s="57"/>
      <c r="O1161" s="6"/>
      <c r="P1161" s="6"/>
      <c r="T1161" s="6"/>
      <c r="V1161" s="3"/>
    </row>
    <row r="1162">
      <c r="D1162" s="57"/>
      <c r="J1162" s="7"/>
      <c r="K1162" s="7"/>
      <c r="L1162" s="7"/>
      <c r="M1162" s="7"/>
      <c r="N1162" s="57"/>
      <c r="O1162" s="6"/>
      <c r="P1162" s="6"/>
      <c r="T1162" s="6"/>
      <c r="V1162" s="3"/>
    </row>
    <row r="1163">
      <c r="D1163" s="57"/>
      <c r="J1163" s="7"/>
      <c r="K1163" s="7"/>
      <c r="L1163" s="7"/>
      <c r="M1163" s="7"/>
      <c r="N1163" s="57"/>
      <c r="O1163" s="6"/>
      <c r="P1163" s="6"/>
      <c r="T1163" s="6"/>
      <c r="V1163" s="3"/>
    </row>
    <row r="1164">
      <c r="D1164" s="57"/>
      <c r="J1164" s="7"/>
      <c r="K1164" s="7"/>
      <c r="L1164" s="7"/>
      <c r="M1164" s="7"/>
      <c r="N1164" s="57"/>
      <c r="O1164" s="6"/>
      <c r="P1164" s="6"/>
      <c r="T1164" s="6"/>
      <c r="V1164" s="3"/>
    </row>
    <row r="1165">
      <c r="D1165" s="57"/>
      <c r="J1165" s="7"/>
      <c r="K1165" s="7"/>
      <c r="L1165" s="7"/>
      <c r="M1165" s="7"/>
      <c r="N1165" s="57"/>
      <c r="O1165" s="6"/>
      <c r="P1165" s="6"/>
      <c r="T1165" s="6"/>
      <c r="V1165" s="3"/>
    </row>
    <row r="1166">
      <c r="D1166" s="57"/>
      <c r="J1166" s="7"/>
      <c r="K1166" s="7"/>
      <c r="L1166" s="7"/>
      <c r="M1166" s="7"/>
      <c r="N1166" s="57"/>
      <c r="O1166" s="6"/>
      <c r="P1166" s="6"/>
      <c r="T1166" s="6"/>
      <c r="V1166" s="3"/>
    </row>
    <row r="1167">
      <c r="D1167" s="57"/>
      <c r="J1167" s="7"/>
      <c r="K1167" s="7"/>
      <c r="L1167" s="7"/>
      <c r="M1167" s="7"/>
      <c r="N1167" s="57"/>
      <c r="O1167" s="6"/>
      <c r="P1167" s="6"/>
      <c r="T1167" s="6"/>
      <c r="V1167" s="3"/>
    </row>
    <row r="1168">
      <c r="D1168" s="57"/>
      <c r="J1168" s="7"/>
      <c r="K1168" s="7"/>
      <c r="L1168" s="7"/>
      <c r="M1168" s="7"/>
      <c r="N1168" s="57"/>
      <c r="O1168" s="6"/>
      <c r="P1168" s="6"/>
      <c r="T1168" s="6"/>
      <c r="V1168" s="3"/>
    </row>
    <row r="1169">
      <c r="D1169" s="57"/>
      <c r="J1169" s="7"/>
      <c r="K1169" s="7"/>
      <c r="L1169" s="7"/>
      <c r="M1169" s="7"/>
      <c r="N1169" s="57"/>
      <c r="O1169" s="6"/>
      <c r="P1169" s="6"/>
      <c r="T1169" s="6"/>
      <c r="V1169" s="3"/>
    </row>
    <row r="1170">
      <c r="D1170" s="57"/>
      <c r="J1170" s="7"/>
      <c r="K1170" s="7"/>
      <c r="L1170" s="7"/>
      <c r="M1170" s="7"/>
      <c r="N1170" s="57"/>
      <c r="O1170" s="6"/>
      <c r="P1170" s="6"/>
      <c r="T1170" s="6"/>
      <c r="V1170" s="3"/>
    </row>
    <row r="1171">
      <c r="D1171" s="57"/>
      <c r="J1171" s="7"/>
      <c r="K1171" s="7"/>
      <c r="L1171" s="7"/>
      <c r="M1171" s="7"/>
      <c r="N1171" s="57"/>
      <c r="O1171" s="6"/>
      <c r="P1171" s="6"/>
      <c r="T1171" s="6"/>
      <c r="V1171" s="3"/>
    </row>
    <row r="1172">
      <c r="D1172" s="57"/>
      <c r="J1172" s="7"/>
      <c r="K1172" s="7"/>
      <c r="L1172" s="7"/>
      <c r="M1172" s="7"/>
      <c r="N1172" s="57"/>
      <c r="O1172" s="6"/>
      <c r="P1172" s="6"/>
      <c r="T1172" s="6"/>
      <c r="V1172" s="3"/>
    </row>
    <row r="1173">
      <c r="D1173" s="57"/>
      <c r="J1173" s="7"/>
      <c r="K1173" s="7"/>
      <c r="L1173" s="7"/>
      <c r="M1173" s="7"/>
      <c r="N1173" s="57"/>
      <c r="O1173" s="6"/>
      <c r="P1173" s="6"/>
      <c r="T1173" s="6"/>
      <c r="V1173" s="3"/>
    </row>
    <row r="1174">
      <c r="D1174" s="57"/>
      <c r="J1174" s="7"/>
      <c r="K1174" s="7"/>
      <c r="L1174" s="7"/>
      <c r="M1174" s="7"/>
      <c r="N1174" s="57"/>
      <c r="O1174" s="6"/>
      <c r="P1174" s="6"/>
      <c r="T1174" s="6"/>
      <c r="V1174" s="3"/>
    </row>
    <row r="1175">
      <c r="D1175" s="57"/>
      <c r="J1175" s="7"/>
      <c r="K1175" s="7"/>
      <c r="L1175" s="7"/>
      <c r="M1175" s="7"/>
      <c r="N1175" s="57"/>
      <c r="O1175" s="6"/>
      <c r="P1175" s="6"/>
      <c r="T1175" s="6"/>
      <c r="V1175" s="3"/>
    </row>
    <row r="1176">
      <c r="D1176" s="57"/>
      <c r="J1176" s="7"/>
      <c r="K1176" s="7"/>
      <c r="L1176" s="7"/>
      <c r="M1176" s="7"/>
      <c r="N1176" s="57"/>
      <c r="O1176" s="6"/>
      <c r="P1176" s="6"/>
      <c r="T1176" s="6"/>
      <c r="V1176" s="3"/>
    </row>
    <row r="1177">
      <c r="D1177" s="57"/>
      <c r="J1177" s="7"/>
      <c r="K1177" s="7"/>
      <c r="L1177" s="7"/>
      <c r="M1177" s="7"/>
      <c r="N1177" s="57"/>
      <c r="O1177" s="6"/>
      <c r="P1177" s="6"/>
      <c r="T1177" s="6"/>
      <c r="V1177" s="3"/>
    </row>
    <row r="1178">
      <c r="D1178" s="57"/>
      <c r="J1178" s="7"/>
      <c r="K1178" s="7"/>
      <c r="L1178" s="7"/>
      <c r="M1178" s="7"/>
      <c r="N1178" s="57"/>
      <c r="O1178" s="6"/>
      <c r="P1178" s="6"/>
      <c r="T1178" s="6"/>
      <c r="V1178" s="3"/>
    </row>
    <row r="1179">
      <c r="D1179" s="57"/>
      <c r="J1179" s="7"/>
      <c r="K1179" s="7"/>
      <c r="L1179" s="7"/>
      <c r="M1179" s="7"/>
      <c r="N1179" s="57"/>
      <c r="O1179" s="6"/>
      <c r="P1179" s="6"/>
      <c r="T1179" s="6"/>
      <c r="V1179" s="3"/>
    </row>
    <row r="1180">
      <c r="D1180" s="57"/>
      <c r="J1180" s="7"/>
      <c r="K1180" s="7"/>
      <c r="L1180" s="7"/>
      <c r="M1180" s="7"/>
      <c r="N1180" s="57"/>
      <c r="O1180" s="6"/>
      <c r="P1180" s="6"/>
      <c r="T1180" s="6"/>
      <c r="V1180" s="3"/>
    </row>
    <row r="1181">
      <c r="D1181" s="57"/>
      <c r="J1181" s="7"/>
      <c r="K1181" s="7"/>
      <c r="L1181" s="7"/>
      <c r="M1181" s="7"/>
      <c r="N1181" s="57"/>
      <c r="O1181" s="6"/>
      <c r="P1181" s="6"/>
      <c r="T1181" s="6"/>
      <c r="V1181" s="3"/>
    </row>
    <row r="1182">
      <c r="D1182" s="57"/>
      <c r="J1182" s="7"/>
      <c r="K1182" s="7"/>
      <c r="L1182" s="7"/>
      <c r="M1182" s="7"/>
      <c r="N1182" s="57"/>
      <c r="O1182" s="6"/>
      <c r="P1182" s="6"/>
      <c r="T1182" s="6"/>
      <c r="V1182" s="3"/>
    </row>
    <row r="1183">
      <c r="D1183" s="57"/>
      <c r="J1183" s="7"/>
      <c r="K1183" s="7"/>
      <c r="L1183" s="7"/>
      <c r="M1183" s="7"/>
      <c r="N1183" s="57"/>
      <c r="O1183" s="6"/>
      <c r="P1183" s="6"/>
      <c r="T1183" s="6"/>
      <c r="V1183" s="3"/>
    </row>
    <row r="1184">
      <c r="D1184" s="57"/>
      <c r="J1184" s="7"/>
      <c r="K1184" s="7"/>
      <c r="L1184" s="7"/>
      <c r="M1184" s="7"/>
      <c r="N1184" s="57"/>
      <c r="O1184" s="6"/>
      <c r="P1184" s="6"/>
      <c r="T1184" s="6"/>
      <c r="V1184" s="3"/>
    </row>
    <row r="1185">
      <c r="D1185" s="57"/>
      <c r="J1185" s="7"/>
      <c r="K1185" s="7"/>
      <c r="L1185" s="7"/>
      <c r="M1185" s="7"/>
      <c r="N1185" s="57"/>
      <c r="O1185" s="6"/>
      <c r="P1185" s="6"/>
      <c r="T1185" s="6"/>
      <c r="V1185" s="3"/>
    </row>
    <row r="1186">
      <c r="D1186" s="57"/>
      <c r="J1186" s="7"/>
      <c r="K1186" s="7"/>
      <c r="L1186" s="7"/>
      <c r="M1186" s="7"/>
      <c r="N1186" s="57"/>
      <c r="O1186" s="6"/>
      <c r="P1186" s="6"/>
      <c r="T1186" s="6"/>
      <c r="V1186" s="3"/>
    </row>
    <row r="1187">
      <c r="D1187" s="57"/>
      <c r="J1187" s="7"/>
      <c r="K1187" s="7"/>
      <c r="L1187" s="7"/>
      <c r="M1187" s="7"/>
      <c r="N1187" s="57"/>
      <c r="O1187" s="6"/>
      <c r="P1187" s="6"/>
      <c r="T1187" s="6"/>
      <c r="V1187" s="3"/>
    </row>
    <row r="1188">
      <c r="D1188" s="57"/>
      <c r="J1188" s="7"/>
      <c r="K1188" s="7"/>
      <c r="L1188" s="7"/>
      <c r="M1188" s="7"/>
      <c r="N1188" s="57"/>
      <c r="O1188" s="6"/>
      <c r="P1188" s="6"/>
      <c r="T1188" s="6"/>
      <c r="V1188" s="3"/>
    </row>
    <row r="1189">
      <c r="D1189" s="57"/>
      <c r="J1189" s="7"/>
      <c r="K1189" s="7"/>
      <c r="L1189" s="7"/>
      <c r="M1189" s="7"/>
      <c r="N1189" s="57"/>
      <c r="O1189" s="6"/>
      <c r="P1189" s="6"/>
      <c r="T1189" s="6"/>
      <c r="V1189" s="3"/>
    </row>
    <row r="1190">
      <c r="D1190" s="57"/>
      <c r="J1190" s="7"/>
      <c r="K1190" s="7"/>
      <c r="L1190" s="7"/>
      <c r="M1190" s="7"/>
      <c r="N1190" s="57"/>
      <c r="O1190" s="6"/>
      <c r="P1190" s="6"/>
      <c r="T1190" s="6"/>
      <c r="V1190" s="3"/>
    </row>
    <row r="1191">
      <c r="D1191" s="57"/>
      <c r="J1191" s="7"/>
      <c r="K1191" s="7"/>
      <c r="L1191" s="7"/>
      <c r="M1191" s="7"/>
      <c r="N1191" s="57"/>
      <c r="O1191" s="6"/>
      <c r="P1191" s="6"/>
      <c r="T1191" s="6"/>
      <c r="V1191" s="3"/>
    </row>
    <row r="1192">
      <c r="D1192" s="57"/>
      <c r="J1192" s="7"/>
      <c r="K1192" s="7"/>
      <c r="L1192" s="7"/>
      <c r="M1192" s="7"/>
      <c r="N1192" s="57"/>
      <c r="O1192" s="6"/>
      <c r="P1192" s="6"/>
      <c r="T1192" s="6"/>
      <c r="V1192" s="3"/>
    </row>
    <row r="1193">
      <c r="D1193" s="57"/>
      <c r="J1193" s="7"/>
      <c r="K1193" s="7"/>
      <c r="L1193" s="7"/>
      <c r="M1193" s="7"/>
      <c r="N1193" s="57"/>
      <c r="O1193" s="6"/>
      <c r="P1193" s="6"/>
      <c r="T1193" s="6"/>
      <c r="V1193" s="3"/>
    </row>
    <row r="1194">
      <c r="D1194" s="57"/>
      <c r="J1194" s="7"/>
      <c r="K1194" s="7"/>
      <c r="L1194" s="7"/>
      <c r="M1194" s="7"/>
      <c r="N1194" s="57"/>
      <c r="O1194" s="6"/>
      <c r="P1194" s="6"/>
      <c r="T1194" s="6"/>
      <c r="V1194" s="3"/>
    </row>
    <row r="1195">
      <c r="D1195" s="57"/>
      <c r="J1195" s="7"/>
      <c r="K1195" s="7"/>
      <c r="L1195" s="7"/>
      <c r="M1195" s="7"/>
      <c r="N1195" s="57"/>
      <c r="O1195" s="6"/>
      <c r="P1195" s="6"/>
      <c r="T1195" s="6"/>
      <c r="V1195" s="3"/>
    </row>
    <row r="1196">
      <c r="D1196" s="57"/>
      <c r="J1196" s="7"/>
      <c r="K1196" s="7"/>
      <c r="L1196" s="7"/>
      <c r="M1196" s="7"/>
      <c r="N1196" s="57"/>
      <c r="O1196" s="6"/>
      <c r="P1196" s="6"/>
      <c r="T1196" s="6"/>
      <c r="V1196" s="3"/>
    </row>
    <row r="1197">
      <c r="D1197" s="57"/>
      <c r="J1197" s="7"/>
      <c r="K1197" s="7"/>
      <c r="L1197" s="7"/>
      <c r="M1197" s="7"/>
      <c r="N1197" s="57"/>
      <c r="O1197" s="6"/>
      <c r="P1197" s="6"/>
      <c r="T1197" s="6"/>
      <c r="V1197" s="3"/>
    </row>
    <row r="1198">
      <c r="D1198" s="57"/>
      <c r="J1198" s="7"/>
      <c r="K1198" s="7"/>
      <c r="L1198" s="7"/>
      <c r="M1198" s="7"/>
      <c r="N1198" s="57"/>
      <c r="O1198" s="6"/>
      <c r="P1198" s="6"/>
      <c r="T1198" s="6"/>
      <c r="V1198" s="3"/>
    </row>
    <row r="1199">
      <c r="D1199" s="57"/>
      <c r="J1199" s="7"/>
      <c r="K1199" s="7"/>
      <c r="L1199" s="7"/>
      <c r="M1199" s="7"/>
      <c r="N1199" s="57"/>
      <c r="O1199" s="6"/>
      <c r="P1199" s="6"/>
      <c r="T1199" s="6"/>
      <c r="V1199" s="3"/>
    </row>
    <row r="1200">
      <c r="D1200" s="57"/>
      <c r="J1200" s="7"/>
      <c r="K1200" s="7"/>
      <c r="L1200" s="7"/>
      <c r="M1200" s="7"/>
      <c r="N1200" s="57"/>
      <c r="O1200" s="6"/>
      <c r="P1200" s="6"/>
      <c r="T1200" s="6"/>
      <c r="V1200" s="3"/>
    </row>
    <row r="1201">
      <c r="D1201" s="57"/>
      <c r="J1201" s="7"/>
      <c r="K1201" s="7"/>
      <c r="L1201" s="7"/>
      <c r="M1201" s="7"/>
      <c r="N1201" s="57"/>
      <c r="O1201" s="6"/>
      <c r="P1201" s="6"/>
      <c r="T1201" s="6"/>
      <c r="V1201" s="3"/>
    </row>
    <row r="1202">
      <c r="D1202" s="57"/>
      <c r="J1202" s="7"/>
      <c r="K1202" s="7"/>
      <c r="L1202" s="7"/>
      <c r="M1202" s="7"/>
      <c r="N1202" s="57"/>
      <c r="O1202" s="6"/>
      <c r="P1202" s="6"/>
      <c r="T1202" s="6"/>
      <c r="V1202" s="3"/>
    </row>
    <row r="1203">
      <c r="D1203" s="57"/>
      <c r="J1203" s="7"/>
      <c r="K1203" s="7"/>
      <c r="L1203" s="7"/>
      <c r="M1203" s="7"/>
      <c r="N1203" s="57"/>
      <c r="O1203" s="6"/>
      <c r="P1203" s="6"/>
      <c r="T1203" s="6"/>
      <c r="V1203" s="3"/>
    </row>
    <row r="1204">
      <c r="D1204" s="57"/>
      <c r="J1204" s="7"/>
      <c r="K1204" s="7"/>
      <c r="L1204" s="7"/>
      <c r="M1204" s="7"/>
      <c r="N1204" s="57"/>
      <c r="O1204" s="6"/>
      <c r="P1204" s="6"/>
      <c r="T1204" s="6"/>
      <c r="V1204" s="3"/>
    </row>
    <row r="1205">
      <c r="D1205" s="57"/>
      <c r="J1205" s="7"/>
      <c r="K1205" s="7"/>
      <c r="L1205" s="7"/>
      <c r="M1205" s="7"/>
      <c r="N1205" s="57"/>
      <c r="O1205" s="6"/>
      <c r="P1205" s="6"/>
      <c r="T1205" s="6"/>
      <c r="V1205" s="3"/>
    </row>
    <row r="1206">
      <c r="D1206" s="57"/>
      <c r="J1206" s="7"/>
      <c r="K1206" s="7"/>
      <c r="L1206" s="7"/>
      <c r="M1206" s="7"/>
      <c r="N1206" s="57"/>
      <c r="O1206" s="6"/>
      <c r="P1206" s="6"/>
      <c r="T1206" s="6"/>
      <c r="V1206" s="3"/>
    </row>
    <row r="1207">
      <c r="D1207" s="57"/>
      <c r="J1207" s="7"/>
      <c r="K1207" s="7"/>
      <c r="L1207" s="7"/>
      <c r="M1207" s="7"/>
      <c r="N1207" s="57"/>
      <c r="O1207" s="6"/>
      <c r="P1207" s="6"/>
      <c r="T1207" s="6"/>
      <c r="V1207" s="3"/>
    </row>
    <row r="1208">
      <c r="D1208" s="57"/>
      <c r="J1208" s="7"/>
      <c r="K1208" s="7"/>
      <c r="L1208" s="7"/>
      <c r="M1208" s="7"/>
      <c r="N1208" s="57"/>
      <c r="O1208" s="6"/>
      <c r="P1208" s="6"/>
      <c r="T1208" s="6"/>
      <c r="V1208" s="3"/>
    </row>
    <row r="1209">
      <c r="D1209" s="57"/>
      <c r="J1209" s="7"/>
      <c r="K1209" s="7"/>
      <c r="L1209" s="7"/>
      <c r="M1209" s="7"/>
      <c r="N1209" s="57"/>
      <c r="O1209" s="6"/>
      <c r="P1209" s="6"/>
      <c r="T1209" s="6"/>
      <c r="V1209" s="3"/>
    </row>
    <row r="1210">
      <c r="D1210" s="57"/>
      <c r="J1210" s="7"/>
      <c r="K1210" s="7"/>
      <c r="L1210" s="7"/>
      <c r="M1210" s="7"/>
      <c r="N1210" s="57"/>
      <c r="O1210" s="6"/>
      <c r="P1210" s="6"/>
      <c r="T1210" s="6"/>
      <c r="V1210" s="3"/>
    </row>
    <row r="1211">
      <c r="D1211" s="57"/>
      <c r="J1211" s="7"/>
      <c r="K1211" s="7"/>
      <c r="L1211" s="7"/>
      <c r="M1211" s="7"/>
      <c r="N1211" s="57"/>
      <c r="O1211" s="6"/>
      <c r="P1211" s="6"/>
      <c r="T1211" s="6"/>
      <c r="V1211" s="3"/>
    </row>
    <row r="1212">
      <c r="D1212" s="57"/>
      <c r="J1212" s="7"/>
      <c r="K1212" s="7"/>
      <c r="L1212" s="7"/>
      <c r="M1212" s="7"/>
      <c r="N1212" s="57"/>
      <c r="O1212" s="6"/>
      <c r="P1212" s="6"/>
      <c r="T1212" s="6"/>
      <c r="V1212" s="3"/>
    </row>
    <row r="1213">
      <c r="D1213" s="57"/>
      <c r="J1213" s="7"/>
      <c r="K1213" s="7"/>
      <c r="L1213" s="7"/>
      <c r="M1213" s="7"/>
      <c r="N1213" s="57"/>
      <c r="O1213" s="6"/>
      <c r="P1213" s="6"/>
      <c r="T1213" s="6"/>
      <c r="V1213" s="3"/>
    </row>
    <row r="1214">
      <c r="D1214" s="57"/>
      <c r="J1214" s="7"/>
      <c r="K1214" s="7"/>
      <c r="L1214" s="7"/>
      <c r="M1214" s="7"/>
      <c r="N1214" s="57"/>
      <c r="O1214" s="6"/>
      <c r="P1214" s="6"/>
      <c r="T1214" s="6"/>
      <c r="V1214" s="3"/>
    </row>
    <row r="1215">
      <c r="D1215" s="57"/>
      <c r="J1215" s="7"/>
      <c r="K1215" s="7"/>
      <c r="L1215" s="7"/>
      <c r="M1215" s="7"/>
      <c r="N1215" s="57"/>
      <c r="O1215" s="6"/>
      <c r="P1215" s="6"/>
      <c r="T1215" s="6"/>
      <c r="V1215" s="3"/>
    </row>
    <row r="1216">
      <c r="D1216" s="57"/>
      <c r="J1216" s="7"/>
      <c r="K1216" s="7"/>
      <c r="L1216" s="7"/>
      <c r="M1216" s="7"/>
      <c r="N1216" s="57"/>
      <c r="O1216" s="6"/>
      <c r="P1216" s="6"/>
      <c r="T1216" s="6"/>
      <c r="V1216" s="3"/>
    </row>
    <row r="1217">
      <c r="D1217" s="57"/>
      <c r="J1217" s="7"/>
      <c r="K1217" s="7"/>
      <c r="L1217" s="7"/>
      <c r="M1217" s="7"/>
      <c r="N1217" s="57"/>
      <c r="O1217" s="6"/>
      <c r="P1217" s="6"/>
      <c r="T1217" s="6"/>
      <c r="V1217" s="3"/>
    </row>
    <row r="1218">
      <c r="D1218" s="57"/>
      <c r="J1218" s="7"/>
      <c r="K1218" s="7"/>
      <c r="L1218" s="7"/>
      <c r="M1218" s="7"/>
      <c r="N1218" s="57"/>
      <c r="O1218" s="6"/>
      <c r="P1218" s="6"/>
      <c r="T1218" s="6"/>
      <c r="V1218" s="3"/>
    </row>
    <row r="1219">
      <c r="D1219" s="57"/>
      <c r="J1219" s="7"/>
      <c r="K1219" s="7"/>
      <c r="L1219" s="7"/>
      <c r="M1219" s="7"/>
      <c r="N1219" s="57"/>
      <c r="O1219" s="6"/>
      <c r="P1219" s="6"/>
      <c r="T1219" s="6"/>
      <c r="V1219" s="3"/>
    </row>
    <row r="1220">
      <c r="D1220" s="57"/>
      <c r="J1220" s="7"/>
      <c r="K1220" s="7"/>
      <c r="L1220" s="7"/>
      <c r="M1220" s="7"/>
      <c r="N1220" s="57"/>
      <c r="O1220" s="6"/>
      <c r="P1220" s="6"/>
      <c r="T1220" s="6"/>
      <c r="V1220" s="3"/>
    </row>
    <row r="1221">
      <c r="D1221" s="57"/>
      <c r="J1221" s="7"/>
      <c r="K1221" s="7"/>
      <c r="L1221" s="7"/>
      <c r="M1221" s="7"/>
      <c r="N1221" s="57"/>
      <c r="O1221" s="6"/>
      <c r="P1221" s="6"/>
      <c r="T1221" s="6"/>
      <c r="V1221" s="3"/>
    </row>
    <row r="1222">
      <c r="D1222" s="57"/>
      <c r="J1222" s="7"/>
      <c r="K1222" s="7"/>
      <c r="L1222" s="7"/>
      <c r="M1222" s="7"/>
      <c r="N1222" s="57"/>
      <c r="O1222" s="6"/>
      <c r="P1222" s="6"/>
      <c r="T1222" s="6"/>
      <c r="V1222" s="3"/>
    </row>
    <row r="1223">
      <c r="D1223" s="57"/>
      <c r="J1223" s="7"/>
      <c r="K1223" s="7"/>
      <c r="L1223" s="7"/>
      <c r="M1223" s="7"/>
      <c r="N1223" s="57"/>
      <c r="O1223" s="6"/>
      <c r="P1223" s="6"/>
      <c r="T1223" s="6"/>
      <c r="V1223" s="3"/>
    </row>
    <row r="1224">
      <c r="D1224" s="57"/>
      <c r="J1224" s="7"/>
      <c r="K1224" s="7"/>
      <c r="L1224" s="7"/>
      <c r="M1224" s="7"/>
      <c r="N1224" s="57"/>
      <c r="O1224" s="6"/>
      <c r="P1224" s="6"/>
      <c r="T1224" s="6"/>
      <c r="V1224" s="3"/>
    </row>
    <row r="1225">
      <c r="D1225" s="57"/>
      <c r="J1225" s="7"/>
      <c r="K1225" s="7"/>
      <c r="L1225" s="7"/>
      <c r="M1225" s="7"/>
      <c r="N1225" s="57"/>
      <c r="O1225" s="6"/>
      <c r="P1225" s="6"/>
      <c r="T1225" s="6"/>
      <c r="V1225" s="3"/>
    </row>
    <row r="1226">
      <c r="D1226" s="57"/>
      <c r="J1226" s="7"/>
      <c r="K1226" s="7"/>
      <c r="L1226" s="7"/>
      <c r="M1226" s="7"/>
      <c r="N1226" s="57"/>
      <c r="O1226" s="6"/>
      <c r="P1226" s="6"/>
      <c r="T1226" s="6"/>
      <c r="V1226" s="3"/>
    </row>
    <row r="1227">
      <c r="D1227" s="57"/>
      <c r="J1227" s="7"/>
      <c r="K1227" s="7"/>
      <c r="L1227" s="7"/>
      <c r="M1227" s="7"/>
      <c r="N1227" s="57"/>
      <c r="O1227" s="6"/>
      <c r="P1227" s="6"/>
      <c r="T1227" s="6"/>
      <c r="V1227" s="3"/>
    </row>
    <row r="1228">
      <c r="D1228" s="57"/>
      <c r="J1228" s="7"/>
      <c r="K1228" s="7"/>
      <c r="L1228" s="7"/>
      <c r="M1228" s="7"/>
      <c r="N1228" s="57"/>
      <c r="O1228" s="6"/>
      <c r="P1228" s="6"/>
      <c r="T1228" s="6"/>
      <c r="V1228" s="3"/>
    </row>
    <row r="1229">
      <c r="D1229" s="57"/>
      <c r="J1229" s="7"/>
      <c r="K1229" s="7"/>
      <c r="L1229" s="7"/>
      <c r="M1229" s="7"/>
      <c r="N1229" s="57"/>
      <c r="O1229" s="6"/>
      <c r="P1229" s="6"/>
      <c r="T1229" s="6"/>
      <c r="V1229" s="3"/>
    </row>
    <row r="1230">
      <c r="D1230" s="57"/>
      <c r="J1230" s="7"/>
      <c r="K1230" s="7"/>
      <c r="L1230" s="7"/>
      <c r="M1230" s="7"/>
      <c r="N1230" s="57"/>
      <c r="O1230" s="6"/>
      <c r="P1230" s="6"/>
      <c r="T1230" s="6"/>
      <c r="V1230" s="3"/>
    </row>
    <row r="1231">
      <c r="D1231" s="57"/>
      <c r="J1231" s="7"/>
      <c r="K1231" s="7"/>
      <c r="L1231" s="7"/>
      <c r="M1231" s="7"/>
      <c r="N1231" s="57"/>
      <c r="O1231" s="6"/>
      <c r="P1231" s="6"/>
      <c r="T1231" s="6"/>
      <c r="V1231" s="3"/>
    </row>
    <row r="1232">
      <c r="D1232" s="57"/>
      <c r="J1232" s="7"/>
      <c r="K1232" s="7"/>
      <c r="L1232" s="7"/>
      <c r="M1232" s="7"/>
      <c r="N1232" s="57"/>
      <c r="O1232" s="6"/>
      <c r="P1232" s="6"/>
      <c r="T1232" s="6"/>
      <c r="V1232" s="3"/>
    </row>
    <row r="1233">
      <c r="D1233" s="57"/>
      <c r="J1233" s="7"/>
      <c r="K1233" s="7"/>
      <c r="L1233" s="7"/>
      <c r="M1233" s="7"/>
      <c r="N1233" s="57"/>
      <c r="O1233" s="6"/>
      <c r="P1233" s="6"/>
      <c r="T1233" s="6"/>
      <c r="V1233" s="3"/>
    </row>
    <row r="1234">
      <c r="D1234" s="57"/>
      <c r="J1234" s="7"/>
      <c r="K1234" s="7"/>
      <c r="L1234" s="7"/>
      <c r="M1234" s="7"/>
      <c r="N1234" s="57"/>
      <c r="O1234" s="6"/>
      <c r="P1234" s="6"/>
      <c r="T1234" s="6"/>
      <c r="V1234" s="3"/>
    </row>
    <row r="1235">
      <c r="D1235" s="57"/>
      <c r="J1235" s="7"/>
      <c r="K1235" s="7"/>
      <c r="L1235" s="7"/>
      <c r="M1235" s="7"/>
      <c r="N1235" s="57"/>
      <c r="O1235" s="6"/>
      <c r="P1235" s="6"/>
      <c r="T1235" s="6"/>
      <c r="V1235" s="3"/>
    </row>
    <row r="1236">
      <c r="D1236" s="57"/>
      <c r="J1236" s="7"/>
      <c r="K1236" s="7"/>
      <c r="L1236" s="7"/>
      <c r="M1236" s="7"/>
      <c r="N1236" s="57"/>
      <c r="O1236" s="6"/>
      <c r="P1236" s="6"/>
      <c r="T1236" s="6"/>
      <c r="V1236" s="3"/>
    </row>
    <row r="1237">
      <c r="D1237" s="57"/>
      <c r="J1237" s="7"/>
      <c r="K1237" s="7"/>
      <c r="L1237" s="7"/>
      <c r="M1237" s="7"/>
      <c r="N1237" s="57"/>
      <c r="O1237" s="6"/>
      <c r="P1237" s="6"/>
      <c r="T1237" s="6"/>
      <c r="V1237" s="3"/>
    </row>
    <row r="1238">
      <c r="D1238" s="57"/>
      <c r="J1238" s="7"/>
      <c r="K1238" s="7"/>
      <c r="L1238" s="7"/>
      <c r="M1238" s="7"/>
      <c r="N1238" s="57"/>
      <c r="O1238" s="6"/>
      <c r="P1238" s="6"/>
      <c r="T1238" s="6"/>
      <c r="V1238" s="3"/>
    </row>
    <row r="1239">
      <c r="D1239" s="57"/>
      <c r="J1239" s="7"/>
      <c r="K1239" s="7"/>
      <c r="L1239" s="7"/>
      <c r="M1239" s="7"/>
      <c r="N1239" s="57"/>
      <c r="O1239" s="6"/>
      <c r="P1239" s="6"/>
      <c r="T1239" s="6"/>
      <c r="V1239" s="3"/>
    </row>
    <row r="1240">
      <c r="D1240" s="57"/>
      <c r="J1240" s="7"/>
      <c r="K1240" s="7"/>
      <c r="L1240" s="7"/>
      <c r="M1240" s="7"/>
      <c r="N1240" s="57"/>
      <c r="O1240" s="6"/>
      <c r="P1240" s="6"/>
      <c r="T1240" s="6"/>
      <c r="V1240" s="3"/>
    </row>
    <row r="1241">
      <c r="D1241" s="57"/>
      <c r="J1241" s="7"/>
      <c r="K1241" s="7"/>
      <c r="L1241" s="7"/>
      <c r="M1241" s="7"/>
      <c r="N1241" s="57"/>
      <c r="O1241" s="6"/>
      <c r="P1241" s="6"/>
      <c r="T1241" s="6"/>
      <c r="V1241" s="3"/>
    </row>
    <row r="1242">
      <c r="D1242" s="57"/>
      <c r="J1242" s="7"/>
      <c r="K1242" s="7"/>
      <c r="L1242" s="7"/>
      <c r="M1242" s="7"/>
      <c r="N1242" s="57"/>
      <c r="O1242" s="6"/>
      <c r="P1242" s="6"/>
      <c r="T1242" s="6"/>
      <c r="V1242" s="3"/>
    </row>
    <row r="1243">
      <c r="D1243" s="57"/>
      <c r="J1243" s="7"/>
      <c r="K1243" s="7"/>
      <c r="L1243" s="7"/>
      <c r="M1243" s="7"/>
      <c r="N1243" s="57"/>
      <c r="O1243" s="6"/>
      <c r="P1243" s="6"/>
      <c r="T1243" s="6"/>
      <c r="V1243" s="3"/>
    </row>
    <row r="1244">
      <c r="D1244" s="57"/>
      <c r="J1244" s="7"/>
      <c r="K1244" s="7"/>
      <c r="L1244" s="7"/>
      <c r="M1244" s="7"/>
      <c r="N1244" s="57"/>
      <c r="O1244" s="6"/>
      <c r="P1244" s="6"/>
      <c r="T1244" s="6"/>
      <c r="V1244" s="3"/>
    </row>
    <row r="1245">
      <c r="D1245" s="57"/>
      <c r="J1245" s="7"/>
      <c r="K1245" s="7"/>
      <c r="L1245" s="7"/>
      <c r="M1245" s="7"/>
      <c r="N1245" s="57"/>
      <c r="O1245" s="6"/>
      <c r="P1245" s="6"/>
      <c r="T1245" s="6"/>
      <c r="V1245" s="3"/>
    </row>
    <row r="1246">
      <c r="D1246" s="57"/>
      <c r="J1246" s="7"/>
      <c r="K1246" s="7"/>
      <c r="L1246" s="7"/>
      <c r="M1246" s="7"/>
      <c r="N1246" s="57"/>
      <c r="O1246" s="6"/>
      <c r="P1246" s="6"/>
      <c r="T1246" s="6"/>
      <c r="V1246" s="3"/>
    </row>
    <row r="1247">
      <c r="D1247" s="57"/>
      <c r="J1247" s="7"/>
      <c r="K1247" s="7"/>
      <c r="L1247" s="7"/>
      <c r="M1247" s="7"/>
      <c r="N1247" s="57"/>
      <c r="O1247" s="6"/>
      <c r="P1247" s="6"/>
      <c r="T1247" s="6"/>
      <c r="V1247" s="3"/>
    </row>
    <row r="1248">
      <c r="D1248" s="57"/>
      <c r="J1248" s="7"/>
      <c r="K1248" s="7"/>
      <c r="L1248" s="7"/>
      <c r="M1248" s="7"/>
      <c r="N1248" s="57"/>
      <c r="O1248" s="6"/>
      <c r="P1248" s="6"/>
      <c r="T1248" s="6"/>
      <c r="V1248" s="3"/>
    </row>
    <row r="1249">
      <c r="D1249" s="57"/>
      <c r="J1249" s="7"/>
      <c r="K1249" s="7"/>
      <c r="L1249" s="7"/>
      <c r="M1249" s="7"/>
      <c r="N1249" s="57"/>
      <c r="O1249" s="6"/>
      <c r="P1249" s="6"/>
      <c r="T1249" s="6"/>
      <c r="V1249" s="3"/>
    </row>
    <row r="1250">
      <c r="D1250" s="57"/>
      <c r="J1250" s="7"/>
      <c r="K1250" s="7"/>
      <c r="L1250" s="7"/>
      <c r="M1250" s="7"/>
      <c r="N1250" s="57"/>
      <c r="O1250" s="6"/>
      <c r="P1250" s="6"/>
      <c r="T1250" s="6"/>
      <c r="V1250" s="3"/>
    </row>
    <row r="1251">
      <c r="D1251" s="57"/>
      <c r="J1251" s="7"/>
      <c r="K1251" s="7"/>
      <c r="L1251" s="7"/>
      <c r="M1251" s="7"/>
      <c r="N1251" s="57"/>
      <c r="O1251" s="6"/>
      <c r="P1251" s="6"/>
      <c r="T1251" s="6"/>
      <c r="V1251" s="3"/>
    </row>
    <row r="1252">
      <c r="D1252" s="57"/>
      <c r="J1252" s="7"/>
      <c r="K1252" s="7"/>
      <c r="L1252" s="7"/>
      <c r="M1252" s="7"/>
      <c r="N1252" s="57"/>
      <c r="O1252" s="6"/>
      <c r="P1252" s="6"/>
      <c r="T1252" s="6"/>
      <c r="V1252" s="3"/>
    </row>
    <row r="1253">
      <c r="D1253" s="57"/>
      <c r="J1253" s="7"/>
      <c r="K1253" s="7"/>
      <c r="L1253" s="7"/>
      <c r="M1253" s="7"/>
      <c r="N1253" s="57"/>
      <c r="O1253" s="6"/>
      <c r="P1253" s="6"/>
      <c r="T1253" s="6"/>
      <c r="V1253" s="3"/>
    </row>
    <row r="1254">
      <c r="D1254" s="57"/>
      <c r="J1254" s="7"/>
      <c r="K1254" s="7"/>
      <c r="L1254" s="7"/>
      <c r="M1254" s="7"/>
      <c r="N1254" s="57"/>
      <c r="O1254" s="6"/>
      <c r="P1254" s="6"/>
      <c r="T1254" s="6"/>
      <c r="V1254" s="3"/>
    </row>
    <row r="1255">
      <c r="D1255" s="57"/>
      <c r="J1255" s="7"/>
      <c r="K1255" s="7"/>
      <c r="L1255" s="7"/>
      <c r="M1255" s="7"/>
      <c r="N1255" s="57"/>
      <c r="O1255" s="6"/>
      <c r="P1255" s="6"/>
      <c r="T1255" s="6"/>
      <c r="V1255" s="3"/>
    </row>
    <row r="1256">
      <c r="D1256" s="57"/>
      <c r="J1256" s="7"/>
      <c r="K1256" s="7"/>
      <c r="L1256" s="7"/>
      <c r="M1256" s="7"/>
      <c r="N1256" s="57"/>
      <c r="O1256" s="6"/>
      <c r="P1256" s="6"/>
      <c r="T1256" s="6"/>
      <c r="V1256" s="3"/>
    </row>
    <row r="1257">
      <c r="D1257" s="57"/>
      <c r="J1257" s="7"/>
      <c r="K1257" s="7"/>
      <c r="L1257" s="7"/>
      <c r="M1257" s="7"/>
      <c r="N1257" s="57"/>
      <c r="O1257" s="6"/>
      <c r="P1257" s="6"/>
      <c r="T1257" s="6"/>
      <c r="V1257" s="3"/>
    </row>
    <row r="1258">
      <c r="D1258" s="57"/>
      <c r="J1258" s="7"/>
      <c r="K1258" s="7"/>
      <c r="L1258" s="7"/>
      <c r="M1258" s="7"/>
      <c r="N1258" s="57"/>
      <c r="O1258" s="6"/>
      <c r="P1258" s="6"/>
      <c r="T1258" s="6"/>
      <c r="V1258" s="3"/>
    </row>
    <row r="1259">
      <c r="D1259" s="57"/>
      <c r="J1259" s="7"/>
      <c r="K1259" s="7"/>
      <c r="L1259" s="7"/>
      <c r="M1259" s="7"/>
      <c r="N1259" s="57"/>
      <c r="O1259" s="6"/>
      <c r="P1259" s="6"/>
      <c r="T1259" s="6"/>
      <c r="V1259" s="3"/>
    </row>
    <row r="1260">
      <c r="D1260" s="57"/>
      <c r="J1260" s="7"/>
      <c r="K1260" s="7"/>
      <c r="L1260" s="7"/>
      <c r="M1260" s="7"/>
      <c r="N1260" s="57"/>
      <c r="O1260" s="6"/>
      <c r="P1260" s="6"/>
      <c r="T1260" s="6"/>
      <c r="V1260" s="3"/>
    </row>
    <row r="1261">
      <c r="D1261" s="57"/>
      <c r="J1261" s="7"/>
      <c r="K1261" s="7"/>
      <c r="L1261" s="7"/>
      <c r="M1261" s="7"/>
      <c r="N1261" s="57"/>
      <c r="O1261" s="6"/>
      <c r="P1261" s="6"/>
      <c r="T1261" s="6"/>
      <c r="V1261" s="3"/>
    </row>
    <row r="1262">
      <c r="D1262" s="57"/>
      <c r="J1262" s="7"/>
      <c r="K1262" s="7"/>
      <c r="L1262" s="7"/>
      <c r="M1262" s="7"/>
      <c r="N1262" s="57"/>
      <c r="O1262" s="6"/>
      <c r="P1262" s="6"/>
      <c r="T1262" s="6"/>
      <c r="V1262" s="3"/>
    </row>
    <row r="1263">
      <c r="D1263" s="57"/>
      <c r="J1263" s="7"/>
      <c r="K1263" s="7"/>
      <c r="L1263" s="7"/>
      <c r="M1263" s="7"/>
      <c r="N1263" s="57"/>
      <c r="O1263" s="6"/>
      <c r="P1263" s="6"/>
      <c r="T1263" s="6"/>
      <c r="V1263" s="3"/>
    </row>
    <row r="1264">
      <c r="D1264" s="57"/>
      <c r="J1264" s="7"/>
      <c r="K1264" s="7"/>
      <c r="L1264" s="7"/>
      <c r="M1264" s="7"/>
      <c r="N1264" s="57"/>
      <c r="O1264" s="6"/>
      <c r="P1264" s="6"/>
      <c r="T1264" s="6"/>
      <c r="V1264" s="3"/>
    </row>
    <row r="1265">
      <c r="D1265" s="57"/>
      <c r="J1265" s="7"/>
      <c r="K1265" s="7"/>
      <c r="L1265" s="7"/>
      <c r="M1265" s="7"/>
      <c r="N1265" s="57"/>
      <c r="O1265" s="6"/>
      <c r="P1265" s="6"/>
      <c r="T1265" s="6"/>
      <c r="V1265" s="3"/>
    </row>
    <row r="1266">
      <c r="D1266" s="57"/>
      <c r="J1266" s="7"/>
      <c r="K1266" s="7"/>
      <c r="L1266" s="7"/>
      <c r="M1266" s="7"/>
      <c r="N1266" s="57"/>
      <c r="O1266" s="6"/>
      <c r="P1266" s="6"/>
      <c r="T1266" s="6"/>
      <c r="V1266" s="3"/>
    </row>
    <row r="1267">
      <c r="D1267" s="57"/>
      <c r="J1267" s="7"/>
      <c r="K1267" s="7"/>
      <c r="L1267" s="7"/>
      <c r="M1267" s="7"/>
      <c r="N1267" s="57"/>
      <c r="O1267" s="6"/>
      <c r="P1267" s="6"/>
      <c r="T1267" s="6"/>
      <c r="V1267" s="3"/>
    </row>
    <row r="1268">
      <c r="D1268" s="57"/>
      <c r="J1268" s="7"/>
      <c r="K1268" s="7"/>
      <c r="L1268" s="7"/>
      <c r="M1268" s="7"/>
      <c r="N1268" s="57"/>
      <c r="O1268" s="6"/>
      <c r="P1268" s="6"/>
      <c r="T1268" s="6"/>
      <c r="V1268" s="3"/>
    </row>
    <row r="1269">
      <c r="D1269" s="57"/>
      <c r="J1269" s="7"/>
      <c r="K1269" s="7"/>
      <c r="L1269" s="7"/>
      <c r="M1269" s="7"/>
      <c r="N1269" s="57"/>
      <c r="O1269" s="6"/>
      <c r="P1269" s="6"/>
      <c r="T1269" s="6"/>
      <c r="V1269" s="3"/>
    </row>
    <row r="1270">
      <c r="D1270" s="57"/>
      <c r="J1270" s="7"/>
      <c r="K1270" s="7"/>
      <c r="L1270" s="7"/>
      <c r="M1270" s="7"/>
      <c r="N1270" s="57"/>
      <c r="O1270" s="6"/>
      <c r="P1270" s="6"/>
      <c r="T1270" s="6"/>
      <c r="V1270" s="3"/>
    </row>
    <row r="1271">
      <c r="D1271" s="57"/>
      <c r="J1271" s="7"/>
      <c r="K1271" s="7"/>
      <c r="L1271" s="7"/>
      <c r="M1271" s="7"/>
      <c r="N1271" s="57"/>
      <c r="O1271" s="6"/>
      <c r="P1271" s="6"/>
      <c r="T1271" s="6"/>
      <c r="V1271" s="3"/>
    </row>
    <row r="1272">
      <c r="D1272" s="57"/>
      <c r="J1272" s="7"/>
      <c r="K1272" s="7"/>
      <c r="L1272" s="7"/>
      <c r="M1272" s="7"/>
      <c r="N1272" s="57"/>
      <c r="O1272" s="6"/>
      <c r="P1272" s="6"/>
      <c r="T1272" s="6"/>
      <c r="V1272" s="3"/>
    </row>
    <row r="1273">
      <c r="D1273" s="57"/>
      <c r="J1273" s="7"/>
      <c r="K1273" s="7"/>
      <c r="L1273" s="7"/>
      <c r="M1273" s="7"/>
      <c r="N1273" s="57"/>
      <c r="O1273" s="6"/>
      <c r="P1273" s="6"/>
      <c r="T1273" s="6"/>
      <c r="V1273" s="3"/>
    </row>
    <row r="1274">
      <c r="D1274" s="57"/>
      <c r="J1274" s="7"/>
      <c r="K1274" s="7"/>
      <c r="L1274" s="7"/>
      <c r="M1274" s="7"/>
      <c r="N1274" s="57"/>
      <c r="O1274" s="6"/>
      <c r="P1274" s="6"/>
      <c r="T1274" s="6"/>
      <c r="V1274" s="3"/>
    </row>
    <row r="1275">
      <c r="D1275" s="57"/>
      <c r="J1275" s="7"/>
      <c r="K1275" s="7"/>
      <c r="L1275" s="7"/>
      <c r="M1275" s="7"/>
      <c r="N1275" s="57"/>
      <c r="O1275" s="6"/>
      <c r="P1275" s="6"/>
      <c r="T1275" s="6"/>
      <c r="V1275" s="3"/>
    </row>
    <row r="1276">
      <c r="D1276" s="57"/>
      <c r="J1276" s="7"/>
      <c r="K1276" s="7"/>
      <c r="L1276" s="7"/>
      <c r="M1276" s="7"/>
      <c r="N1276" s="57"/>
      <c r="O1276" s="6"/>
      <c r="P1276" s="6"/>
      <c r="T1276" s="6"/>
      <c r="V1276" s="3"/>
    </row>
    <row r="1277">
      <c r="D1277" s="57"/>
      <c r="J1277" s="7"/>
      <c r="K1277" s="7"/>
      <c r="L1277" s="7"/>
      <c r="M1277" s="7"/>
      <c r="N1277" s="57"/>
      <c r="O1277" s="6"/>
      <c r="P1277" s="6"/>
      <c r="T1277" s="6"/>
      <c r="V1277" s="3"/>
    </row>
    <row r="1278">
      <c r="D1278" s="57"/>
      <c r="J1278" s="7"/>
      <c r="K1278" s="7"/>
      <c r="L1278" s="7"/>
      <c r="M1278" s="7"/>
      <c r="N1278" s="57"/>
      <c r="O1278" s="6"/>
      <c r="P1278" s="6"/>
      <c r="T1278" s="6"/>
      <c r="V1278" s="3"/>
    </row>
    <row r="1279">
      <c r="D1279" s="57"/>
      <c r="J1279" s="7"/>
      <c r="K1279" s="7"/>
      <c r="L1279" s="7"/>
      <c r="M1279" s="7"/>
      <c r="N1279" s="57"/>
      <c r="O1279" s="6"/>
      <c r="P1279" s="6"/>
      <c r="T1279" s="6"/>
      <c r="V1279" s="3"/>
    </row>
    <row r="1280">
      <c r="D1280" s="57"/>
      <c r="J1280" s="7"/>
      <c r="K1280" s="7"/>
      <c r="L1280" s="7"/>
      <c r="M1280" s="7"/>
      <c r="N1280" s="57"/>
      <c r="O1280" s="6"/>
      <c r="P1280" s="6"/>
      <c r="T1280" s="6"/>
      <c r="V1280" s="3"/>
    </row>
    <row r="1281">
      <c r="D1281" s="57"/>
      <c r="J1281" s="7"/>
      <c r="K1281" s="7"/>
      <c r="L1281" s="7"/>
      <c r="M1281" s="7"/>
      <c r="N1281" s="57"/>
      <c r="O1281" s="6"/>
      <c r="P1281" s="6"/>
      <c r="T1281" s="6"/>
      <c r="V1281" s="3"/>
    </row>
    <row r="1282">
      <c r="D1282" s="57"/>
      <c r="J1282" s="7"/>
      <c r="K1282" s="7"/>
      <c r="L1282" s="7"/>
      <c r="M1282" s="7"/>
      <c r="N1282" s="57"/>
      <c r="O1282" s="6"/>
      <c r="P1282" s="6"/>
      <c r="T1282" s="6"/>
      <c r="V1282" s="3"/>
    </row>
    <row r="1283">
      <c r="D1283" s="57"/>
      <c r="J1283" s="7"/>
      <c r="K1283" s="7"/>
      <c r="L1283" s="7"/>
      <c r="M1283" s="7"/>
      <c r="N1283" s="57"/>
      <c r="O1283" s="6"/>
      <c r="P1283" s="6"/>
      <c r="T1283" s="6"/>
      <c r="V1283" s="3"/>
    </row>
    <row r="1284">
      <c r="D1284" s="57"/>
      <c r="J1284" s="7"/>
      <c r="K1284" s="7"/>
      <c r="L1284" s="7"/>
      <c r="M1284" s="7"/>
      <c r="N1284" s="57"/>
      <c r="O1284" s="6"/>
      <c r="P1284" s="6"/>
      <c r="T1284" s="6"/>
      <c r="V1284" s="3"/>
    </row>
    <row r="1285">
      <c r="D1285" s="57"/>
      <c r="J1285" s="7"/>
      <c r="K1285" s="7"/>
      <c r="L1285" s="7"/>
      <c r="M1285" s="7"/>
      <c r="N1285" s="57"/>
      <c r="O1285" s="6"/>
      <c r="P1285" s="6"/>
      <c r="T1285" s="6"/>
      <c r="V1285" s="3"/>
    </row>
    <row r="1286">
      <c r="D1286" s="57"/>
      <c r="J1286" s="7"/>
      <c r="K1286" s="7"/>
      <c r="L1286" s="7"/>
      <c r="M1286" s="7"/>
      <c r="N1286" s="57"/>
      <c r="O1286" s="6"/>
      <c r="P1286" s="6"/>
      <c r="T1286" s="6"/>
      <c r="V1286" s="3"/>
    </row>
    <row r="1287">
      <c r="D1287" s="57"/>
      <c r="J1287" s="7"/>
      <c r="K1287" s="7"/>
      <c r="L1287" s="7"/>
      <c r="M1287" s="7"/>
      <c r="N1287" s="57"/>
      <c r="O1287" s="6"/>
      <c r="P1287" s="6"/>
      <c r="T1287" s="6"/>
      <c r="V1287" s="3"/>
    </row>
    <row r="1288">
      <c r="D1288" s="57"/>
      <c r="J1288" s="7"/>
      <c r="K1288" s="7"/>
      <c r="L1288" s="7"/>
      <c r="M1288" s="7"/>
      <c r="N1288" s="57"/>
      <c r="O1288" s="6"/>
      <c r="P1288" s="6"/>
      <c r="T1288" s="6"/>
      <c r="V1288" s="3"/>
    </row>
    <row r="1289">
      <c r="D1289" s="57"/>
      <c r="J1289" s="7"/>
      <c r="K1289" s="7"/>
      <c r="L1289" s="7"/>
      <c r="M1289" s="7"/>
      <c r="N1289" s="57"/>
      <c r="O1289" s="6"/>
      <c r="P1289" s="6"/>
      <c r="T1289" s="6"/>
      <c r="V1289" s="3"/>
    </row>
    <row r="1290">
      <c r="D1290" s="57"/>
      <c r="J1290" s="7"/>
      <c r="K1290" s="7"/>
      <c r="L1290" s="7"/>
      <c r="M1290" s="7"/>
      <c r="N1290" s="57"/>
      <c r="O1290" s="6"/>
      <c r="P1290" s="6"/>
      <c r="T1290" s="6"/>
      <c r="V1290" s="3"/>
    </row>
    <row r="1291">
      <c r="D1291" s="57"/>
      <c r="J1291" s="7"/>
      <c r="K1291" s="7"/>
      <c r="L1291" s="7"/>
      <c r="M1291" s="7"/>
      <c r="N1291" s="57"/>
      <c r="O1291" s="6"/>
      <c r="P1291" s="6"/>
      <c r="T1291" s="6"/>
      <c r="V1291" s="3"/>
    </row>
    <row r="1292">
      <c r="D1292" s="57"/>
      <c r="J1292" s="7"/>
      <c r="K1292" s="7"/>
      <c r="L1292" s="7"/>
      <c r="M1292" s="7"/>
      <c r="N1292" s="57"/>
      <c r="O1292" s="6"/>
      <c r="P1292" s="6"/>
      <c r="T1292" s="6"/>
      <c r="V1292" s="3"/>
    </row>
    <row r="1293">
      <c r="D1293" s="57"/>
      <c r="J1293" s="7"/>
      <c r="K1293" s="7"/>
      <c r="L1293" s="7"/>
      <c r="M1293" s="7"/>
      <c r="N1293" s="57"/>
      <c r="O1293" s="6"/>
      <c r="P1293" s="6"/>
      <c r="T1293" s="6"/>
      <c r="V1293" s="3"/>
    </row>
    <row r="1294">
      <c r="D1294" s="57"/>
      <c r="J1294" s="7"/>
      <c r="K1294" s="7"/>
      <c r="L1294" s="7"/>
      <c r="M1294" s="7"/>
      <c r="N1294" s="57"/>
      <c r="O1294" s="6"/>
      <c r="P1294" s="6"/>
      <c r="T1294" s="6"/>
      <c r="V1294" s="3"/>
    </row>
    <row r="1295">
      <c r="D1295" s="57"/>
      <c r="J1295" s="7"/>
      <c r="K1295" s="7"/>
      <c r="L1295" s="7"/>
      <c r="M1295" s="7"/>
      <c r="N1295" s="57"/>
      <c r="O1295" s="6"/>
      <c r="P1295" s="6"/>
      <c r="T1295" s="6"/>
      <c r="V1295" s="3"/>
    </row>
    <row r="1296">
      <c r="D1296" s="57"/>
      <c r="J1296" s="7"/>
      <c r="K1296" s="7"/>
      <c r="L1296" s="7"/>
      <c r="M1296" s="7"/>
      <c r="N1296" s="57"/>
      <c r="O1296" s="6"/>
      <c r="P1296" s="6"/>
      <c r="T1296" s="6"/>
      <c r="V1296" s="3"/>
    </row>
    <row r="1297">
      <c r="D1297" s="57"/>
      <c r="J1297" s="7"/>
      <c r="K1297" s="7"/>
      <c r="L1297" s="7"/>
      <c r="M1297" s="7"/>
      <c r="N1297" s="57"/>
      <c r="O1297" s="6"/>
      <c r="P1297" s="6"/>
      <c r="T1297" s="6"/>
      <c r="V1297" s="3"/>
    </row>
    <row r="1298">
      <c r="D1298" s="57"/>
      <c r="J1298" s="7"/>
      <c r="K1298" s="7"/>
      <c r="L1298" s="7"/>
      <c r="M1298" s="7"/>
      <c r="N1298" s="57"/>
      <c r="O1298" s="6"/>
      <c r="P1298" s="6"/>
      <c r="T1298" s="6"/>
      <c r="V1298" s="3"/>
    </row>
    <row r="1299">
      <c r="D1299" s="57"/>
      <c r="J1299" s="7"/>
      <c r="K1299" s="7"/>
      <c r="L1299" s="7"/>
      <c r="M1299" s="7"/>
      <c r="N1299" s="57"/>
      <c r="O1299" s="6"/>
      <c r="P1299" s="6"/>
      <c r="T1299" s="6"/>
      <c r="V1299" s="3"/>
    </row>
    <row r="1300">
      <c r="D1300" s="57"/>
      <c r="J1300" s="7"/>
      <c r="K1300" s="7"/>
      <c r="L1300" s="7"/>
      <c r="M1300" s="7"/>
      <c r="N1300" s="57"/>
      <c r="O1300" s="6"/>
      <c r="P1300" s="6"/>
      <c r="T1300" s="6"/>
      <c r="V1300" s="3"/>
    </row>
    <row r="1301">
      <c r="D1301" s="57"/>
      <c r="J1301" s="7"/>
      <c r="K1301" s="7"/>
      <c r="L1301" s="7"/>
      <c r="M1301" s="7"/>
      <c r="N1301" s="57"/>
      <c r="O1301" s="6"/>
      <c r="P1301" s="6"/>
      <c r="T1301" s="6"/>
      <c r="V1301" s="3"/>
    </row>
    <row r="1302">
      <c r="D1302" s="57"/>
      <c r="J1302" s="7"/>
      <c r="K1302" s="7"/>
      <c r="L1302" s="7"/>
      <c r="M1302" s="7"/>
      <c r="N1302" s="57"/>
      <c r="O1302" s="6"/>
      <c r="P1302" s="6"/>
      <c r="T1302" s="6"/>
      <c r="V1302" s="3"/>
    </row>
    <row r="1303">
      <c r="D1303" s="57"/>
      <c r="J1303" s="7"/>
      <c r="K1303" s="7"/>
      <c r="L1303" s="7"/>
      <c r="M1303" s="7"/>
      <c r="N1303" s="57"/>
      <c r="O1303" s="6"/>
      <c r="P1303" s="6"/>
      <c r="T1303" s="6"/>
      <c r="V1303" s="3"/>
    </row>
    <row r="1304">
      <c r="D1304" s="57"/>
      <c r="J1304" s="7"/>
      <c r="K1304" s="7"/>
      <c r="L1304" s="7"/>
      <c r="M1304" s="7"/>
      <c r="N1304" s="57"/>
      <c r="O1304" s="6"/>
      <c r="P1304" s="6"/>
      <c r="T1304" s="6"/>
      <c r="V1304" s="3"/>
    </row>
    <row r="1305">
      <c r="D1305" s="57"/>
      <c r="J1305" s="7"/>
      <c r="K1305" s="7"/>
      <c r="L1305" s="7"/>
      <c r="M1305" s="7"/>
      <c r="N1305" s="57"/>
      <c r="O1305" s="6"/>
      <c r="P1305" s="6"/>
      <c r="T1305" s="6"/>
      <c r="V1305" s="3"/>
    </row>
    <row r="1306">
      <c r="D1306" s="57"/>
      <c r="J1306" s="7"/>
      <c r="K1306" s="7"/>
      <c r="L1306" s="7"/>
      <c r="M1306" s="7"/>
      <c r="N1306" s="57"/>
      <c r="O1306" s="6"/>
      <c r="P1306" s="6"/>
      <c r="T1306" s="6"/>
      <c r="V1306" s="3"/>
    </row>
    <row r="1307">
      <c r="D1307" s="57"/>
      <c r="J1307" s="7"/>
      <c r="K1307" s="7"/>
      <c r="L1307" s="7"/>
      <c r="M1307" s="7"/>
      <c r="N1307" s="57"/>
      <c r="O1307" s="6"/>
      <c r="P1307" s="6"/>
      <c r="T1307" s="6"/>
      <c r="V1307" s="3"/>
    </row>
    <row r="1308">
      <c r="D1308" s="57"/>
      <c r="J1308" s="7"/>
      <c r="K1308" s="7"/>
      <c r="L1308" s="7"/>
      <c r="M1308" s="7"/>
      <c r="N1308" s="57"/>
      <c r="O1308" s="6"/>
      <c r="P1308" s="6"/>
      <c r="T1308" s="6"/>
      <c r="V1308" s="3"/>
    </row>
    <row r="1309">
      <c r="D1309" s="57"/>
      <c r="J1309" s="7"/>
      <c r="K1309" s="7"/>
      <c r="L1309" s="7"/>
      <c r="M1309" s="7"/>
      <c r="N1309" s="57"/>
      <c r="O1309" s="6"/>
      <c r="P1309" s="6"/>
      <c r="T1309" s="6"/>
      <c r="V1309" s="3"/>
    </row>
    <row r="1310">
      <c r="D1310" s="57"/>
      <c r="J1310" s="7"/>
      <c r="K1310" s="7"/>
      <c r="L1310" s="7"/>
      <c r="M1310" s="7"/>
      <c r="N1310" s="57"/>
      <c r="O1310" s="6"/>
      <c r="P1310" s="6"/>
      <c r="T1310" s="6"/>
      <c r="V1310" s="3"/>
    </row>
    <row r="1311">
      <c r="D1311" s="57"/>
      <c r="J1311" s="7"/>
      <c r="K1311" s="7"/>
      <c r="L1311" s="7"/>
      <c r="M1311" s="7"/>
      <c r="N1311" s="57"/>
      <c r="O1311" s="6"/>
      <c r="P1311" s="6"/>
      <c r="T1311" s="6"/>
      <c r="V1311" s="3"/>
    </row>
    <row r="1312">
      <c r="D1312" s="57"/>
      <c r="J1312" s="7"/>
      <c r="K1312" s="7"/>
      <c r="L1312" s="7"/>
      <c r="M1312" s="7"/>
      <c r="N1312" s="57"/>
      <c r="O1312" s="6"/>
      <c r="P1312" s="6"/>
      <c r="T1312" s="6"/>
      <c r="V1312" s="3"/>
    </row>
    <row r="1313">
      <c r="D1313" s="57"/>
      <c r="J1313" s="7"/>
      <c r="K1313" s="7"/>
      <c r="L1313" s="7"/>
      <c r="M1313" s="7"/>
      <c r="N1313" s="57"/>
      <c r="O1313" s="6"/>
      <c r="P1313" s="6"/>
      <c r="T1313" s="6"/>
      <c r="V1313" s="3"/>
    </row>
    <row r="1314">
      <c r="D1314" s="57"/>
      <c r="J1314" s="7"/>
      <c r="K1314" s="7"/>
      <c r="L1314" s="7"/>
      <c r="M1314" s="7"/>
      <c r="N1314" s="57"/>
      <c r="O1314" s="6"/>
      <c r="P1314" s="6"/>
      <c r="T1314" s="6"/>
      <c r="V1314" s="3"/>
    </row>
    <row r="1315">
      <c r="D1315" s="57"/>
      <c r="J1315" s="7"/>
      <c r="K1315" s="7"/>
      <c r="L1315" s="7"/>
      <c r="M1315" s="7"/>
      <c r="N1315" s="57"/>
      <c r="O1315" s="6"/>
      <c r="P1315" s="6"/>
      <c r="T1315" s="6"/>
      <c r="V1315" s="3"/>
    </row>
    <row r="1316">
      <c r="D1316" s="57"/>
      <c r="J1316" s="7"/>
      <c r="K1316" s="7"/>
      <c r="L1316" s="7"/>
      <c r="M1316" s="7"/>
      <c r="N1316" s="57"/>
      <c r="O1316" s="6"/>
      <c r="P1316" s="6"/>
      <c r="T1316" s="6"/>
      <c r="V1316" s="3"/>
    </row>
    <row r="1317">
      <c r="D1317" s="57"/>
      <c r="J1317" s="7"/>
      <c r="K1317" s="7"/>
      <c r="L1317" s="7"/>
      <c r="M1317" s="7"/>
      <c r="N1317" s="57"/>
      <c r="O1317" s="6"/>
      <c r="P1317" s="6"/>
      <c r="T1317" s="6"/>
      <c r="V1317" s="3"/>
    </row>
    <row r="1318">
      <c r="D1318" s="57"/>
      <c r="J1318" s="7"/>
      <c r="K1318" s="7"/>
      <c r="L1318" s="7"/>
      <c r="M1318" s="7"/>
      <c r="N1318" s="57"/>
      <c r="O1318" s="6"/>
      <c r="P1318" s="6"/>
      <c r="T1318" s="6"/>
      <c r="V1318" s="3"/>
    </row>
    <row r="1319">
      <c r="D1319" s="57"/>
      <c r="J1319" s="7"/>
      <c r="K1319" s="7"/>
      <c r="L1319" s="7"/>
      <c r="M1319" s="7"/>
      <c r="N1319" s="57"/>
      <c r="O1319" s="6"/>
      <c r="P1319" s="6"/>
      <c r="T1319" s="6"/>
      <c r="V1319" s="3"/>
    </row>
    <row r="1320">
      <c r="D1320" s="57"/>
      <c r="J1320" s="7"/>
      <c r="K1320" s="7"/>
      <c r="L1320" s="7"/>
      <c r="M1320" s="7"/>
      <c r="N1320" s="57"/>
      <c r="O1320" s="6"/>
      <c r="P1320" s="6"/>
      <c r="T1320" s="6"/>
      <c r="V1320" s="3"/>
    </row>
    <row r="1321">
      <c r="D1321" s="57"/>
      <c r="J1321" s="7"/>
      <c r="K1321" s="7"/>
      <c r="L1321" s="7"/>
      <c r="M1321" s="7"/>
      <c r="N1321" s="57"/>
      <c r="O1321" s="6"/>
      <c r="P1321" s="6"/>
      <c r="T1321" s="6"/>
      <c r="V1321" s="3"/>
    </row>
    <row r="1322">
      <c r="D1322" s="57"/>
      <c r="J1322" s="7"/>
      <c r="K1322" s="7"/>
      <c r="L1322" s="7"/>
      <c r="M1322" s="7"/>
      <c r="N1322" s="57"/>
      <c r="O1322" s="6"/>
      <c r="P1322" s="6"/>
      <c r="T1322" s="6"/>
      <c r="V1322" s="3"/>
    </row>
    <row r="1323">
      <c r="D1323" s="57"/>
      <c r="J1323" s="7"/>
      <c r="K1323" s="7"/>
      <c r="L1323" s="7"/>
      <c r="M1323" s="7"/>
      <c r="N1323" s="57"/>
      <c r="O1323" s="6"/>
      <c r="P1323" s="6"/>
      <c r="T1323" s="6"/>
      <c r="V1323" s="3"/>
    </row>
    <row r="1324">
      <c r="D1324" s="57"/>
      <c r="J1324" s="7"/>
      <c r="K1324" s="7"/>
      <c r="L1324" s="7"/>
      <c r="M1324" s="7"/>
      <c r="N1324" s="57"/>
      <c r="O1324" s="6"/>
      <c r="P1324" s="6"/>
      <c r="T1324" s="6"/>
      <c r="V1324" s="3"/>
    </row>
    <row r="1325">
      <c r="D1325" s="57"/>
      <c r="J1325" s="7"/>
      <c r="K1325" s="7"/>
      <c r="L1325" s="7"/>
      <c r="M1325" s="7"/>
      <c r="N1325" s="57"/>
      <c r="O1325" s="6"/>
      <c r="P1325" s="6"/>
      <c r="T1325" s="6"/>
      <c r="V1325" s="3"/>
    </row>
    <row r="1326">
      <c r="D1326" s="57"/>
      <c r="J1326" s="7"/>
      <c r="K1326" s="7"/>
      <c r="L1326" s="7"/>
      <c r="M1326" s="7"/>
      <c r="N1326" s="57"/>
      <c r="O1326" s="6"/>
      <c r="P1326" s="6"/>
      <c r="T1326" s="6"/>
      <c r="V1326" s="3"/>
    </row>
    <row r="1327">
      <c r="D1327" s="57"/>
      <c r="J1327" s="7"/>
      <c r="K1327" s="7"/>
      <c r="L1327" s="7"/>
      <c r="M1327" s="7"/>
      <c r="N1327" s="57"/>
      <c r="O1327" s="6"/>
      <c r="P1327" s="6"/>
      <c r="T1327" s="6"/>
      <c r="V1327" s="3"/>
    </row>
    <row r="1328">
      <c r="D1328" s="57"/>
      <c r="J1328" s="7"/>
      <c r="K1328" s="7"/>
      <c r="L1328" s="7"/>
      <c r="M1328" s="7"/>
      <c r="N1328" s="57"/>
      <c r="O1328" s="6"/>
      <c r="P1328" s="6"/>
      <c r="T1328" s="6"/>
      <c r="V1328" s="3"/>
    </row>
    <row r="1329">
      <c r="D1329" s="57"/>
      <c r="J1329" s="7"/>
      <c r="K1329" s="7"/>
      <c r="L1329" s="7"/>
      <c r="M1329" s="7"/>
      <c r="N1329" s="57"/>
      <c r="O1329" s="6"/>
      <c r="P1329" s="6"/>
      <c r="T1329" s="6"/>
      <c r="V1329" s="3"/>
    </row>
    <row r="1330">
      <c r="D1330" s="57"/>
      <c r="J1330" s="7"/>
      <c r="K1330" s="7"/>
      <c r="L1330" s="7"/>
      <c r="M1330" s="7"/>
      <c r="N1330" s="57"/>
      <c r="O1330" s="6"/>
      <c r="P1330" s="6"/>
      <c r="T1330" s="6"/>
      <c r="V1330" s="3"/>
    </row>
    <row r="1331">
      <c r="D1331" s="57"/>
      <c r="J1331" s="7"/>
      <c r="K1331" s="7"/>
      <c r="L1331" s="7"/>
      <c r="M1331" s="7"/>
      <c r="N1331" s="57"/>
      <c r="O1331" s="6"/>
      <c r="P1331" s="6"/>
      <c r="T1331" s="6"/>
      <c r="V1331" s="3"/>
    </row>
    <row r="1332">
      <c r="D1332" s="57"/>
      <c r="J1332" s="7"/>
      <c r="K1332" s="7"/>
      <c r="L1332" s="7"/>
      <c r="M1332" s="7"/>
      <c r="N1332" s="57"/>
      <c r="O1332" s="6"/>
      <c r="P1332" s="6"/>
      <c r="T1332" s="6"/>
      <c r="V1332" s="3"/>
    </row>
    <row r="1333">
      <c r="D1333" s="57"/>
      <c r="J1333" s="7"/>
      <c r="K1333" s="7"/>
      <c r="L1333" s="7"/>
      <c r="M1333" s="7"/>
      <c r="N1333" s="57"/>
      <c r="O1333" s="6"/>
      <c r="P1333" s="6"/>
      <c r="T1333" s="6"/>
      <c r="V1333" s="3"/>
    </row>
    <row r="1334">
      <c r="D1334" s="57"/>
      <c r="J1334" s="7"/>
      <c r="K1334" s="7"/>
      <c r="L1334" s="7"/>
      <c r="M1334" s="7"/>
      <c r="N1334" s="57"/>
      <c r="O1334" s="6"/>
      <c r="P1334" s="6"/>
      <c r="T1334" s="6"/>
      <c r="V1334" s="3"/>
    </row>
    <row r="1335">
      <c r="D1335" s="57"/>
      <c r="J1335" s="7"/>
      <c r="K1335" s="7"/>
      <c r="L1335" s="7"/>
      <c r="M1335" s="7"/>
      <c r="N1335" s="57"/>
      <c r="O1335" s="6"/>
      <c r="P1335" s="6"/>
      <c r="T1335" s="6"/>
      <c r="V1335" s="3"/>
    </row>
    <row r="1336">
      <c r="D1336" s="57"/>
      <c r="J1336" s="7"/>
      <c r="K1336" s="7"/>
      <c r="L1336" s="7"/>
      <c r="M1336" s="7"/>
      <c r="N1336" s="57"/>
      <c r="O1336" s="6"/>
      <c r="P1336" s="6"/>
      <c r="T1336" s="6"/>
      <c r="V1336" s="3"/>
    </row>
    <row r="1337">
      <c r="D1337" s="57"/>
      <c r="J1337" s="7"/>
      <c r="K1337" s="7"/>
      <c r="L1337" s="7"/>
      <c r="M1337" s="7"/>
      <c r="N1337" s="57"/>
      <c r="O1337" s="6"/>
      <c r="P1337" s="6"/>
      <c r="T1337" s="6"/>
      <c r="V1337" s="3"/>
    </row>
    <row r="1338">
      <c r="D1338" s="57"/>
      <c r="J1338" s="7"/>
      <c r="K1338" s="7"/>
      <c r="L1338" s="7"/>
      <c r="M1338" s="7"/>
      <c r="N1338" s="57"/>
      <c r="O1338" s="6"/>
      <c r="P1338" s="6"/>
      <c r="T1338" s="6"/>
      <c r="V1338" s="3"/>
    </row>
    <row r="1339">
      <c r="D1339" s="57"/>
      <c r="J1339" s="7"/>
      <c r="K1339" s="7"/>
      <c r="L1339" s="7"/>
      <c r="M1339" s="7"/>
      <c r="N1339" s="57"/>
      <c r="O1339" s="6"/>
      <c r="P1339" s="6"/>
      <c r="T1339" s="6"/>
      <c r="V1339" s="3"/>
    </row>
    <row r="1340">
      <c r="D1340" s="57"/>
      <c r="J1340" s="7"/>
      <c r="K1340" s="7"/>
      <c r="L1340" s="7"/>
      <c r="M1340" s="7"/>
      <c r="N1340" s="57"/>
      <c r="O1340" s="6"/>
      <c r="P1340" s="6"/>
      <c r="T1340" s="6"/>
      <c r="V1340" s="3"/>
    </row>
    <row r="1341">
      <c r="D1341" s="57"/>
      <c r="J1341" s="7"/>
      <c r="K1341" s="7"/>
      <c r="L1341" s="7"/>
      <c r="M1341" s="7"/>
      <c r="N1341" s="57"/>
      <c r="O1341" s="6"/>
      <c r="P1341" s="6"/>
      <c r="T1341" s="6"/>
      <c r="V1341" s="3"/>
    </row>
    <row r="1342">
      <c r="D1342" s="57"/>
      <c r="J1342" s="7"/>
      <c r="K1342" s="7"/>
      <c r="L1342" s="7"/>
      <c r="M1342" s="7"/>
      <c r="N1342" s="57"/>
      <c r="O1342" s="6"/>
      <c r="P1342" s="6"/>
      <c r="T1342" s="6"/>
      <c r="V1342" s="3"/>
    </row>
    <row r="1343">
      <c r="D1343" s="57"/>
      <c r="J1343" s="7"/>
      <c r="K1343" s="7"/>
      <c r="L1343" s="7"/>
      <c r="M1343" s="7"/>
      <c r="N1343" s="57"/>
      <c r="O1343" s="6"/>
      <c r="P1343" s="6"/>
      <c r="T1343" s="6"/>
      <c r="V1343" s="3"/>
    </row>
    <row r="1344">
      <c r="D1344" s="57"/>
      <c r="J1344" s="7"/>
      <c r="K1344" s="7"/>
      <c r="L1344" s="7"/>
      <c r="M1344" s="7"/>
      <c r="N1344" s="57"/>
      <c r="O1344" s="6"/>
      <c r="P1344" s="6"/>
      <c r="T1344" s="6"/>
      <c r="V1344" s="3"/>
    </row>
    <row r="1345">
      <c r="D1345" s="57"/>
      <c r="J1345" s="7"/>
      <c r="K1345" s="7"/>
      <c r="L1345" s="7"/>
      <c r="M1345" s="7"/>
      <c r="N1345" s="57"/>
      <c r="O1345" s="6"/>
      <c r="P1345" s="6"/>
      <c r="T1345" s="6"/>
      <c r="V1345" s="3"/>
    </row>
    <row r="1346">
      <c r="D1346" s="57"/>
      <c r="J1346" s="7"/>
      <c r="K1346" s="7"/>
      <c r="L1346" s="7"/>
      <c r="M1346" s="7"/>
      <c r="N1346" s="57"/>
      <c r="O1346" s="6"/>
      <c r="P1346" s="6"/>
      <c r="T1346" s="6"/>
      <c r="V1346" s="3"/>
    </row>
    <row r="1347">
      <c r="D1347" s="57"/>
      <c r="J1347" s="7"/>
      <c r="K1347" s="7"/>
      <c r="L1347" s="7"/>
      <c r="M1347" s="7"/>
      <c r="N1347" s="57"/>
      <c r="O1347" s="6"/>
      <c r="P1347" s="6"/>
      <c r="T1347" s="6"/>
      <c r="V1347" s="3"/>
    </row>
    <row r="1348">
      <c r="D1348" s="57"/>
      <c r="J1348" s="7"/>
      <c r="K1348" s="7"/>
      <c r="L1348" s="7"/>
      <c r="M1348" s="7"/>
      <c r="N1348" s="57"/>
      <c r="O1348" s="6"/>
      <c r="P1348" s="6"/>
      <c r="T1348" s="6"/>
      <c r="V1348" s="3"/>
    </row>
    <row r="1349">
      <c r="D1349" s="57"/>
      <c r="J1349" s="7"/>
      <c r="K1349" s="7"/>
      <c r="L1349" s="7"/>
      <c r="M1349" s="7"/>
      <c r="N1349" s="57"/>
      <c r="O1349" s="6"/>
      <c r="P1349" s="6"/>
      <c r="T1349" s="6"/>
      <c r="V1349" s="3"/>
    </row>
    <row r="1350">
      <c r="D1350" s="57"/>
      <c r="J1350" s="7"/>
      <c r="K1350" s="7"/>
      <c r="L1350" s="7"/>
      <c r="M1350" s="7"/>
      <c r="N1350" s="57"/>
      <c r="O1350" s="6"/>
      <c r="P1350" s="6"/>
      <c r="T1350" s="6"/>
      <c r="V1350" s="3"/>
    </row>
    <row r="1351">
      <c r="D1351" s="57"/>
      <c r="J1351" s="7"/>
      <c r="K1351" s="7"/>
      <c r="L1351" s="7"/>
      <c r="M1351" s="7"/>
      <c r="N1351" s="57"/>
      <c r="O1351" s="6"/>
      <c r="P1351" s="6"/>
      <c r="T1351" s="6"/>
      <c r="V1351" s="3"/>
    </row>
    <row r="1352">
      <c r="D1352" s="57"/>
      <c r="J1352" s="7"/>
      <c r="K1352" s="7"/>
      <c r="L1352" s="7"/>
      <c r="M1352" s="7"/>
      <c r="N1352" s="57"/>
      <c r="O1352" s="6"/>
      <c r="P1352" s="6"/>
      <c r="T1352" s="6"/>
      <c r="V1352" s="3"/>
    </row>
    <row r="1353">
      <c r="D1353" s="57"/>
      <c r="J1353" s="7"/>
      <c r="K1353" s="7"/>
      <c r="L1353" s="7"/>
      <c r="M1353" s="7"/>
      <c r="N1353" s="57"/>
      <c r="O1353" s="6"/>
      <c r="P1353" s="6"/>
      <c r="T1353" s="6"/>
      <c r="V1353" s="3"/>
    </row>
    <row r="1354">
      <c r="D1354" s="57"/>
      <c r="J1354" s="7"/>
      <c r="K1354" s="7"/>
      <c r="L1354" s="7"/>
      <c r="M1354" s="7"/>
      <c r="N1354" s="57"/>
      <c r="O1354" s="6"/>
      <c r="P1354" s="6"/>
      <c r="T1354" s="6"/>
      <c r="V1354" s="3"/>
    </row>
    <row r="1355">
      <c r="D1355" s="57"/>
      <c r="J1355" s="7"/>
      <c r="K1355" s="7"/>
      <c r="L1355" s="7"/>
      <c r="M1355" s="7"/>
      <c r="N1355" s="57"/>
      <c r="O1355" s="6"/>
      <c r="P1355" s="6"/>
      <c r="T1355" s="6"/>
      <c r="V1355" s="3"/>
    </row>
    <row r="1356">
      <c r="D1356" s="57"/>
      <c r="J1356" s="7"/>
      <c r="K1356" s="7"/>
      <c r="L1356" s="7"/>
      <c r="M1356" s="7"/>
      <c r="N1356" s="57"/>
      <c r="O1356" s="6"/>
      <c r="P1356" s="6"/>
      <c r="T1356" s="6"/>
      <c r="V1356" s="3"/>
    </row>
    <row r="1357">
      <c r="D1357" s="57"/>
      <c r="J1357" s="7"/>
      <c r="K1357" s="7"/>
      <c r="L1357" s="7"/>
      <c r="M1357" s="7"/>
      <c r="N1357" s="57"/>
      <c r="O1357" s="6"/>
      <c r="P1357" s="6"/>
      <c r="T1357" s="6"/>
      <c r="V1357" s="3"/>
    </row>
    <row r="1358">
      <c r="D1358" s="57"/>
      <c r="J1358" s="7"/>
      <c r="K1358" s="7"/>
      <c r="L1358" s="7"/>
      <c r="M1358" s="7"/>
      <c r="N1358" s="57"/>
      <c r="O1358" s="6"/>
      <c r="P1358" s="6"/>
      <c r="T1358" s="6"/>
      <c r="V1358" s="3"/>
    </row>
    <row r="1359">
      <c r="D1359" s="57"/>
      <c r="J1359" s="7"/>
      <c r="K1359" s="7"/>
      <c r="L1359" s="7"/>
      <c r="M1359" s="7"/>
      <c r="N1359" s="57"/>
      <c r="O1359" s="6"/>
      <c r="P1359" s="6"/>
      <c r="T1359" s="6"/>
      <c r="V1359" s="3"/>
    </row>
    <row r="1360">
      <c r="D1360" s="57"/>
      <c r="J1360" s="7"/>
      <c r="K1360" s="7"/>
      <c r="L1360" s="7"/>
      <c r="M1360" s="7"/>
      <c r="N1360" s="57"/>
      <c r="O1360" s="6"/>
      <c r="P1360" s="6"/>
      <c r="T1360" s="6"/>
      <c r="V1360" s="3"/>
    </row>
    <row r="1361">
      <c r="D1361" s="57"/>
      <c r="J1361" s="7"/>
      <c r="K1361" s="7"/>
      <c r="L1361" s="7"/>
      <c r="M1361" s="7"/>
      <c r="N1361" s="57"/>
      <c r="O1361" s="6"/>
      <c r="P1361" s="6"/>
      <c r="T1361" s="6"/>
      <c r="V1361" s="3"/>
    </row>
    <row r="1362">
      <c r="D1362" s="57"/>
      <c r="J1362" s="7"/>
      <c r="K1362" s="7"/>
      <c r="L1362" s="7"/>
      <c r="M1362" s="7"/>
      <c r="N1362" s="57"/>
      <c r="O1362" s="6"/>
      <c r="P1362" s="6"/>
      <c r="T1362" s="6"/>
      <c r="V1362" s="3"/>
    </row>
    <row r="1363">
      <c r="D1363" s="57"/>
      <c r="J1363" s="7"/>
      <c r="K1363" s="7"/>
      <c r="L1363" s="7"/>
      <c r="M1363" s="7"/>
      <c r="N1363" s="57"/>
      <c r="O1363" s="6"/>
      <c r="P1363" s="6"/>
      <c r="T1363" s="6"/>
      <c r="V1363" s="3"/>
    </row>
    <row r="1364">
      <c r="D1364" s="57"/>
      <c r="J1364" s="7"/>
      <c r="K1364" s="7"/>
      <c r="L1364" s="7"/>
      <c r="M1364" s="7"/>
      <c r="N1364" s="57"/>
      <c r="O1364" s="6"/>
      <c r="P1364" s="6"/>
      <c r="T1364" s="6"/>
      <c r="V1364" s="3"/>
    </row>
    <row r="1365">
      <c r="D1365" s="57"/>
      <c r="J1365" s="7"/>
      <c r="K1365" s="7"/>
      <c r="L1365" s="7"/>
      <c r="M1365" s="7"/>
      <c r="N1365" s="57"/>
      <c r="O1365" s="6"/>
      <c r="P1365" s="6"/>
      <c r="T1365" s="6"/>
      <c r="V1365" s="3"/>
    </row>
    <row r="1366">
      <c r="D1366" s="57"/>
      <c r="J1366" s="7"/>
      <c r="K1366" s="7"/>
      <c r="L1366" s="7"/>
      <c r="M1366" s="7"/>
      <c r="N1366" s="57"/>
      <c r="O1366" s="6"/>
      <c r="P1366" s="6"/>
      <c r="T1366" s="6"/>
      <c r="V1366" s="3"/>
    </row>
    <row r="1367">
      <c r="D1367" s="57"/>
      <c r="J1367" s="7"/>
      <c r="K1367" s="7"/>
      <c r="L1367" s="7"/>
      <c r="M1367" s="7"/>
      <c r="N1367" s="57"/>
      <c r="O1367" s="6"/>
      <c r="P1367" s="6"/>
      <c r="T1367" s="6"/>
      <c r="V1367" s="3"/>
    </row>
    <row r="1368">
      <c r="D1368" s="57"/>
      <c r="J1368" s="7"/>
      <c r="K1368" s="7"/>
      <c r="L1368" s="7"/>
      <c r="M1368" s="7"/>
      <c r="N1368" s="57"/>
      <c r="O1368" s="6"/>
      <c r="P1368" s="6"/>
      <c r="T1368" s="6"/>
      <c r="V1368" s="3"/>
    </row>
    <row r="1369">
      <c r="D1369" s="57"/>
      <c r="J1369" s="7"/>
      <c r="K1369" s="7"/>
      <c r="L1369" s="7"/>
      <c r="M1369" s="7"/>
      <c r="N1369" s="57"/>
      <c r="O1369" s="6"/>
      <c r="P1369" s="6"/>
      <c r="T1369" s="6"/>
      <c r="V1369" s="3"/>
    </row>
    <row r="1370">
      <c r="D1370" s="57"/>
      <c r="J1370" s="7"/>
      <c r="K1370" s="7"/>
      <c r="L1370" s="7"/>
      <c r="M1370" s="7"/>
      <c r="N1370" s="57"/>
      <c r="O1370" s="6"/>
      <c r="P1370" s="6"/>
      <c r="T1370" s="6"/>
      <c r="V1370" s="3"/>
    </row>
    <row r="1371">
      <c r="D1371" s="57"/>
      <c r="J1371" s="7"/>
      <c r="K1371" s="7"/>
      <c r="L1371" s="7"/>
      <c r="M1371" s="7"/>
      <c r="N1371" s="57"/>
      <c r="O1371" s="6"/>
      <c r="P1371" s="6"/>
      <c r="T1371" s="6"/>
      <c r="V1371" s="3"/>
    </row>
    <row r="1372">
      <c r="D1372" s="57"/>
      <c r="J1372" s="7"/>
      <c r="K1372" s="7"/>
      <c r="L1372" s="7"/>
      <c r="M1372" s="7"/>
      <c r="N1372" s="57"/>
      <c r="O1372" s="6"/>
      <c r="P1372" s="6"/>
      <c r="T1372" s="6"/>
      <c r="V1372" s="3"/>
    </row>
    <row r="1373">
      <c r="D1373" s="57"/>
      <c r="J1373" s="7"/>
      <c r="K1373" s="7"/>
      <c r="L1373" s="7"/>
      <c r="M1373" s="7"/>
      <c r="N1373" s="57"/>
      <c r="O1373" s="6"/>
      <c r="P1373" s="6"/>
      <c r="T1373" s="6"/>
      <c r="V1373" s="3"/>
    </row>
    <row r="1374">
      <c r="D1374" s="57"/>
      <c r="J1374" s="7"/>
      <c r="K1374" s="7"/>
      <c r="L1374" s="7"/>
      <c r="M1374" s="7"/>
      <c r="N1374" s="57"/>
      <c r="O1374" s="6"/>
      <c r="P1374" s="6"/>
      <c r="T1374" s="6"/>
      <c r="V1374" s="3"/>
    </row>
    <row r="1375">
      <c r="D1375" s="57"/>
      <c r="J1375" s="7"/>
      <c r="K1375" s="7"/>
      <c r="L1375" s="7"/>
      <c r="M1375" s="7"/>
      <c r="N1375" s="57"/>
      <c r="O1375" s="6"/>
      <c r="P1375" s="6"/>
      <c r="T1375" s="6"/>
      <c r="V1375" s="3"/>
    </row>
    <row r="1376">
      <c r="D1376" s="57"/>
      <c r="J1376" s="7"/>
      <c r="K1376" s="7"/>
      <c r="L1376" s="7"/>
      <c r="M1376" s="7"/>
      <c r="N1376" s="57"/>
      <c r="O1376" s="6"/>
      <c r="P1376" s="6"/>
      <c r="T1376" s="6"/>
      <c r="V1376" s="3"/>
    </row>
    <row r="1377">
      <c r="D1377" s="57"/>
      <c r="J1377" s="7"/>
      <c r="K1377" s="7"/>
      <c r="L1377" s="7"/>
      <c r="M1377" s="7"/>
      <c r="N1377" s="57"/>
      <c r="O1377" s="6"/>
      <c r="P1377" s="6"/>
      <c r="T1377" s="6"/>
      <c r="V1377" s="3"/>
    </row>
    <row r="1378">
      <c r="D1378" s="57"/>
      <c r="J1378" s="7"/>
      <c r="K1378" s="7"/>
      <c r="L1378" s="7"/>
      <c r="M1378" s="7"/>
      <c r="N1378" s="57"/>
      <c r="O1378" s="6"/>
      <c r="P1378" s="6"/>
      <c r="T1378" s="6"/>
      <c r="V1378" s="3"/>
    </row>
    <row r="1379">
      <c r="D1379" s="57"/>
      <c r="J1379" s="7"/>
      <c r="K1379" s="7"/>
      <c r="L1379" s="7"/>
      <c r="M1379" s="7"/>
      <c r="N1379" s="57"/>
      <c r="O1379" s="6"/>
      <c r="P1379" s="6"/>
      <c r="T1379" s="6"/>
      <c r="V1379" s="3"/>
    </row>
    <row r="1380">
      <c r="D1380" s="57"/>
      <c r="J1380" s="7"/>
      <c r="K1380" s="7"/>
      <c r="L1380" s="7"/>
      <c r="M1380" s="7"/>
      <c r="N1380" s="57"/>
      <c r="O1380" s="6"/>
      <c r="P1380" s="6"/>
      <c r="T1380" s="6"/>
      <c r="V1380" s="3"/>
    </row>
    <row r="1381">
      <c r="D1381" s="57"/>
      <c r="J1381" s="7"/>
      <c r="K1381" s="7"/>
      <c r="L1381" s="7"/>
      <c r="M1381" s="7"/>
      <c r="N1381" s="57"/>
      <c r="O1381" s="6"/>
      <c r="P1381" s="6"/>
      <c r="T1381" s="6"/>
      <c r="V1381" s="3"/>
    </row>
    <row r="1382">
      <c r="D1382" s="57"/>
      <c r="J1382" s="7"/>
      <c r="K1382" s="7"/>
      <c r="L1382" s="7"/>
      <c r="M1382" s="7"/>
      <c r="N1382" s="57"/>
      <c r="O1382" s="6"/>
      <c r="P1382" s="6"/>
      <c r="T1382" s="6"/>
      <c r="V1382" s="3"/>
    </row>
    <row r="1383">
      <c r="D1383" s="57"/>
      <c r="J1383" s="7"/>
      <c r="K1383" s="7"/>
      <c r="L1383" s="7"/>
      <c r="M1383" s="7"/>
      <c r="N1383" s="57"/>
      <c r="O1383" s="6"/>
      <c r="P1383" s="6"/>
      <c r="T1383" s="6"/>
      <c r="V1383" s="3"/>
    </row>
    <row r="1384">
      <c r="D1384" s="57"/>
      <c r="J1384" s="7"/>
      <c r="K1384" s="7"/>
      <c r="L1384" s="7"/>
      <c r="M1384" s="7"/>
      <c r="N1384" s="57"/>
      <c r="O1384" s="6"/>
      <c r="P1384" s="6"/>
      <c r="T1384" s="6"/>
      <c r="V1384" s="3"/>
    </row>
    <row r="1385">
      <c r="D1385" s="57"/>
      <c r="J1385" s="7"/>
      <c r="K1385" s="7"/>
      <c r="L1385" s="7"/>
      <c r="M1385" s="7"/>
      <c r="N1385" s="57"/>
      <c r="O1385" s="6"/>
      <c r="P1385" s="6"/>
      <c r="T1385" s="6"/>
      <c r="V1385" s="3"/>
    </row>
    <row r="1386">
      <c r="D1386" s="57"/>
      <c r="J1386" s="7"/>
      <c r="K1386" s="7"/>
      <c r="L1386" s="7"/>
      <c r="M1386" s="7"/>
      <c r="N1386" s="57"/>
      <c r="O1386" s="6"/>
      <c r="P1386" s="6"/>
      <c r="T1386" s="6"/>
      <c r="V1386" s="3"/>
    </row>
    <row r="1387">
      <c r="D1387" s="57"/>
      <c r="J1387" s="7"/>
      <c r="K1387" s="7"/>
      <c r="L1387" s="7"/>
      <c r="M1387" s="7"/>
      <c r="N1387" s="57"/>
      <c r="O1387" s="6"/>
      <c r="P1387" s="6"/>
      <c r="T1387" s="6"/>
      <c r="V1387" s="3"/>
    </row>
    <row r="1388">
      <c r="D1388" s="57"/>
      <c r="J1388" s="7"/>
      <c r="K1388" s="7"/>
      <c r="L1388" s="7"/>
      <c r="M1388" s="7"/>
      <c r="N1388" s="57"/>
      <c r="O1388" s="6"/>
      <c r="P1388" s="6"/>
      <c r="T1388" s="6"/>
      <c r="V1388" s="3"/>
    </row>
    <row r="1389">
      <c r="D1389" s="57"/>
      <c r="J1389" s="7"/>
      <c r="K1389" s="7"/>
      <c r="L1389" s="7"/>
      <c r="M1389" s="7"/>
      <c r="N1389" s="57"/>
      <c r="O1389" s="6"/>
      <c r="P1389" s="6"/>
      <c r="T1389" s="6"/>
      <c r="V1389" s="3"/>
    </row>
    <row r="1390">
      <c r="D1390" s="57"/>
      <c r="J1390" s="7"/>
      <c r="K1390" s="7"/>
      <c r="L1390" s="7"/>
      <c r="M1390" s="7"/>
      <c r="N1390" s="57"/>
      <c r="O1390" s="6"/>
      <c r="P1390" s="6"/>
      <c r="T1390" s="6"/>
      <c r="V1390" s="3"/>
    </row>
    <row r="1391">
      <c r="D1391" s="57"/>
      <c r="J1391" s="7"/>
      <c r="K1391" s="7"/>
      <c r="L1391" s="7"/>
      <c r="M1391" s="7"/>
      <c r="N1391" s="57"/>
      <c r="O1391" s="6"/>
      <c r="P1391" s="6"/>
      <c r="T1391" s="6"/>
      <c r="V1391" s="3"/>
    </row>
    <row r="1392">
      <c r="D1392" s="57"/>
      <c r="J1392" s="7"/>
      <c r="K1392" s="7"/>
      <c r="L1392" s="7"/>
      <c r="M1392" s="7"/>
      <c r="N1392" s="57"/>
      <c r="O1392" s="6"/>
      <c r="P1392" s="6"/>
      <c r="T1392" s="6"/>
      <c r="V1392" s="3"/>
    </row>
    <row r="1393">
      <c r="D1393" s="57"/>
      <c r="J1393" s="7"/>
      <c r="K1393" s="7"/>
      <c r="L1393" s="7"/>
      <c r="M1393" s="7"/>
      <c r="N1393" s="57"/>
      <c r="O1393" s="6"/>
      <c r="P1393" s="6"/>
      <c r="T1393" s="6"/>
      <c r="V1393" s="3"/>
    </row>
    <row r="1394">
      <c r="D1394" s="57"/>
      <c r="J1394" s="7"/>
      <c r="K1394" s="7"/>
      <c r="L1394" s="7"/>
      <c r="M1394" s="7"/>
      <c r="N1394" s="57"/>
      <c r="O1394" s="6"/>
      <c r="P1394" s="6"/>
      <c r="T1394" s="6"/>
      <c r="V1394" s="3"/>
    </row>
    <row r="1395">
      <c r="D1395" s="57"/>
      <c r="J1395" s="7"/>
      <c r="K1395" s="7"/>
      <c r="L1395" s="7"/>
      <c r="M1395" s="7"/>
      <c r="N1395" s="57"/>
      <c r="O1395" s="6"/>
      <c r="P1395" s="6"/>
      <c r="T1395" s="6"/>
      <c r="V1395" s="3"/>
    </row>
    <row r="1396">
      <c r="D1396" s="57"/>
      <c r="J1396" s="7"/>
      <c r="K1396" s="7"/>
      <c r="L1396" s="7"/>
      <c r="M1396" s="7"/>
      <c r="N1396" s="57"/>
      <c r="O1396" s="6"/>
      <c r="P1396" s="6"/>
      <c r="T1396" s="6"/>
      <c r="V1396" s="3"/>
    </row>
    <row r="1397">
      <c r="D1397" s="57"/>
      <c r="J1397" s="7"/>
      <c r="K1397" s="7"/>
      <c r="L1397" s="7"/>
      <c r="M1397" s="7"/>
      <c r="N1397" s="57"/>
      <c r="O1397" s="6"/>
      <c r="P1397" s="6"/>
      <c r="T1397" s="6"/>
      <c r="V1397" s="3"/>
    </row>
    <row r="1398">
      <c r="D1398" s="57"/>
      <c r="J1398" s="7"/>
      <c r="K1398" s="7"/>
      <c r="L1398" s="7"/>
      <c r="M1398" s="7"/>
      <c r="N1398" s="57"/>
      <c r="O1398" s="6"/>
      <c r="P1398" s="6"/>
      <c r="T1398" s="6"/>
      <c r="V1398" s="3"/>
    </row>
    <row r="1399">
      <c r="D1399" s="57"/>
      <c r="J1399" s="7"/>
      <c r="K1399" s="7"/>
      <c r="L1399" s="7"/>
      <c r="M1399" s="7"/>
      <c r="N1399" s="57"/>
      <c r="O1399" s="6"/>
      <c r="P1399" s="6"/>
      <c r="T1399" s="6"/>
      <c r="V1399" s="3"/>
    </row>
    <row r="1400">
      <c r="D1400" s="57"/>
      <c r="J1400" s="7"/>
      <c r="K1400" s="7"/>
      <c r="L1400" s="7"/>
      <c r="M1400" s="7"/>
      <c r="N1400" s="57"/>
      <c r="O1400" s="6"/>
      <c r="P1400" s="6"/>
      <c r="T1400" s="6"/>
      <c r="V1400" s="3"/>
    </row>
    <row r="1401">
      <c r="D1401" s="57"/>
      <c r="J1401" s="7"/>
      <c r="K1401" s="7"/>
      <c r="L1401" s="7"/>
      <c r="M1401" s="7"/>
      <c r="N1401" s="57"/>
      <c r="O1401" s="6"/>
      <c r="P1401" s="6"/>
      <c r="T1401" s="6"/>
      <c r="V1401" s="3"/>
    </row>
    <row r="1402">
      <c r="D1402" s="57"/>
      <c r="J1402" s="7"/>
      <c r="K1402" s="7"/>
      <c r="L1402" s="7"/>
      <c r="M1402" s="7"/>
      <c r="N1402" s="57"/>
      <c r="O1402" s="6"/>
      <c r="P1402" s="6"/>
      <c r="T1402" s="6"/>
      <c r="V1402" s="3"/>
    </row>
    <row r="1403">
      <c r="D1403" s="57"/>
      <c r="J1403" s="7"/>
      <c r="K1403" s="7"/>
      <c r="L1403" s="7"/>
      <c r="M1403" s="7"/>
      <c r="N1403" s="57"/>
      <c r="O1403" s="6"/>
      <c r="P1403" s="6"/>
      <c r="T1403" s="6"/>
      <c r="V1403" s="3"/>
    </row>
    <row r="1404">
      <c r="D1404" s="57"/>
      <c r="J1404" s="7"/>
      <c r="K1404" s="7"/>
      <c r="L1404" s="7"/>
      <c r="M1404" s="7"/>
      <c r="N1404" s="57"/>
      <c r="O1404" s="6"/>
      <c r="P1404" s="6"/>
      <c r="T1404" s="6"/>
      <c r="V1404" s="3"/>
    </row>
    <row r="1405">
      <c r="D1405" s="57"/>
      <c r="J1405" s="7"/>
      <c r="K1405" s="7"/>
      <c r="L1405" s="7"/>
      <c r="M1405" s="7"/>
      <c r="N1405" s="57"/>
      <c r="O1405" s="6"/>
      <c r="P1405" s="6"/>
      <c r="T1405" s="6"/>
      <c r="V1405" s="3"/>
    </row>
    <row r="1406">
      <c r="D1406" s="57"/>
      <c r="J1406" s="7"/>
      <c r="K1406" s="7"/>
      <c r="L1406" s="7"/>
      <c r="M1406" s="7"/>
      <c r="N1406" s="57"/>
      <c r="O1406" s="6"/>
      <c r="P1406" s="6"/>
      <c r="T1406" s="6"/>
      <c r="V1406" s="3"/>
    </row>
    <row r="1407">
      <c r="D1407" s="57"/>
      <c r="J1407" s="7"/>
      <c r="K1407" s="7"/>
      <c r="L1407" s="7"/>
      <c r="M1407" s="7"/>
      <c r="N1407" s="57"/>
      <c r="O1407" s="6"/>
      <c r="P1407" s="6"/>
      <c r="T1407" s="6"/>
      <c r="V1407" s="3"/>
    </row>
    <row r="1408">
      <c r="D1408" s="57"/>
      <c r="J1408" s="7"/>
      <c r="K1408" s="7"/>
      <c r="L1408" s="7"/>
      <c r="M1408" s="7"/>
      <c r="N1408" s="57"/>
      <c r="O1408" s="6"/>
      <c r="P1408" s="6"/>
      <c r="T1408" s="6"/>
      <c r="V1408" s="3"/>
    </row>
    <row r="1409">
      <c r="D1409" s="57"/>
      <c r="J1409" s="7"/>
      <c r="K1409" s="7"/>
      <c r="L1409" s="7"/>
      <c r="M1409" s="7"/>
      <c r="N1409" s="57"/>
      <c r="O1409" s="6"/>
      <c r="P1409" s="6"/>
      <c r="T1409" s="6"/>
      <c r="V1409" s="3"/>
    </row>
    <row r="1410">
      <c r="D1410" s="57"/>
      <c r="J1410" s="7"/>
      <c r="K1410" s="7"/>
      <c r="L1410" s="7"/>
      <c r="M1410" s="7"/>
      <c r="N1410" s="57"/>
      <c r="O1410" s="6"/>
      <c r="P1410" s="6"/>
      <c r="T1410" s="6"/>
      <c r="V1410" s="3"/>
    </row>
    <row r="1411">
      <c r="D1411" s="57"/>
      <c r="J1411" s="7"/>
      <c r="K1411" s="7"/>
      <c r="L1411" s="7"/>
      <c r="M1411" s="7"/>
      <c r="N1411" s="57"/>
      <c r="O1411" s="6"/>
      <c r="P1411" s="6"/>
      <c r="T1411" s="6"/>
      <c r="V1411" s="3"/>
    </row>
    <row r="1412">
      <c r="D1412" s="57"/>
      <c r="J1412" s="7"/>
      <c r="K1412" s="7"/>
      <c r="L1412" s="7"/>
      <c r="M1412" s="7"/>
      <c r="N1412" s="57"/>
      <c r="O1412" s="6"/>
      <c r="P1412" s="6"/>
      <c r="T1412" s="6"/>
      <c r="V1412" s="3"/>
    </row>
    <row r="1413">
      <c r="D1413" s="57"/>
      <c r="J1413" s="7"/>
      <c r="K1413" s="7"/>
      <c r="L1413" s="7"/>
      <c r="M1413" s="7"/>
      <c r="N1413" s="57"/>
      <c r="O1413" s="6"/>
      <c r="P1413" s="6"/>
      <c r="T1413" s="6"/>
      <c r="V1413" s="3"/>
    </row>
    <row r="1414">
      <c r="D1414" s="57"/>
      <c r="J1414" s="7"/>
      <c r="K1414" s="7"/>
      <c r="L1414" s="7"/>
      <c r="M1414" s="7"/>
      <c r="N1414" s="57"/>
      <c r="O1414" s="6"/>
      <c r="P1414" s="6"/>
      <c r="T1414" s="6"/>
      <c r="V1414" s="3"/>
    </row>
    <row r="1415">
      <c r="D1415" s="57"/>
      <c r="J1415" s="7"/>
      <c r="K1415" s="7"/>
      <c r="L1415" s="7"/>
      <c r="M1415" s="7"/>
      <c r="N1415" s="57"/>
      <c r="O1415" s="6"/>
      <c r="P1415" s="6"/>
      <c r="T1415" s="6"/>
      <c r="V1415" s="3"/>
    </row>
    <row r="1416">
      <c r="D1416" s="57"/>
      <c r="J1416" s="7"/>
      <c r="K1416" s="7"/>
      <c r="L1416" s="7"/>
      <c r="M1416" s="7"/>
      <c r="N1416" s="57"/>
      <c r="O1416" s="6"/>
      <c r="P1416" s="6"/>
      <c r="T1416" s="6"/>
      <c r="V1416" s="3"/>
    </row>
    <row r="1417">
      <c r="D1417" s="57"/>
      <c r="J1417" s="7"/>
      <c r="K1417" s="7"/>
      <c r="L1417" s="7"/>
      <c r="M1417" s="7"/>
      <c r="N1417" s="57"/>
      <c r="O1417" s="6"/>
      <c r="P1417" s="6"/>
      <c r="T1417" s="6"/>
      <c r="V1417" s="3"/>
    </row>
    <row r="1418">
      <c r="D1418" s="57"/>
      <c r="J1418" s="7"/>
      <c r="K1418" s="7"/>
      <c r="L1418" s="7"/>
      <c r="M1418" s="7"/>
      <c r="N1418" s="57"/>
      <c r="O1418" s="6"/>
      <c r="P1418" s="6"/>
      <c r="T1418" s="6"/>
      <c r="V1418" s="3"/>
    </row>
    <row r="1419">
      <c r="D1419" s="57"/>
      <c r="J1419" s="7"/>
      <c r="K1419" s="7"/>
      <c r="L1419" s="7"/>
      <c r="M1419" s="7"/>
      <c r="N1419" s="57"/>
      <c r="O1419" s="6"/>
      <c r="P1419" s="6"/>
      <c r="T1419" s="6"/>
      <c r="V1419" s="3"/>
    </row>
    <row r="1420">
      <c r="D1420" s="57"/>
      <c r="J1420" s="7"/>
      <c r="K1420" s="7"/>
      <c r="L1420" s="7"/>
      <c r="M1420" s="7"/>
      <c r="N1420" s="57"/>
      <c r="O1420" s="6"/>
      <c r="P1420" s="6"/>
      <c r="T1420" s="6"/>
      <c r="V1420" s="3"/>
    </row>
    <row r="1421">
      <c r="D1421" s="57"/>
      <c r="J1421" s="7"/>
      <c r="K1421" s="7"/>
      <c r="L1421" s="7"/>
      <c r="M1421" s="7"/>
      <c r="N1421" s="57"/>
      <c r="O1421" s="6"/>
      <c r="P1421" s="6"/>
      <c r="T1421" s="6"/>
      <c r="V1421" s="3"/>
    </row>
    <row r="1422">
      <c r="D1422" s="57"/>
      <c r="J1422" s="7"/>
      <c r="K1422" s="7"/>
      <c r="L1422" s="7"/>
      <c r="M1422" s="7"/>
      <c r="N1422" s="57"/>
      <c r="O1422" s="6"/>
      <c r="P1422" s="6"/>
      <c r="T1422" s="6"/>
      <c r="V1422" s="3"/>
    </row>
    <row r="1423">
      <c r="D1423" s="57"/>
      <c r="J1423" s="7"/>
      <c r="K1423" s="7"/>
      <c r="L1423" s="7"/>
      <c r="M1423" s="7"/>
      <c r="N1423" s="57"/>
      <c r="O1423" s="6"/>
      <c r="P1423" s="6"/>
      <c r="T1423" s="6"/>
      <c r="V1423" s="3"/>
    </row>
    <row r="1424">
      <c r="D1424" s="57"/>
      <c r="J1424" s="7"/>
      <c r="K1424" s="7"/>
      <c r="L1424" s="7"/>
      <c r="M1424" s="7"/>
      <c r="N1424" s="57"/>
      <c r="O1424" s="6"/>
      <c r="P1424" s="6"/>
      <c r="T1424" s="6"/>
      <c r="V1424" s="3"/>
    </row>
    <row r="1425">
      <c r="D1425" s="57"/>
      <c r="J1425" s="7"/>
      <c r="K1425" s="7"/>
      <c r="L1425" s="7"/>
      <c r="M1425" s="7"/>
      <c r="N1425" s="57"/>
      <c r="O1425" s="6"/>
      <c r="P1425" s="6"/>
      <c r="T1425" s="6"/>
      <c r="V1425" s="3"/>
    </row>
    <row r="1426">
      <c r="D1426" s="57"/>
      <c r="J1426" s="7"/>
      <c r="K1426" s="7"/>
      <c r="L1426" s="7"/>
      <c r="M1426" s="7"/>
      <c r="N1426" s="57"/>
      <c r="O1426" s="6"/>
      <c r="P1426" s="6"/>
      <c r="T1426" s="6"/>
      <c r="V1426" s="3"/>
    </row>
    <row r="1427">
      <c r="D1427" s="57"/>
      <c r="J1427" s="7"/>
      <c r="K1427" s="7"/>
      <c r="L1427" s="7"/>
      <c r="M1427" s="7"/>
      <c r="N1427" s="57"/>
      <c r="O1427" s="6"/>
      <c r="P1427" s="6"/>
      <c r="T1427" s="6"/>
      <c r="V1427" s="3"/>
    </row>
    <row r="1428">
      <c r="D1428" s="57"/>
      <c r="J1428" s="7"/>
      <c r="K1428" s="7"/>
      <c r="L1428" s="7"/>
      <c r="M1428" s="7"/>
      <c r="N1428" s="57"/>
      <c r="O1428" s="6"/>
      <c r="P1428" s="6"/>
      <c r="T1428" s="6"/>
      <c r="V1428" s="3"/>
    </row>
    <row r="1429">
      <c r="D1429" s="57"/>
      <c r="J1429" s="7"/>
      <c r="K1429" s="7"/>
      <c r="L1429" s="7"/>
      <c r="M1429" s="7"/>
      <c r="N1429" s="57"/>
      <c r="O1429" s="6"/>
      <c r="P1429" s="6"/>
      <c r="T1429" s="6"/>
      <c r="V1429" s="3"/>
    </row>
    <row r="1430">
      <c r="D1430" s="57"/>
      <c r="J1430" s="7"/>
      <c r="K1430" s="7"/>
      <c r="L1430" s="7"/>
      <c r="M1430" s="7"/>
      <c r="N1430" s="57"/>
      <c r="O1430" s="6"/>
      <c r="P1430" s="6"/>
      <c r="T1430" s="6"/>
      <c r="V1430" s="3"/>
    </row>
    <row r="1431">
      <c r="D1431" s="57"/>
      <c r="J1431" s="7"/>
      <c r="K1431" s="7"/>
      <c r="L1431" s="7"/>
      <c r="M1431" s="7"/>
      <c r="N1431" s="57"/>
      <c r="O1431" s="6"/>
      <c r="P1431" s="6"/>
      <c r="T1431" s="6"/>
      <c r="V1431" s="3"/>
    </row>
    <row r="1432">
      <c r="D1432" s="57"/>
      <c r="J1432" s="7"/>
      <c r="K1432" s="7"/>
      <c r="L1432" s="7"/>
      <c r="M1432" s="7"/>
      <c r="N1432" s="57"/>
      <c r="O1432" s="6"/>
      <c r="P1432" s="6"/>
      <c r="T1432" s="6"/>
      <c r="V1432" s="3"/>
    </row>
    <row r="1433">
      <c r="D1433" s="57"/>
      <c r="J1433" s="7"/>
      <c r="K1433" s="7"/>
      <c r="L1433" s="7"/>
      <c r="M1433" s="7"/>
      <c r="N1433" s="57"/>
      <c r="O1433" s="6"/>
      <c r="P1433" s="6"/>
      <c r="T1433" s="6"/>
      <c r="V1433" s="3"/>
    </row>
    <row r="1434">
      <c r="D1434" s="57"/>
      <c r="J1434" s="7"/>
      <c r="K1434" s="7"/>
      <c r="L1434" s="7"/>
      <c r="M1434" s="7"/>
      <c r="N1434" s="57"/>
      <c r="O1434" s="6"/>
      <c r="P1434" s="6"/>
      <c r="T1434" s="6"/>
      <c r="V1434" s="3"/>
    </row>
    <row r="1435">
      <c r="D1435" s="57"/>
      <c r="J1435" s="7"/>
      <c r="K1435" s="7"/>
      <c r="L1435" s="7"/>
      <c r="M1435" s="7"/>
      <c r="N1435" s="57"/>
      <c r="O1435" s="6"/>
      <c r="P1435" s="6"/>
      <c r="T1435" s="6"/>
      <c r="V1435" s="3"/>
    </row>
    <row r="1436">
      <c r="D1436" s="57"/>
      <c r="J1436" s="7"/>
      <c r="K1436" s="7"/>
      <c r="L1436" s="7"/>
      <c r="M1436" s="7"/>
      <c r="N1436" s="57"/>
      <c r="O1436" s="6"/>
      <c r="P1436" s="6"/>
      <c r="T1436" s="6"/>
      <c r="V1436" s="3"/>
    </row>
    <row r="1437">
      <c r="D1437" s="57"/>
      <c r="J1437" s="7"/>
      <c r="K1437" s="7"/>
      <c r="L1437" s="7"/>
      <c r="M1437" s="7"/>
      <c r="N1437" s="57"/>
      <c r="O1437" s="6"/>
      <c r="P1437" s="6"/>
      <c r="T1437" s="6"/>
      <c r="V1437" s="3"/>
    </row>
    <row r="1438">
      <c r="D1438" s="57"/>
      <c r="J1438" s="7"/>
      <c r="K1438" s="7"/>
      <c r="L1438" s="7"/>
      <c r="M1438" s="7"/>
      <c r="N1438" s="57"/>
      <c r="O1438" s="6"/>
      <c r="P1438" s="6"/>
      <c r="T1438" s="6"/>
      <c r="V1438" s="3"/>
    </row>
    <row r="1439">
      <c r="D1439" s="57"/>
      <c r="J1439" s="7"/>
      <c r="K1439" s="7"/>
      <c r="L1439" s="7"/>
      <c r="M1439" s="7"/>
      <c r="N1439" s="57"/>
      <c r="O1439" s="6"/>
      <c r="P1439" s="6"/>
      <c r="T1439" s="6"/>
      <c r="V1439" s="3"/>
    </row>
    <row r="1440">
      <c r="D1440" s="57"/>
      <c r="J1440" s="7"/>
      <c r="K1440" s="7"/>
      <c r="L1440" s="7"/>
      <c r="M1440" s="7"/>
      <c r="N1440" s="57"/>
      <c r="O1440" s="6"/>
      <c r="P1440" s="6"/>
      <c r="T1440" s="6"/>
      <c r="V1440" s="3"/>
    </row>
    <row r="1441">
      <c r="D1441" s="57"/>
      <c r="J1441" s="7"/>
      <c r="K1441" s="7"/>
      <c r="L1441" s="7"/>
      <c r="M1441" s="7"/>
      <c r="N1441" s="57"/>
      <c r="O1441" s="6"/>
      <c r="P1441" s="6"/>
      <c r="T1441" s="6"/>
      <c r="V1441" s="3"/>
    </row>
    <row r="1442">
      <c r="D1442" s="57"/>
      <c r="J1442" s="7"/>
      <c r="K1442" s="7"/>
      <c r="L1442" s="7"/>
      <c r="M1442" s="7"/>
      <c r="N1442" s="57"/>
      <c r="O1442" s="6"/>
      <c r="P1442" s="6"/>
      <c r="T1442" s="6"/>
      <c r="V1442" s="3"/>
    </row>
    <row r="1443">
      <c r="D1443" s="57"/>
      <c r="J1443" s="7"/>
      <c r="K1443" s="7"/>
      <c r="L1443" s="7"/>
      <c r="M1443" s="7"/>
      <c r="N1443" s="57"/>
      <c r="O1443" s="6"/>
      <c r="P1443" s="6"/>
      <c r="T1443" s="6"/>
      <c r="V1443" s="3"/>
    </row>
    <row r="1444">
      <c r="D1444" s="57"/>
      <c r="J1444" s="7"/>
      <c r="K1444" s="7"/>
      <c r="L1444" s="7"/>
      <c r="M1444" s="7"/>
      <c r="N1444" s="57"/>
      <c r="O1444" s="6"/>
      <c r="P1444" s="6"/>
      <c r="T1444" s="6"/>
      <c r="V1444" s="3"/>
    </row>
    <row r="1445">
      <c r="D1445" s="57"/>
      <c r="J1445" s="7"/>
      <c r="K1445" s="7"/>
      <c r="L1445" s="7"/>
      <c r="M1445" s="7"/>
      <c r="N1445" s="57"/>
      <c r="O1445" s="6"/>
      <c r="P1445" s="6"/>
      <c r="T1445" s="6"/>
      <c r="V1445" s="3"/>
    </row>
    <row r="1446">
      <c r="D1446" s="57"/>
      <c r="J1446" s="7"/>
      <c r="K1446" s="7"/>
      <c r="L1446" s="7"/>
      <c r="M1446" s="7"/>
      <c r="N1446" s="57"/>
      <c r="O1446" s="6"/>
      <c r="P1446" s="6"/>
      <c r="T1446" s="6"/>
      <c r="V1446" s="3"/>
    </row>
    <row r="1447">
      <c r="D1447" s="57"/>
      <c r="J1447" s="7"/>
      <c r="K1447" s="7"/>
      <c r="L1447" s="7"/>
      <c r="M1447" s="7"/>
      <c r="N1447" s="57"/>
      <c r="O1447" s="6"/>
      <c r="P1447" s="6"/>
      <c r="T1447" s="6"/>
      <c r="V1447" s="3"/>
    </row>
    <row r="1448">
      <c r="D1448" s="57"/>
      <c r="J1448" s="7"/>
      <c r="K1448" s="7"/>
      <c r="L1448" s="7"/>
      <c r="M1448" s="7"/>
      <c r="N1448" s="57"/>
      <c r="O1448" s="6"/>
      <c r="P1448" s="6"/>
      <c r="T1448" s="6"/>
      <c r="V1448" s="3"/>
    </row>
    <row r="1449">
      <c r="D1449" s="57"/>
      <c r="J1449" s="7"/>
      <c r="K1449" s="7"/>
      <c r="L1449" s="7"/>
      <c r="M1449" s="7"/>
      <c r="N1449" s="57"/>
      <c r="O1449" s="6"/>
      <c r="P1449" s="6"/>
      <c r="T1449" s="6"/>
      <c r="V1449" s="3"/>
    </row>
    <row r="1450">
      <c r="D1450" s="57"/>
      <c r="J1450" s="7"/>
      <c r="K1450" s="7"/>
      <c r="L1450" s="7"/>
      <c r="M1450" s="7"/>
      <c r="N1450" s="57"/>
      <c r="O1450" s="6"/>
      <c r="P1450" s="6"/>
      <c r="T1450" s="6"/>
      <c r="V1450" s="3"/>
    </row>
    <row r="1451">
      <c r="D1451" s="57"/>
      <c r="J1451" s="7"/>
      <c r="K1451" s="7"/>
      <c r="L1451" s="7"/>
      <c r="M1451" s="7"/>
      <c r="N1451" s="57"/>
      <c r="O1451" s="6"/>
      <c r="P1451" s="6"/>
      <c r="T1451" s="6"/>
      <c r="V1451" s="3"/>
    </row>
    <row r="1452">
      <c r="D1452" s="57"/>
      <c r="J1452" s="7"/>
      <c r="K1452" s="7"/>
      <c r="L1452" s="7"/>
      <c r="M1452" s="7"/>
      <c r="N1452" s="57"/>
      <c r="O1452" s="6"/>
      <c r="P1452" s="6"/>
      <c r="T1452" s="6"/>
      <c r="V1452" s="3"/>
    </row>
    <row r="1453">
      <c r="D1453" s="57"/>
      <c r="J1453" s="7"/>
      <c r="K1453" s="7"/>
      <c r="L1453" s="7"/>
      <c r="M1453" s="7"/>
      <c r="N1453" s="57"/>
      <c r="O1453" s="6"/>
      <c r="P1453" s="6"/>
      <c r="T1453" s="6"/>
      <c r="V1453" s="3"/>
    </row>
    <row r="1454">
      <c r="D1454" s="57"/>
      <c r="J1454" s="7"/>
      <c r="K1454" s="7"/>
      <c r="L1454" s="7"/>
      <c r="M1454" s="7"/>
      <c r="N1454" s="57"/>
      <c r="O1454" s="6"/>
      <c r="P1454" s="6"/>
      <c r="T1454" s="6"/>
      <c r="V1454" s="3"/>
    </row>
    <row r="1455">
      <c r="D1455" s="57"/>
      <c r="J1455" s="7"/>
      <c r="K1455" s="7"/>
      <c r="L1455" s="7"/>
      <c r="M1455" s="7"/>
      <c r="N1455" s="57"/>
      <c r="O1455" s="6"/>
      <c r="P1455" s="6"/>
      <c r="T1455" s="6"/>
      <c r="V1455" s="3"/>
    </row>
    <row r="1456">
      <c r="D1456" s="57"/>
      <c r="J1456" s="7"/>
      <c r="K1456" s="7"/>
      <c r="L1456" s="7"/>
      <c r="M1456" s="7"/>
      <c r="N1456" s="57"/>
      <c r="O1456" s="6"/>
      <c r="P1456" s="6"/>
      <c r="T1456" s="6"/>
      <c r="V1456" s="3"/>
    </row>
    <row r="1457">
      <c r="D1457" s="57"/>
      <c r="J1457" s="7"/>
      <c r="K1457" s="7"/>
      <c r="L1457" s="7"/>
      <c r="M1457" s="7"/>
      <c r="N1457" s="57"/>
      <c r="O1457" s="6"/>
      <c r="P1457" s="6"/>
      <c r="T1457" s="6"/>
      <c r="V1457" s="3"/>
    </row>
    <row r="1458">
      <c r="D1458" s="57"/>
      <c r="J1458" s="7"/>
      <c r="K1458" s="7"/>
      <c r="L1458" s="7"/>
      <c r="M1458" s="7"/>
      <c r="N1458" s="57"/>
      <c r="O1458" s="6"/>
      <c r="P1458" s="6"/>
      <c r="T1458" s="6"/>
      <c r="V1458" s="3"/>
    </row>
    <row r="1459">
      <c r="D1459" s="57"/>
      <c r="J1459" s="7"/>
      <c r="K1459" s="7"/>
      <c r="L1459" s="7"/>
      <c r="M1459" s="7"/>
      <c r="N1459" s="57"/>
      <c r="O1459" s="6"/>
      <c r="P1459" s="6"/>
      <c r="T1459" s="6"/>
      <c r="V1459" s="3"/>
    </row>
    <row r="1460">
      <c r="D1460" s="57"/>
      <c r="J1460" s="7"/>
      <c r="K1460" s="7"/>
      <c r="L1460" s="7"/>
      <c r="M1460" s="7"/>
      <c r="N1460" s="57"/>
      <c r="O1460" s="6"/>
      <c r="P1460" s="6"/>
      <c r="T1460" s="6"/>
      <c r="V1460" s="3"/>
    </row>
    <row r="1461">
      <c r="D1461" s="57"/>
      <c r="J1461" s="7"/>
      <c r="K1461" s="7"/>
      <c r="L1461" s="7"/>
      <c r="M1461" s="7"/>
      <c r="N1461" s="57"/>
      <c r="O1461" s="6"/>
      <c r="P1461" s="6"/>
      <c r="T1461" s="6"/>
      <c r="V1461" s="3"/>
    </row>
    <row r="1462">
      <c r="D1462" s="57"/>
      <c r="J1462" s="7"/>
      <c r="K1462" s="7"/>
      <c r="L1462" s="7"/>
      <c r="M1462" s="7"/>
      <c r="N1462" s="57"/>
      <c r="O1462" s="6"/>
      <c r="P1462" s="6"/>
      <c r="T1462" s="6"/>
      <c r="V1462" s="3"/>
    </row>
    <row r="1463">
      <c r="D1463" s="57"/>
      <c r="J1463" s="7"/>
      <c r="K1463" s="7"/>
      <c r="L1463" s="7"/>
      <c r="M1463" s="7"/>
      <c r="N1463" s="57"/>
      <c r="O1463" s="6"/>
      <c r="P1463" s="6"/>
      <c r="T1463" s="6"/>
      <c r="V1463" s="3"/>
    </row>
    <row r="1464">
      <c r="D1464" s="57"/>
      <c r="J1464" s="7"/>
      <c r="K1464" s="7"/>
      <c r="L1464" s="7"/>
      <c r="M1464" s="7"/>
      <c r="N1464" s="57"/>
      <c r="O1464" s="6"/>
      <c r="P1464" s="6"/>
      <c r="T1464" s="6"/>
      <c r="V1464" s="3"/>
    </row>
    <row r="1465">
      <c r="D1465" s="57"/>
      <c r="J1465" s="7"/>
      <c r="K1465" s="7"/>
      <c r="L1465" s="7"/>
      <c r="M1465" s="7"/>
      <c r="N1465" s="57"/>
      <c r="O1465" s="6"/>
      <c r="P1465" s="6"/>
      <c r="T1465" s="6"/>
      <c r="V1465" s="3"/>
    </row>
    <row r="1466">
      <c r="D1466" s="57"/>
      <c r="J1466" s="7"/>
      <c r="K1466" s="7"/>
      <c r="L1466" s="7"/>
      <c r="M1466" s="7"/>
      <c r="N1466" s="57"/>
      <c r="O1466" s="6"/>
      <c r="P1466" s="6"/>
      <c r="T1466" s="6"/>
      <c r="V1466" s="3"/>
    </row>
    <row r="1467">
      <c r="D1467" s="57"/>
      <c r="J1467" s="7"/>
      <c r="K1467" s="7"/>
      <c r="L1467" s="7"/>
      <c r="M1467" s="7"/>
      <c r="N1467" s="57"/>
      <c r="O1467" s="6"/>
      <c r="P1467" s="6"/>
      <c r="T1467" s="6"/>
      <c r="V1467" s="3"/>
    </row>
    <row r="1468">
      <c r="D1468" s="57"/>
      <c r="J1468" s="7"/>
      <c r="K1468" s="7"/>
      <c r="L1468" s="7"/>
      <c r="M1468" s="7"/>
      <c r="N1468" s="57"/>
      <c r="O1468" s="6"/>
      <c r="P1468" s="6"/>
      <c r="T1468" s="6"/>
      <c r="V1468" s="3"/>
    </row>
    <row r="1469">
      <c r="D1469" s="57"/>
      <c r="J1469" s="7"/>
      <c r="K1469" s="7"/>
      <c r="L1469" s="7"/>
      <c r="M1469" s="7"/>
      <c r="N1469" s="57"/>
      <c r="O1469" s="6"/>
      <c r="P1469" s="6"/>
      <c r="T1469" s="6"/>
      <c r="V1469" s="3"/>
    </row>
    <row r="1470">
      <c r="D1470" s="57"/>
      <c r="J1470" s="7"/>
      <c r="K1470" s="7"/>
      <c r="L1470" s="7"/>
      <c r="M1470" s="7"/>
      <c r="N1470" s="57"/>
      <c r="O1470" s="6"/>
      <c r="P1470" s="6"/>
      <c r="T1470" s="6"/>
      <c r="V1470" s="3"/>
    </row>
    <row r="1471">
      <c r="D1471" s="57"/>
      <c r="J1471" s="7"/>
      <c r="K1471" s="7"/>
      <c r="L1471" s="7"/>
      <c r="M1471" s="7"/>
      <c r="N1471" s="57"/>
      <c r="O1471" s="6"/>
      <c r="P1471" s="6"/>
      <c r="T1471" s="6"/>
      <c r="V1471" s="3"/>
    </row>
    <row r="1472">
      <c r="D1472" s="57"/>
      <c r="J1472" s="7"/>
      <c r="K1472" s="7"/>
      <c r="L1472" s="7"/>
      <c r="M1472" s="7"/>
      <c r="N1472" s="57"/>
      <c r="O1472" s="6"/>
      <c r="P1472" s="6"/>
      <c r="T1472" s="6"/>
      <c r="V1472" s="3"/>
    </row>
    <row r="1473">
      <c r="D1473" s="57"/>
      <c r="J1473" s="7"/>
      <c r="K1473" s="7"/>
      <c r="L1473" s="7"/>
      <c r="M1473" s="7"/>
      <c r="N1473" s="57"/>
      <c r="O1473" s="6"/>
      <c r="P1473" s="6"/>
      <c r="T1473" s="6"/>
      <c r="V1473" s="3"/>
    </row>
    <row r="1474">
      <c r="D1474" s="57"/>
      <c r="J1474" s="7"/>
      <c r="K1474" s="7"/>
      <c r="L1474" s="7"/>
      <c r="M1474" s="7"/>
      <c r="N1474" s="57"/>
      <c r="O1474" s="6"/>
      <c r="P1474" s="6"/>
      <c r="T1474" s="6"/>
      <c r="V1474" s="3"/>
    </row>
    <row r="1475">
      <c r="D1475" s="57"/>
      <c r="J1475" s="7"/>
      <c r="K1475" s="7"/>
      <c r="L1475" s="7"/>
      <c r="M1475" s="7"/>
      <c r="N1475" s="57"/>
      <c r="O1475" s="6"/>
      <c r="P1475" s="6"/>
      <c r="T1475" s="6"/>
      <c r="V1475" s="3"/>
    </row>
    <row r="1476">
      <c r="D1476" s="57"/>
      <c r="J1476" s="7"/>
      <c r="K1476" s="7"/>
      <c r="L1476" s="7"/>
      <c r="M1476" s="7"/>
      <c r="N1476" s="57"/>
      <c r="O1476" s="6"/>
      <c r="P1476" s="6"/>
      <c r="T1476" s="6"/>
      <c r="V1476" s="3"/>
    </row>
    <row r="1477">
      <c r="D1477" s="57"/>
      <c r="J1477" s="7"/>
      <c r="K1477" s="7"/>
      <c r="L1477" s="7"/>
      <c r="M1477" s="7"/>
      <c r="N1477" s="57"/>
      <c r="O1477" s="6"/>
      <c r="P1477" s="6"/>
      <c r="T1477" s="6"/>
      <c r="V1477" s="3"/>
    </row>
    <row r="1478">
      <c r="D1478" s="57"/>
      <c r="J1478" s="7"/>
      <c r="K1478" s="7"/>
      <c r="L1478" s="7"/>
      <c r="M1478" s="7"/>
      <c r="N1478" s="57"/>
      <c r="O1478" s="6"/>
      <c r="P1478" s="6"/>
      <c r="T1478" s="6"/>
      <c r="V1478" s="3"/>
    </row>
    <row r="1479">
      <c r="D1479" s="57"/>
      <c r="J1479" s="7"/>
      <c r="K1479" s="7"/>
      <c r="L1479" s="7"/>
      <c r="M1479" s="7"/>
      <c r="N1479" s="57"/>
      <c r="O1479" s="6"/>
      <c r="P1479" s="6"/>
      <c r="T1479" s="6"/>
      <c r="V1479" s="3"/>
    </row>
    <row r="1480">
      <c r="D1480" s="57"/>
      <c r="J1480" s="7"/>
      <c r="K1480" s="7"/>
      <c r="L1480" s="7"/>
      <c r="M1480" s="7"/>
      <c r="N1480" s="57"/>
      <c r="O1480" s="6"/>
      <c r="P1480" s="6"/>
      <c r="T1480" s="6"/>
      <c r="V1480" s="3"/>
    </row>
    <row r="1481">
      <c r="D1481" s="57"/>
      <c r="J1481" s="7"/>
      <c r="K1481" s="7"/>
      <c r="L1481" s="7"/>
      <c r="M1481" s="7"/>
      <c r="N1481" s="57"/>
      <c r="O1481" s="6"/>
      <c r="P1481" s="6"/>
      <c r="T1481" s="6"/>
      <c r="V1481" s="3"/>
    </row>
    <row r="1482">
      <c r="D1482" s="57"/>
      <c r="J1482" s="7"/>
      <c r="K1482" s="7"/>
      <c r="L1482" s="7"/>
      <c r="M1482" s="7"/>
      <c r="N1482" s="57"/>
      <c r="O1482" s="6"/>
      <c r="P1482" s="6"/>
      <c r="T1482" s="6"/>
      <c r="V1482" s="3"/>
    </row>
    <row r="1483">
      <c r="D1483" s="57"/>
      <c r="J1483" s="7"/>
      <c r="K1483" s="7"/>
      <c r="L1483" s="7"/>
      <c r="M1483" s="7"/>
      <c r="N1483" s="57"/>
      <c r="O1483" s="6"/>
      <c r="P1483" s="6"/>
      <c r="T1483" s="6"/>
      <c r="V1483" s="3"/>
    </row>
    <row r="1484">
      <c r="D1484" s="57"/>
      <c r="J1484" s="7"/>
      <c r="K1484" s="7"/>
      <c r="L1484" s="7"/>
      <c r="M1484" s="7"/>
      <c r="N1484" s="57"/>
      <c r="O1484" s="6"/>
      <c r="P1484" s="6"/>
      <c r="T1484" s="6"/>
      <c r="V1484" s="3"/>
    </row>
    <row r="1485">
      <c r="D1485" s="57"/>
      <c r="J1485" s="7"/>
      <c r="K1485" s="7"/>
      <c r="L1485" s="7"/>
      <c r="M1485" s="7"/>
      <c r="N1485" s="57"/>
      <c r="O1485" s="6"/>
      <c r="P1485" s="6"/>
      <c r="T1485" s="6"/>
      <c r="V1485" s="3"/>
    </row>
    <row r="1486">
      <c r="D1486" s="57"/>
      <c r="J1486" s="7"/>
      <c r="K1486" s="7"/>
      <c r="L1486" s="7"/>
      <c r="M1486" s="7"/>
      <c r="N1486" s="57"/>
      <c r="O1486" s="6"/>
      <c r="P1486" s="6"/>
      <c r="T1486" s="6"/>
      <c r="V1486" s="3"/>
    </row>
    <row r="1487">
      <c r="D1487" s="57"/>
      <c r="J1487" s="7"/>
      <c r="K1487" s="7"/>
      <c r="L1487" s="7"/>
      <c r="M1487" s="7"/>
      <c r="N1487" s="57"/>
      <c r="O1487" s="6"/>
      <c r="P1487" s="6"/>
      <c r="T1487" s="6"/>
      <c r="V1487" s="3"/>
    </row>
    <row r="1488">
      <c r="D1488" s="57"/>
      <c r="J1488" s="7"/>
      <c r="K1488" s="7"/>
      <c r="L1488" s="7"/>
      <c r="M1488" s="7"/>
      <c r="N1488" s="57"/>
      <c r="O1488" s="6"/>
      <c r="P1488" s="6"/>
      <c r="T1488" s="6"/>
      <c r="V1488" s="3"/>
    </row>
    <row r="1489">
      <c r="D1489" s="57"/>
      <c r="J1489" s="7"/>
      <c r="K1489" s="7"/>
      <c r="L1489" s="7"/>
      <c r="M1489" s="7"/>
      <c r="N1489" s="57"/>
      <c r="O1489" s="6"/>
      <c r="P1489" s="6"/>
      <c r="T1489" s="6"/>
      <c r="V1489" s="3"/>
    </row>
    <row r="1490">
      <c r="D1490" s="57"/>
      <c r="J1490" s="7"/>
      <c r="K1490" s="7"/>
      <c r="L1490" s="7"/>
      <c r="M1490" s="7"/>
      <c r="N1490" s="57"/>
      <c r="O1490" s="6"/>
      <c r="P1490" s="6"/>
      <c r="T1490" s="6"/>
      <c r="V1490" s="3"/>
    </row>
    <row r="1491">
      <c r="D1491" s="57"/>
      <c r="J1491" s="7"/>
      <c r="K1491" s="7"/>
      <c r="L1491" s="7"/>
      <c r="M1491" s="7"/>
      <c r="N1491" s="57"/>
      <c r="O1491" s="6"/>
      <c r="P1491" s="6"/>
      <c r="T1491" s="6"/>
      <c r="V1491" s="3"/>
    </row>
    <row r="1492">
      <c r="D1492" s="57"/>
      <c r="J1492" s="7"/>
      <c r="K1492" s="7"/>
      <c r="L1492" s="7"/>
      <c r="M1492" s="7"/>
      <c r="N1492" s="57"/>
      <c r="O1492" s="6"/>
      <c r="P1492" s="6"/>
      <c r="T1492" s="6"/>
      <c r="V1492" s="3"/>
    </row>
    <row r="1493">
      <c r="D1493" s="57"/>
      <c r="J1493" s="7"/>
      <c r="K1493" s="7"/>
      <c r="L1493" s="7"/>
      <c r="M1493" s="7"/>
      <c r="N1493" s="57"/>
      <c r="O1493" s="6"/>
      <c r="P1493" s="6"/>
      <c r="T1493" s="6"/>
      <c r="V1493" s="3"/>
    </row>
    <row r="1494">
      <c r="D1494" s="57"/>
      <c r="J1494" s="7"/>
      <c r="K1494" s="7"/>
      <c r="L1494" s="7"/>
      <c r="M1494" s="7"/>
      <c r="N1494" s="57"/>
      <c r="O1494" s="6"/>
      <c r="P1494" s="6"/>
      <c r="T1494" s="6"/>
      <c r="V1494" s="3"/>
    </row>
    <row r="1495">
      <c r="D1495" s="57"/>
      <c r="J1495" s="7"/>
      <c r="K1495" s="7"/>
      <c r="L1495" s="7"/>
      <c r="M1495" s="7"/>
      <c r="N1495" s="57"/>
      <c r="O1495" s="6"/>
      <c r="P1495" s="6"/>
      <c r="T1495" s="6"/>
      <c r="V1495" s="3"/>
    </row>
    <row r="1496">
      <c r="D1496" s="57"/>
      <c r="J1496" s="7"/>
      <c r="K1496" s="7"/>
      <c r="L1496" s="7"/>
      <c r="M1496" s="7"/>
      <c r="N1496" s="57"/>
      <c r="O1496" s="6"/>
      <c r="P1496" s="6"/>
      <c r="T1496" s="6"/>
      <c r="V1496" s="3"/>
    </row>
    <row r="1497">
      <c r="D1497" s="57"/>
      <c r="J1497" s="7"/>
      <c r="K1497" s="7"/>
      <c r="L1497" s="7"/>
      <c r="M1497" s="7"/>
      <c r="N1497" s="57"/>
      <c r="O1497" s="6"/>
      <c r="P1497" s="6"/>
      <c r="T1497" s="6"/>
      <c r="V1497" s="3"/>
    </row>
    <row r="1498">
      <c r="D1498" s="57"/>
      <c r="J1498" s="7"/>
      <c r="K1498" s="7"/>
      <c r="L1498" s="7"/>
      <c r="M1498" s="7"/>
      <c r="N1498" s="57"/>
      <c r="O1498" s="6"/>
      <c r="P1498" s="6"/>
      <c r="T1498" s="6"/>
      <c r="V1498" s="3"/>
    </row>
    <row r="1499">
      <c r="D1499" s="57"/>
      <c r="J1499" s="7"/>
      <c r="K1499" s="7"/>
      <c r="L1499" s="7"/>
      <c r="M1499" s="7"/>
      <c r="N1499" s="57"/>
      <c r="O1499" s="6"/>
      <c r="P1499" s="6"/>
      <c r="T1499" s="6"/>
      <c r="V1499" s="3"/>
    </row>
    <row r="1500">
      <c r="D1500" s="57"/>
      <c r="J1500" s="7"/>
      <c r="K1500" s="7"/>
      <c r="L1500" s="7"/>
      <c r="M1500" s="7"/>
      <c r="N1500" s="57"/>
      <c r="O1500" s="6"/>
      <c r="P1500" s="6"/>
      <c r="T1500" s="6"/>
      <c r="V1500" s="3"/>
    </row>
    <row r="1501">
      <c r="D1501" s="57"/>
      <c r="J1501" s="7"/>
      <c r="K1501" s="7"/>
      <c r="L1501" s="7"/>
      <c r="M1501" s="7"/>
      <c r="N1501" s="57"/>
      <c r="O1501" s="6"/>
      <c r="P1501" s="6"/>
      <c r="T1501" s="6"/>
      <c r="V1501" s="3"/>
    </row>
    <row r="1502">
      <c r="D1502" s="57"/>
      <c r="J1502" s="7"/>
      <c r="K1502" s="7"/>
      <c r="L1502" s="7"/>
      <c r="M1502" s="7"/>
      <c r="N1502" s="57"/>
      <c r="O1502" s="6"/>
      <c r="P1502" s="6"/>
      <c r="T1502" s="6"/>
      <c r="V1502" s="3"/>
    </row>
    <row r="1503">
      <c r="D1503" s="57"/>
      <c r="J1503" s="7"/>
      <c r="K1503" s="7"/>
      <c r="L1503" s="7"/>
      <c r="M1503" s="7"/>
      <c r="N1503" s="57"/>
      <c r="O1503" s="6"/>
      <c r="P1503" s="6"/>
      <c r="T1503" s="6"/>
      <c r="V1503" s="3"/>
    </row>
    <row r="1504">
      <c r="D1504" s="57"/>
      <c r="J1504" s="7"/>
      <c r="K1504" s="7"/>
      <c r="L1504" s="7"/>
      <c r="M1504" s="7"/>
      <c r="N1504" s="57"/>
      <c r="O1504" s="6"/>
      <c r="P1504" s="6"/>
      <c r="T1504" s="6"/>
      <c r="V1504" s="3"/>
    </row>
    <row r="1505">
      <c r="D1505" s="57"/>
      <c r="J1505" s="7"/>
      <c r="K1505" s="7"/>
      <c r="L1505" s="7"/>
      <c r="M1505" s="7"/>
      <c r="N1505" s="57"/>
      <c r="O1505" s="6"/>
      <c r="P1505" s="6"/>
      <c r="T1505" s="6"/>
      <c r="V1505" s="3"/>
    </row>
    <row r="1506">
      <c r="D1506" s="57"/>
      <c r="J1506" s="7"/>
      <c r="K1506" s="7"/>
      <c r="L1506" s="7"/>
      <c r="M1506" s="7"/>
      <c r="N1506" s="57"/>
      <c r="O1506" s="6"/>
      <c r="P1506" s="6"/>
      <c r="T1506" s="6"/>
      <c r="V1506" s="3"/>
    </row>
    <row r="1507">
      <c r="D1507" s="57"/>
      <c r="J1507" s="7"/>
      <c r="K1507" s="7"/>
      <c r="L1507" s="7"/>
      <c r="M1507" s="7"/>
      <c r="N1507" s="57"/>
      <c r="O1507" s="6"/>
      <c r="P1507" s="6"/>
      <c r="T1507" s="6"/>
      <c r="V1507" s="3"/>
    </row>
    <row r="1508">
      <c r="D1508" s="57"/>
      <c r="J1508" s="7"/>
      <c r="K1508" s="7"/>
      <c r="L1508" s="7"/>
      <c r="M1508" s="7"/>
      <c r="N1508" s="57"/>
      <c r="O1508" s="6"/>
      <c r="P1508" s="6"/>
      <c r="T1508" s="6"/>
      <c r="V1508" s="3"/>
    </row>
    <row r="1509">
      <c r="D1509" s="57"/>
      <c r="J1509" s="7"/>
      <c r="K1509" s="7"/>
      <c r="L1509" s="7"/>
      <c r="M1509" s="7"/>
      <c r="N1509" s="57"/>
      <c r="O1509" s="6"/>
      <c r="P1509" s="6"/>
      <c r="T1509" s="6"/>
      <c r="V1509" s="3"/>
    </row>
    <row r="1510">
      <c r="D1510" s="57"/>
      <c r="J1510" s="7"/>
      <c r="K1510" s="7"/>
      <c r="L1510" s="7"/>
      <c r="M1510" s="7"/>
      <c r="N1510" s="57"/>
      <c r="O1510" s="6"/>
      <c r="P1510" s="6"/>
      <c r="T1510" s="6"/>
      <c r="V1510" s="3"/>
    </row>
    <row r="1511">
      <c r="D1511" s="57"/>
      <c r="J1511" s="7"/>
      <c r="K1511" s="7"/>
      <c r="L1511" s="7"/>
      <c r="M1511" s="7"/>
      <c r="N1511" s="57"/>
      <c r="O1511" s="6"/>
      <c r="P1511" s="6"/>
      <c r="T1511" s="6"/>
      <c r="V1511" s="3"/>
    </row>
    <row r="1512">
      <c r="D1512" s="57"/>
      <c r="J1512" s="7"/>
      <c r="K1512" s="7"/>
      <c r="L1512" s="7"/>
      <c r="M1512" s="7"/>
      <c r="N1512" s="57"/>
      <c r="O1512" s="6"/>
      <c r="P1512" s="6"/>
      <c r="T1512" s="6"/>
      <c r="V1512" s="3"/>
    </row>
    <row r="1513">
      <c r="D1513" s="57"/>
      <c r="J1513" s="7"/>
      <c r="K1513" s="7"/>
      <c r="L1513" s="7"/>
      <c r="M1513" s="7"/>
      <c r="N1513" s="57"/>
      <c r="O1513" s="6"/>
      <c r="P1513" s="6"/>
      <c r="T1513" s="6"/>
      <c r="V1513" s="3"/>
    </row>
    <row r="1514">
      <c r="D1514" s="57"/>
      <c r="J1514" s="7"/>
      <c r="K1514" s="7"/>
      <c r="L1514" s="7"/>
      <c r="M1514" s="7"/>
      <c r="N1514" s="57"/>
      <c r="O1514" s="6"/>
      <c r="P1514" s="6"/>
      <c r="T1514" s="6"/>
      <c r="V1514" s="3"/>
    </row>
    <row r="1515">
      <c r="D1515" s="57"/>
      <c r="J1515" s="7"/>
      <c r="K1515" s="7"/>
      <c r="L1515" s="7"/>
      <c r="M1515" s="7"/>
      <c r="N1515" s="57"/>
      <c r="O1515" s="6"/>
      <c r="P1515" s="6"/>
      <c r="T1515" s="6"/>
      <c r="V1515" s="3"/>
    </row>
    <row r="1516">
      <c r="D1516" s="57"/>
      <c r="J1516" s="7"/>
      <c r="K1516" s="7"/>
      <c r="L1516" s="7"/>
      <c r="M1516" s="7"/>
      <c r="N1516" s="57"/>
      <c r="O1516" s="6"/>
      <c r="P1516" s="6"/>
      <c r="T1516" s="6"/>
      <c r="V1516" s="3"/>
    </row>
    <row r="1517">
      <c r="D1517" s="57"/>
      <c r="J1517" s="7"/>
      <c r="K1517" s="7"/>
      <c r="L1517" s="7"/>
      <c r="M1517" s="7"/>
      <c r="N1517" s="57"/>
      <c r="O1517" s="6"/>
      <c r="P1517" s="6"/>
      <c r="T1517" s="6"/>
      <c r="V1517" s="3"/>
    </row>
    <row r="1518">
      <c r="D1518" s="57"/>
      <c r="J1518" s="7"/>
      <c r="K1518" s="7"/>
      <c r="L1518" s="7"/>
      <c r="M1518" s="7"/>
      <c r="N1518" s="57"/>
      <c r="O1518" s="6"/>
      <c r="P1518" s="6"/>
      <c r="T1518" s="6"/>
      <c r="V1518" s="3"/>
    </row>
    <row r="1519">
      <c r="D1519" s="57"/>
      <c r="J1519" s="7"/>
      <c r="K1519" s="7"/>
      <c r="L1519" s="7"/>
      <c r="M1519" s="7"/>
      <c r="N1519" s="57"/>
      <c r="O1519" s="6"/>
      <c r="P1519" s="6"/>
      <c r="T1519" s="6"/>
      <c r="V1519" s="3"/>
    </row>
    <row r="1520">
      <c r="D1520" s="57"/>
      <c r="J1520" s="7"/>
      <c r="K1520" s="7"/>
      <c r="L1520" s="7"/>
      <c r="M1520" s="7"/>
      <c r="N1520" s="57"/>
      <c r="O1520" s="6"/>
      <c r="P1520" s="6"/>
      <c r="T1520" s="6"/>
      <c r="V1520" s="3"/>
    </row>
    <row r="1521">
      <c r="D1521" s="57"/>
      <c r="J1521" s="7"/>
      <c r="K1521" s="7"/>
      <c r="L1521" s="7"/>
      <c r="M1521" s="7"/>
      <c r="N1521" s="57"/>
      <c r="O1521" s="6"/>
      <c r="P1521" s="6"/>
      <c r="T1521" s="6"/>
      <c r="V1521" s="3"/>
    </row>
    <row r="1522">
      <c r="D1522" s="57"/>
      <c r="J1522" s="7"/>
      <c r="K1522" s="7"/>
      <c r="L1522" s="7"/>
      <c r="M1522" s="7"/>
      <c r="N1522" s="57"/>
      <c r="O1522" s="6"/>
      <c r="P1522" s="6"/>
      <c r="T1522" s="6"/>
      <c r="V1522" s="3"/>
    </row>
    <row r="1523">
      <c r="D1523" s="57"/>
      <c r="J1523" s="7"/>
      <c r="K1523" s="7"/>
      <c r="L1523" s="7"/>
      <c r="M1523" s="7"/>
      <c r="N1523" s="57"/>
      <c r="O1523" s="6"/>
      <c r="P1523" s="6"/>
      <c r="T1523" s="6"/>
      <c r="V1523" s="3"/>
    </row>
    <row r="1524">
      <c r="D1524" s="57"/>
      <c r="J1524" s="7"/>
      <c r="K1524" s="7"/>
      <c r="L1524" s="7"/>
      <c r="M1524" s="7"/>
      <c r="N1524" s="57"/>
      <c r="O1524" s="6"/>
      <c r="P1524" s="6"/>
      <c r="T1524" s="6"/>
      <c r="V1524" s="3"/>
    </row>
    <row r="1525">
      <c r="D1525" s="57"/>
      <c r="J1525" s="7"/>
      <c r="K1525" s="7"/>
      <c r="L1525" s="7"/>
      <c r="M1525" s="7"/>
      <c r="N1525" s="57"/>
      <c r="O1525" s="6"/>
      <c r="P1525" s="6"/>
      <c r="T1525" s="6"/>
      <c r="V1525" s="3"/>
    </row>
    <row r="1526">
      <c r="D1526" s="57"/>
      <c r="J1526" s="7"/>
      <c r="K1526" s="7"/>
      <c r="L1526" s="7"/>
      <c r="M1526" s="7"/>
      <c r="N1526" s="57"/>
      <c r="O1526" s="6"/>
      <c r="P1526" s="6"/>
      <c r="T1526" s="6"/>
      <c r="V1526" s="3"/>
    </row>
    <row r="1527">
      <c r="D1527" s="57"/>
      <c r="J1527" s="7"/>
      <c r="K1527" s="7"/>
      <c r="L1527" s="7"/>
      <c r="M1527" s="7"/>
      <c r="N1527" s="57"/>
      <c r="O1527" s="6"/>
      <c r="P1527" s="6"/>
      <c r="T1527" s="6"/>
      <c r="V1527" s="3"/>
    </row>
    <row r="1528">
      <c r="D1528" s="57"/>
      <c r="J1528" s="7"/>
      <c r="K1528" s="7"/>
      <c r="L1528" s="7"/>
      <c r="M1528" s="7"/>
      <c r="N1528" s="57"/>
      <c r="O1528" s="6"/>
      <c r="P1528" s="6"/>
      <c r="T1528" s="6"/>
      <c r="V1528" s="3"/>
    </row>
    <row r="1529">
      <c r="D1529" s="57"/>
      <c r="J1529" s="7"/>
      <c r="K1529" s="7"/>
      <c r="L1529" s="7"/>
      <c r="M1529" s="7"/>
      <c r="N1529" s="57"/>
      <c r="O1529" s="6"/>
      <c r="P1529" s="6"/>
      <c r="T1529" s="6"/>
      <c r="V1529" s="3"/>
    </row>
    <row r="1530">
      <c r="D1530" s="57"/>
      <c r="J1530" s="7"/>
      <c r="K1530" s="7"/>
      <c r="L1530" s="7"/>
      <c r="M1530" s="7"/>
      <c r="N1530" s="57"/>
      <c r="O1530" s="6"/>
      <c r="P1530" s="6"/>
      <c r="T1530" s="6"/>
      <c r="V1530" s="3"/>
    </row>
    <row r="1531">
      <c r="D1531" s="57"/>
      <c r="J1531" s="7"/>
      <c r="K1531" s="7"/>
      <c r="L1531" s="7"/>
      <c r="M1531" s="7"/>
      <c r="N1531" s="57"/>
      <c r="O1531" s="6"/>
      <c r="P1531" s="6"/>
      <c r="T1531" s="6"/>
      <c r="V1531" s="3"/>
    </row>
    <row r="1532">
      <c r="D1532" s="57"/>
      <c r="J1532" s="7"/>
      <c r="K1532" s="7"/>
      <c r="L1532" s="7"/>
      <c r="M1532" s="7"/>
      <c r="N1532" s="57"/>
      <c r="O1532" s="6"/>
      <c r="P1532" s="6"/>
      <c r="T1532" s="6"/>
      <c r="V1532" s="3"/>
    </row>
    <row r="1533">
      <c r="D1533" s="57"/>
      <c r="J1533" s="7"/>
      <c r="K1533" s="7"/>
      <c r="L1533" s="7"/>
      <c r="M1533" s="7"/>
      <c r="N1533" s="57"/>
      <c r="O1533" s="6"/>
      <c r="P1533" s="6"/>
      <c r="T1533" s="6"/>
      <c r="V1533" s="3"/>
    </row>
    <row r="1534">
      <c r="D1534" s="57"/>
      <c r="J1534" s="7"/>
      <c r="K1534" s="7"/>
      <c r="L1534" s="7"/>
      <c r="M1534" s="7"/>
      <c r="N1534" s="57"/>
      <c r="O1534" s="6"/>
      <c r="P1534" s="6"/>
      <c r="T1534" s="6"/>
      <c r="V1534" s="3"/>
    </row>
    <row r="1535">
      <c r="D1535" s="57"/>
      <c r="J1535" s="7"/>
      <c r="K1535" s="7"/>
      <c r="L1535" s="7"/>
      <c r="M1535" s="7"/>
      <c r="N1535" s="57"/>
      <c r="O1535" s="6"/>
      <c r="P1535" s="6"/>
      <c r="T1535" s="6"/>
      <c r="V1535" s="3"/>
    </row>
    <row r="1536">
      <c r="D1536" s="57"/>
      <c r="J1536" s="7"/>
      <c r="K1536" s="7"/>
      <c r="L1536" s="7"/>
      <c r="M1536" s="7"/>
      <c r="N1536" s="57"/>
      <c r="O1536" s="6"/>
      <c r="P1536" s="6"/>
      <c r="T1536" s="6"/>
      <c r="V1536" s="3"/>
    </row>
    <row r="1537">
      <c r="D1537" s="57"/>
      <c r="J1537" s="7"/>
      <c r="K1537" s="7"/>
      <c r="L1537" s="7"/>
      <c r="M1537" s="7"/>
      <c r="N1537" s="57"/>
      <c r="O1537" s="6"/>
      <c r="P1537" s="6"/>
      <c r="T1537" s="6"/>
      <c r="V1537" s="3"/>
    </row>
    <row r="1538">
      <c r="D1538" s="57"/>
      <c r="J1538" s="7"/>
      <c r="K1538" s="7"/>
      <c r="L1538" s="7"/>
      <c r="M1538" s="7"/>
      <c r="N1538" s="57"/>
      <c r="O1538" s="6"/>
      <c r="P1538" s="6"/>
      <c r="T1538" s="6"/>
      <c r="V1538" s="3"/>
    </row>
    <row r="1539">
      <c r="D1539" s="57"/>
      <c r="J1539" s="7"/>
      <c r="K1539" s="7"/>
      <c r="L1539" s="7"/>
      <c r="M1539" s="7"/>
      <c r="N1539" s="57"/>
      <c r="O1539" s="6"/>
      <c r="P1539" s="6"/>
      <c r="T1539" s="6"/>
      <c r="V1539" s="3"/>
    </row>
    <row r="1540">
      <c r="D1540" s="57"/>
      <c r="J1540" s="7"/>
      <c r="K1540" s="7"/>
      <c r="L1540" s="7"/>
      <c r="M1540" s="7"/>
      <c r="N1540" s="57"/>
      <c r="O1540" s="6"/>
      <c r="P1540" s="6"/>
      <c r="T1540" s="6"/>
      <c r="V1540" s="3"/>
    </row>
    <row r="1541">
      <c r="D1541" s="57"/>
      <c r="J1541" s="7"/>
      <c r="K1541" s="7"/>
      <c r="L1541" s="7"/>
      <c r="M1541" s="7"/>
      <c r="N1541" s="57"/>
      <c r="O1541" s="6"/>
      <c r="P1541" s="6"/>
      <c r="T1541" s="6"/>
      <c r="V1541" s="3"/>
    </row>
    <row r="1542">
      <c r="D1542" s="57"/>
      <c r="J1542" s="7"/>
      <c r="K1542" s="7"/>
      <c r="L1542" s="7"/>
      <c r="M1542" s="7"/>
      <c r="N1542" s="57"/>
      <c r="O1542" s="6"/>
      <c r="P1542" s="6"/>
      <c r="T1542" s="6"/>
      <c r="V1542" s="3"/>
    </row>
    <row r="1543">
      <c r="D1543" s="57"/>
      <c r="J1543" s="7"/>
      <c r="K1543" s="7"/>
      <c r="L1543" s="7"/>
      <c r="M1543" s="7"/>
      <c r="N1543" s="57"/>
      <c r="O1543" s="6"/>
      <c r="P1543" s="6"/>
      <c r="T1543" s="6"/>
      <c r="V1543" s="3"/>
    </row>
    <row r="1544">
      <c r="D1544" s="57"/>
      <c r="J1544" s="7"/>
      <c r="K1544" s="7"/>
      <c r="L1544" s="7"/>
      <c r="M1544" s="7"/>
      <c r="N1544" s="57"/>
      <c r="O1544" s="6"/>
      <c r="P1544" s="6"/>
      <c r="T1544" s="6"/>
      <c r="V1544" s="3"/>
    </row>
    <row r="1545">
      <c r="D1545" s="57"/>
      <c r="J1545" s="7"/>
      <c r="K1545" s="7"/>
      <c r="L1545" s="7"/>
      <c r="M1545" s="7"/>
      <c r="N1545" s="57"/>
      <c r="O1545" s="6"/>
      <c r="P1545" s="6"/>
      <c r="T1545" s="6"/>
      <c r="V1545" s="3"/>
    </row>
    <row r="1546">
      <c r="D1546" s="57"/>
      <c r="J1546" s="7"/>
      <c r="K1546" s="7"/>
      <c r="L1546" s="7"/>
      <c r="M1546" s="7"/>
      <c r="N1546" s="57"/>
      <c r="O1546" s="6"/>
      <c r="P1546" s="6"/>
      <c r="T1546" s="6"/>
      <c r="V1546" s="3"/>
    </row>
    <row r="1547">
      <c r="D1547" s="57"/>
      <c r="J1547" s="7"/>
      <c r="K1547" s="7"/>
      <c r="L1547" s="7"/>
      <c r="M1547" s="7"/>
      <c r="N1547" s="57"/>
      <c r="O1547" s="6"/>
      <c r="P1547" s="6"/>
      <c r="T1547" s="6"/>
      <c r="V1547" s="3"/>
    </row>
    <row r="1548">
      <c r="D1548" s="57"/>
      <c r="J1548" s="7"/>
      <c r="K1548" s="7"/>
      <c r="L1548" s="7"/>
      <c r="M1548" s="7"/>
      <c r="N1548" s="57"/>
      <c r="O1548" s="6"/>
      <c r="P1548" s="6"/>
      <c r="T1548" s="6"/>
      <c r="V1548" s="3"/>
    </row>
    <row r="1549">
      <c r="D1549" s="57"/>
      <c r="J1549" s="7"/>
      <c r="K1549" s="7"/>
      <c r="L1549" s="7"/>
      <c r="M1549" s="7"/>
      <c r="N1549" s="57"/>
      <c r="O1549" s="6"/>
      <c r="P1549" s="6"/>
      <c r="T1549" s="6"/>
      <c r="V1549" s="3"/>
    </row>
    <row r="1550">
      <c r="D1550" s="57"/>
      <c r="J1550" s="7"/>
      <c r="K1550" s="7"/>
      <c r="L1550" s="7"/>
      <c r="M1550" s="7"/>
      <c r="N1550" s="57"/>
      <c r="O1550" s="6"/>
      <c r="P1550" s="6"/>
      <c r="T1550" s="6"/>
      <c r="V1550" s="3"/>
    </row>
    <row r="1551">
      <c r="D1551" s="57"/>
      <c r="J1551" s="7"/>
      <c r="K1551" s="7"/>
      <c r="L1551" s="7"/>
      <c r="M1551" s="7"/>
      <c r="N1551" s="57"/>
      <c r="O1551" s="6"/>
      <c r="P1551" s="6"/>
      <c r="T1551" s="6"/>
      <c r="V1551" s="3"/>
    </row>
    <row r="1552">
      <c r="D1552" s="57"/>
      <c r="J1552" s="7"/>
      <c r="K1552" s="7"/>
      <c r="L1552" s="7"/>
      <c r="M1552" s="7"/>
      <c r="N1552" s="57"/>
      <c r="O1552" s="6"/>
      <c r="P1552" s="6"/>
      <c r="T1552" s="6"/>
      <c r="V1552" s="3"/>
    </row>
    <row r="1553">
      <c r="D1553" s="57"/>
      <c r="J1553" s="7"/>
      <c r="K1553" s="7"/>
      <c r="L1553" s="7"/>
      <c r="M1553" s="7"/>
      <c r="N1553" s="57"/>
      <c r="O1553" s="6"/>
      <c r="P1553" s="6"/>
      <c r="T1553" s="6"/>
      <c r="V1553" s="3"/>
    </row>
    <row r="1554">
      <c r="D1554" s="57"/>
      <c r="J1554" s="7"/>
      <c r="K1554" s="7"/>
      <c r="L1554" s="7"/>
      <c r="M1554" s="7"/>
      <c r="N1554" s="57"/>
      <c r="O1554" s="6"/>
      <c r="P1554" s="6"/>
      <c r="T1554" s="6"/>
      <c r="V1554" s="3"/>
    </row>
    <row r="1555">
      <c r="D1555" s="57"/>
      <c r="J1555" s="7"/>
      <c r="K1555" s="7"/>
      <c r="L1555" s="7"/>
      <c r="M1555" s="7"/>
      <c r="N1555" s="57"/>
      <c r="O1555" s="6"/>
      <c r="P1555" s="6"/>
      <c r="T1555" s="6"/>
      <c r="V1555" s="3"/>
    </row>
    <row r="1556">
      <c r="D1556" s="57"/>
      <c r="J1556" s="7"/>
      <c r="K1556" s="7"/>
      <c r="L1556" s="7"/>
      <c r="M1556" s="7"/>
      <c r="N1556" s="57"/>
      <c r="O1556" s="6"/>
      <c r="P1556" s="6"/>
      <c r="T1556" s="6"/>
      <c r="V1556" s="3"/>
    </row>
    <row r="1557">
      <c r="D1557" s="57"/>
      <c r="J1557" s="7"/>
      <c r="K1557" s="7"/>
      <c r="L1557" s="7"/>
      <c r="M1557" s="7"/>
      <c r="N1557" s="57"/>
      <c r="O1557" s="6"/>
      <c r="P1557" s="6"/>
      <c r="T1557" s="6"/>
      <c r="V1557" s="3"/>
    </row>
    <row r="1558">
      <c r="D1558" s="57"/>
      <c r="J1558" s="7"/>
      <c r="K1558" s="7"/>
      <c r="L1558" s="7"/>
      <c r="M1558" s="7"/>
      <c r="N1558" s="57"/>
      <c r="O1558" s="6"/>
      <c r="P1558" s="6"/>
      <c r="T1558" s="6"/>
      <c r="V1558" s="3"/>
    </row>
    <row r="1559">
      <c r="D1559" s="57"/>
      <c r="J1559" s="7"/>
      <c r="K1559" s="7"/>
      <c r="L1559" s="7"/>
      <c r="M1559" s="7"/>
      <c r="N1559" s="57"/>
      <c r="O1559" s="6"/>
      <c r="P1559" s="6"/>
      <c r="T1559" s="6"/>
      <c r="V1559" s="3"/>
    </row>
    <row r="1560">
      <c r="D1560" s="57"/>
      <c r="J1560" s="7"/>
      <c r="K1560" s="7"/>
      <c r="L1560" s="7"/>
      <c r="M1560" s="7"/>
      <c r="N1560" s="57"/>
      <c r="O1560" s="6"/>
      <c r="P1560" s="6"/>
      <c r="T1560" s="6"/>
      <c r="V1560" s="3"/>
    </row>
    <row r="1561">
      <c r="D1561" s="57"/>
      <c r="J1561" s="7"/>
      <c r="K1561" s="7"/>
      <c r="L1561" s="7"/>
      <c r="M1561" s="7"/>
      <c r="N1561" s="57"/>
      <c r="O1561" s="6"/>
      <c r="P1561" s="6"/>
      <c r="T1561" s="6"/>
      <c r="V1561" s="3"/>
    </row>
    <row r="1562">
      <c r="D1562" s="57"/>
      <c r="J1562" s="7"/>
      <c r="K1562" s="7"/>
      <c r="L1562" s="7"/>
      <c r="M1562" s="7"/>
      <c r="N1562" s="57"/>
      <c r="O1562" s="6"/>
      <c r="P1562" s="6"/>
      <c r="T1562" s="6"/>
      <c r="V1562" s="3"/>
    </row>
    <row r="1563">
      <c r="D1563" s="57"/>
      <c r="J1563" s="7"/>
      <c r="K1563" s="7"/>
      <c r="L1563" s="7"/>
      <c r="M1563" s="7"/>
      <c r="N1563" s="57"/>
      <c r="O1563" s="6"/>
      <c r="P1563" s="6"/>
      <c r="T1563" s="6"/>
      <c r="V1563" s="3"/>
    </row>
    <row r="1564">
      <c r="D1564" s="57"/>
      <c r="J1564" s="7"/>
      <c r="K1564" s="7"/>
      <c r="L1564" s="7"/>
      <c r="M1564" s="7"/>
      <c r="N1564" s="57"/>
      <c r="O1564" s="6"/>
      <c r="P1564" s="6"/>
      <c r="T1564" s="6"/>
      <c r="V1564" s="3"/>
    </row>
    <row r="1565">
      <c r="D1565" s="57"/>
      <c r="J1565" s="7"/>
      <c r="K1565" s="7"/>
      <c r="L1565" s="7"/>
      <c r="M1565" s="7"/>
      <c r="N1565" s="57"/>
      <c r="O1565" s="6"/>
      <c r="P1565" s="6"/>
      <c r="T1565" s="6"/>
      <c r="V1565" s="3"/>
    </row>
    <row r="1566">
      <c r="D1566" s="57"/>
      <c r="J1566" s="7"/>
      <c r="K1566" s="7"/>
      <c r="L1566" s="7"/>
      <c r="M1566" s="7"/>
      <c r="N1566" s="57"/>
      <c r="O1566" s="6"/>
      <c r="P1566" s="6"/>
      <c r="T1566" s="6"/>
      <c r="V1566" s="3"/>
    </row>
    <row r="1567">
      <c r="D1567" s="57"/>
      <c r="J1567" s="7"/>
      <c r="K1567" s="7"/>
      <c r="L1567" s="7"/>
      <c r="M1567" s="7"/>
      <c r="N1567" s="57"/>
      <c r="O1567" s="6"/>
      <c r="P1567" s="6"/>
      <c r="T1567" s="6"/>
      <c r="V1567" s="3"/>
    </row>
    <row r="1568">
      <c r="D1568" s="57"/>
      <c r="J1568" s="7"/>
      <c r="K1568" s="7"/>
      <c r="L1568" s="7"/>
      <c r="M1568" s="7"/>
      <c r="N1568" s="57"/>
      <c r="O1568" s="6"/>
      <c r="P1568" s="6"/>
      <c r="T1568" s="6"/>
      <c r="V1568" s="3"/>
    </row>
    <row r="1569">
      <c r="D1569" s="57"/>
      <c r="J1569" s="7"/>
      <c r="K1569" s="7"/>
      <c r="L1569" s="7"/>
      <c r="M1569" s="7"/>
      <c r="N1569" s="57"/>
      <c r="O1569" s="6"/>
      <c r="P1569" s="6"/>
      <c r="T1569" s="6"/>
      <c r="V1569" s="3"/>
    </row>
    <row r="1570">
      <c r="D1570" s="57"/>
      <c r="J1570" s="7"/>
      <c r="K1570" s="7"/>
      <c r="L1570" s="7"/>
      <c r="M1570" s="7"/>
      <c r="N1570" s="57"/>
      <c r="O1570" s="6"/>
      <c r="P1570" s="6"/>
      <c r="T1570" s="6"/>
      <c r="V1570" s="3"/>
    </row>
    <row r="1571">
      <c r="D1571" s="57"/>
      <c r="J1571" s="7"/>
      <c r="K1571" s="7"/>
      <c r="L1571" s="7"/>
      <c r="M1571" s="7"/>
      <c r="N1571" s="57"/>
      <c r="O1571" s="6"/>
      <c r="P1571" s="6"/>
      <c r="T1571" s="6"/>
      <c r="V1571" s="3"/>
    </row>
    <row r="1572">
      <c r="D1572" s="57"/>
      <c r="J1572" s="7"/>
      <c r="K1572" s="7"/>
      <c r="L1572" s="7"/>
      <c r="M1572" s="7"/>
      <c r="N1572" s="57"/>
      <c r="O1572" s="6"/>
      <c r="P1572" s="6"/>
      <c r="T1572" s="6"/>
      <c r="V1572" s="3"/>
    </row>
    <row r="1573">
      <c r="D1573" s="57"/>
      <c r="J1573" s="7"/>
      <c r="K1573" s="7"/>
      <c r="L1573" s="7"/>
      <c r="M1573" s="7"/>
      <c r="N1573" s="57"/>
      <c r="O1573" s="6"/>
      <c r="P1573" s="6"/>
      <c r="T1573" s="6"/>
      <c r="V1573" s="3"/>
    </row>
    <row r="1574">
      <c r="D1574" s="57"/>
      <c r="J1574" s="7"/>
      <c r="K1574" s="7"/>
      <c r="L1574" s="7"/>
      <c r="M1574" s="7"/>
      <c r="N1574" s="57"/>
      <c r="O1574" s="6"/>
      <c r="P1574" s="6"/>
      <c r="T1574" s="6"/>
      <c r="V1574" s="3"/>
    </row>
    <row r="1575">
      <c r="D1575" s="57"/>
      <c r="J1575" s="7"/>
      <c r="K1575" s="7"/>
      <c r="L1575" s="7"/>
      <c r="M1575" s="7"/>
      <c r="N1575" s="57"/>
      <c r="O1575" s="6"/>
      <c r="P1575" s="6"/>
      <c r="T1575" s="6"/>
      <c r="V1575" s="3"/>
    </row>
    <row r="1576">
      <c r="D1576" s="57"/>
      <c r="J1576" s="7"/>
      <c r="K1576" s="7"/>
      <c r="L1576" s="7"/>
      <c r="M1576" s="7"/>
      <c r="N1576" s="57"/>
      <c r="O1576" s="6"/>
      <c r="P1576" s="6"/>
      <c r="T1576" s="6"/>
      <c r="V1576" s="3"/>
    </row>
    <row r="1577">
      <c r="D1577" s="57"/>
      <c r="J1577" s="7"/>
      <c r="K1577" s="7"/>
      <c r="L1577" s="7"/>
      <c r="M1577" s="7"/>
      <c r="N1577" s="57"/>
      <c r="O1577" s="6"/>
      <c r="P1577" s="6"/>
      <c r="T1577" s="6"/>
      <c r="V1577" s="3"/>
    </row>
    <row r="1578">
      <c r="D1578" s="57"/>
      <c r="J1578" s="7"/>
      <c r="K1578" s="7"/>
      <c r="L1578" s="7"/>
      <c r="M1578" s="7"/>
      <c r="N1578" s="57"/>
      <c r="O1578" s="6"/>
      <c r="P1578" s="6"/>
      <c r="T1578" s="6"/>
      <c r="V1578" s="3"/>
    </row>
    <row r="1579">
      <c r="D1579" s="57"/>
      <c r="J1579" s="7"/>
      <c r="K1579" s="7"/>
      <c r="L1579" s="7"/>
      <c r="M1579" s="7"/>
      <c r="N1579" s="57"/>
      <c r="O1579" s="6"/>
      <c r="P1579" s="6"/>
      <c r="T1579" s="6"/>
      <c r="V1579" s="3"/>
    </row>
    <row r="1580">
      <c r="D1580" s="57"/>
      <c r="J1580" s="7"/>
      <c r="K1580" s="7"/>
      <c r="L1580" s="7"/>
      <c r="M1580" s="7"/>
      <c r="N1580" s="57"/>
      <c r="O1580" s="6"/>
      <c r="P1580" s="6"/>
      <c r="T1580" s="6"/>
      <c r="V1580" s="3"/>
    </row>
    <row r="1581">
      <c r="D1581" s="57"/>
      <c r="J1581" s="7"/>
      <c r="K1581" s="7"/>
      <c r="L1581" s="7"/>
      <c r="M1581" s="7"/>
      <c r="N1581" s="57"/>
      <c r="O1581" s="6"/>
      <c r="P1581" s="6"/>
      <c r="T1581" s="6"/>
      <c r="V1581" s="3"/>
    </row>
    <row r="1582">
      <c r="D1582" s="57"/>
      <c r="J1582" s="7"/>
      <c r="K1582" s="7"/>
      <c r="L1582" s="7"/>
      <c r="M1582" s="7"/>
      <c r="N1582" s="57"/>
      <c r="O1582" s="6"/>
      <c r="P1582" s="6"/>
      <c r="T1582" s="6"/>
      <c r="V1582" s="3"/>
    </row>
    <row r="1583">
      <c r="D1583" s="57"/>
      <c r="J1583" s="7"/>
      <c r="K1583" s="7"/>
      <c r="L1583" s="7"/>
      <c r="M1583" s="7"/>
      <c r="N1583" s="57"/>
      <c r="O1583" s="6"/>
      <c r="P1583" s="6"/>
      <c r="T1583" s="6"/>
      <c r="V1583" s="3"/>
    </row>
    <row r="1584">
      <c r="D1584" s="57"/>
      <c r="J1584" s="7"/>
      <c r="K1584" s="7"/>
      <c r="L1584" s="7"/>
      <c r="M1584" s="7"/>
      <c r="N1584" s="57"/>
      <c r="O1584" s="6"/>
      <c r="P1584" s="6"/>
      <c r="T1584" s="6"/>
      <c r="V1584" s="3"/>
    </row>
    <row r="1585">
      <c r="D1585" s="57"/>
      <c r="J1585" s="7"/>
      <c r="K1585" s="7"/>
      <c r="L1585" s="7"/>
      <c r="M1585" s="7"/>
      <c r="N1585" s="57"/>
      <c r="O1585" s="6"/>
      <c r="P1585" s="6"/>
      <c r="T1585" s="6"/>
      <c r="V1585" s="3"/>
    </row>
    <row r="1586">
      <c r="D1586" s="57"/>
      <c r="J1586" s="7"/>
      <c r="K1586" s="7"/>
      <c r="L1586" s="7"/>
      <c r="M1586" s="7"/>
      <c r="N1586" s="57"/>
      <c r="O1586" s="6"/>
      <c r="P1586" s="6"/>
      <c r="T1586" s="6"/>
      <c r="V1586" s="3"/>
    </row>
    <row r="1587">
      <c r="D1587" s="57"/>
      <c r="J1587" s="7"/>
      <c r="K1587" s="7"/>
      <c r="L1587" s="7"/>
      <c r="M1587" s="7"/>
      <c r="N1587" s="57"/>
      <c r="O1587" s="6"/>
      <c r="P1587" s="6"/>
      <c r="T1587" s="6"/>
      <c r="V1587" s="3"/>
    </row>
    <row r="1588">
      <c r="D1588" s="57"/>
      <c r="J1588" s="7"/>
      <c r="K1588" s="7"/>
      <c r="L1588" s="7"/>
      <c r="M1588" s="7"/>
      <c r="N1588" s="57"/>
      <c r="O1588" s="6"/>
      <c r="P1588" s="6"/>
      <c r="T1588" s="6"/>
      <c r="V1588" s="3"/>
    </row>
    <row r="1589">
      <c r="D1589" s="57"/>
      <c r="J1589" s="7"/>
      <c r="K1589" s="7"/>
      <c r="L1589" s="7"/>
      <c r="M1589" s="7"/>
      <c r="N1589" s="57"/>
      <c r="O1589" s="6"/>
      <c r="P1589" s="6"/>
      <c r="T1589" s="6"/>
      <c r="V1589" s="3"/>
    </row>
    <row r="1590">
      <c r="D1590" s="57"/>
      <c r="J1590" s="7"/>
      <c r="K1590" s="7"/>
      <c r="L1590" s="7"/>
      <c r="M1590" s="7"/>
      <c r="N1590" s="57"/>
      <c r="O1590" s="6"/>
      <c r="P1590" s="6"/>
      <c r="T1590" s="6"/>
      <c r="V1590" s="3"/>
    </row>
    <row r="1591">
      <c r="D1591" s="57"/>
      <c r="J1591" s="7"/>
      <c r="K1591" s="7"/>
      <c r="L1591" s="7"/>
      <c r="M1591" s="7"/>
      <c r="N1591" s="57"/>
      <c r="O1591" s="6"/>
      <c r="P1591" s="6"/>
      <c r="T1591" s="6"/>
      <c r="V1591" s="3"/>
    </row>
    <row r="1592">
      <c r="D1592" s="57"/>
      <c r="J1592" s="7"/>
      <c r="K1592" s="7"/>
      <c r="L1592" s="7"/>
      <c r="M1592" s="7"/>
      <c r="N1592" s="57"/>
      <c r="O1592" s="6"/>
      <c r="P1592" s="6"/>
      <c r="T1592" s="6"/>
      <c r="V1592" s="3"/>
    </row>
    <row r="1593">
      <c r="D1593" s="57"/>
      <c r="J1593" s="7"/>
      <c r="K1593" s="7"/>
      <c r="L1593" s="7"/>
      <c r="M1593" s="7"/>
      <c r="N1593" s="57"/>
      <c r="O1593" s="6"/>
      <c r="P1593" s="6"/>
      <c r="T1593" s="6"/>
      <c r="V1593" s="3"/>
    </row>
    <row r="1594">
      <c r="D1594" s="57"/>
      <c r="J1594" s="7"/>
      <c r="K1594" s="7"/>
      <c r="L1594" s="7"/>
      <c r="M1594" s="7"/>
      <c r="N1594" s="57"/>
      <c r="O1594" s="6"/>
      <c r="P1594" s="6"/>
      <c r="T1594" s="6"/>
      <c r="V1594" s="3"/>
    </row>
    <row r="1595">
      <c r="D1595" s="57"/>
      <c r="J1595" s="7"/>
      <c r="K1595" s="7"/>
      <c r="L1595" s="7"/>
      <c r="M1595" s="7"/>
      <c r="N1595" s="57"/>
      <c r="O1595" s="6"/>
      <c r="P1595" s="6"/>
      <c r="T1595" s="6"/>
      <c r="V1595" s="3"/>
    </row>
    <row r="1596">
      <c r="D1596" s="57"/>
      <c r="J1596" s="7"/>
      <c r="K1596" s="7"/>
      <c r="L1596" s="7"/>
      <c r="M1596" s="7"/>
      <c r="N1596" s="57"/>
      <c r="O1596" s="6"/>
      <c r="P1596" s="6"/>
      <c r="T1596" s="6"/>
      <c r="V1596" s="3"/>
    </row>
    <row r="1597">
      <c r="D1597" s="57"/>
      <c r="J1597" s="7"/>
      <c r="K1597" s="7"/>
      <c r="L1597" s="7"/>
      <c r="M1597" s="7"/>
      <c r="N1597" s="57"/>
      <c r="O1597" s="6"/>
      <c r="P1597" s="6"/>
      <c r="T1597" s="6"/>
      <c r="V1597" s="3"/>
    </row>
    <row r="1598">
      <c r="D1598" s="57"/>
      <c r="J1598" s="7"/>
      <c r="K1598" s="7"/>
      <c r="L1598" s="7"/>
      <c r="M1598" s="7"/>
      <c r="N1598" s="57"/>
      <c r="O1598" s="6"/>
      <c r="P1598" s="6"/>
      <c r="T1598" s="6"/>
      <c r="V1598" s="3"/>
    </row>
    <row r="1599">
      <c r="D1599" s="57"/>
      <c r="J1599" s="7"/>
      <c r="K1599" s="7"/>
      <c r="L1599" s="7"/>
      <c r="M1599" s="7"/>
      <c r="N1599" s="57"/>
      <c r="O1599" s="6"/>
      <c r="P1599" s="6"/>
      <c r="T1599" s="6"/>
      <c r="V1599" s="3"/>
    </row>
    <row r="1600">
      <c r="D1600" s="57"/>
      <c r="J1600" s="7"/>
      <c r="K1600" s="7"/>
      <c r="L1600" s="7"/>
      <c r="M1600" s="7"/>
      <c r="N1600" s="57"/>
      <c r="O1600" s="6"/>
      <c r="P1600" s="6"/>
      <c r="T1600" s="6"/>
      <c r="V1600" s="3"/>
    </row>
    <row r="1601">
      <c r="D1601" s="57"/>
      <c r="J1601" s="7"/>
      <c r="K1601" s="7"/>
      <c r="L1601" s="7"/>
      <c r="M1601" s="7"/>
      <c r="N1601" s="57"/>
      <c r="O1601" s="6"/>
      <c r="P1601" s="6"/>
      <c r="T1601" s="6"/>
      <c r="V1601" s="3"/>
    </row>
    <row r="1602">
      <c r="D1602" s="57"/>
      <c r="J1602" s="7"/>
      <c r="K1602" s="7"/>
      <c r="L1602" s="7"/>
      <c r="M1602" s="7"/>
      <c r="N1602" s="57"/>
      <c r="O1602" s="6"/>
      <c r="P1602" s="6"/>
      <c r="T1602" s="6"/>
      <c r="V1602" s="3"/>
    </row>
    <row r="1603">
      <c r="D1603" s="57"/>
      <c r="J1603" s="7"/>
      <c r="K1603" s="7"/>
      <c r="L1603" s="7"/>
      <c r="M1603" s="7"/>
      <c r="N1603" s="57"/>
      <c r="O1603" s="6"/>
      <c r="P1603" s="6"/>
      <c r="T1603" s="6"/>
      <c r="V1603" s="3"/>
    </row>
    <row r="1604">
      <c r="D1604" s="57"/>
      <c r="J1604" s="7"/>
      <c r="K1604" s="7"/>
      <c r="L1604" s="7"/>
      <c r="M1604" s="7"/>
      <c r="N1604" s="57"/>
      <c r="O1604" s="6"/>
      <c r="P1604" s="6"/>
      <c r="T1604" s="6"/>
      <c r="V1604" s="3"/>
    </row>
    <row r="1605">
      <c r="D1605" s="57"/>
      <c r="J1605" s="7"/>
      <c r="K1605" s="7"/>
      <c r="L1605" s="7"/>
      <c r="M1605" s="7"/>
      <c r="N1605" s="57"/>
      <c r="O1605" s="6"/>
      <c r="P1605" s="6"/>
      <c r="T1605" s="6"/>
      <c r="V1605" s="3"/>
    </row>
    <row r="1606">
      <c r="D1606" s="57"/>
      <c r="J1606" s="7"/>
      <c r="K1606" s="7"/>
      <c r="L1606" s="7"/>
      <c r="M1606" s="7"/>
      <c r="N1606" s="57"/>
      <c r="O1606" s="6"/>
      <c r="P1606" s="6"/>
      <c r="T1606" s="6"/>
      <c r="V1606" s="3"/>
    </row>
    <row r="1607">
      <c r="D1607" s="57"/>
      <c r="J1607" s="7"/>
      <c r="K1607" s="7"/>
      <c r="L1607" s="7"/>
      <c r="M1607" s="7"/>
      <c r="N1607" s="57"/>
      <c r="O1607" s="6"/>
      <c r="P1607" s="6"/>
      <c r="T1607" s="6"/>
      <c r="V1607" s="3"/>
    </row>
    <row r="1608">
      <c r="D1608" s="57"/>
      <c r="J1608" s="7"/>
      <c r="K1608" s="7"/>
      <c r="L1608" s="7"/>
      <c r="M1608" s="7"/>
      <c r="N1608" s="57"/>
      <c r="O1608" s="6"/>
      <c r="P1608" s="6"/>
      <c r="T1608" s="6"/>
      <c r="V1608" s="3"/>
    </row>
    <row r="1609">
      <c r="D1609" s="57"/>
      <c r="J1609" s="7"/>
      <c r="K1609" s="7"/>
      <c r="L1609" s="7"/>
      <c r="M1609" s="7"/>
      <c r="N1609" s="57"/>
      <c r="O1609" s="6"/>
      <c r="P1609" s="6"/>
      <c r="T1609" s="6"/>
      <c r="V1609" s="3"/>
    </row>
    <row r="1610">
      <c r="D1610" s="57"/>
      <c r="J1610" s="7"/>
      <c r="K1610" s="7"/>
      <c r="L1610" s="7"/>
      <c r="M1610" s="7"/>
      <c r="N1610" s="57"/>
      <c r="O1610" s="6"/>
      <c r="P1610" s="6"/>
      <c r="T1610" s="6"/>
      <c r="V1610" s="3"/>
    </row>
    <row r="1611">
      <c r="D1611" s="57"/>
      <c r="J1611" s="7"/>
      <c r="K1611" s="7"/>
      <c r="L1611" s="7"/>
      <c r="M1611" s="7"/>
      <c r="N1611" s="57"/>
      <c r="O1611" s="6"/>
      <c r="P1611" s="6"/>
      <c r="T1611" s="6"/>
      <c r="V1611" s="3"/>
    </row>
    <row r="1612">
      <c r="D1612" s="57"/>
      <c r="J1612" s="7"/>
      <c r="K1612" s="7"/>
      <c r="L1612" s="7"/>
      <c r="M1612" s="7"/>
      <c r="N1612" s="57"/>
      <c r="O1612" s="6"/>
      <c r="P1612" s="6"/>
      <c r="T1612" s="6"/>
      <c r="V1612" s="3"/>
    </row>
    <row r="1613">
      <c r="D1613" s="57"/>
      <c r="J1613" s="7"/>
      <c r="K1613" s="7"/>
      <c r="L1613" s="7"/>
      <c r="M1613" s="7"/>
      <c r="N1613" s="57"/>
      <c r="O1613" s="6"/>
      <c r="P1613" s="6"/>
      <c r="T1613" s="6"/>
      <c r="V1613" s="3"/>
    </row>
    <row r="1614">
      <c r="D1614" s="57"/>
      <c r="J1614" s="7"/>
      <c r="K1614" s="7"/>
      <c r="L1614" s="7"/>
      <c r="M1614" s="7"/>
      <c r="N1614" s="57"/>
      <c r="O1614" s="6"/>
      <c r="P1614" s="6"/>
      <c r="T1614" s="6"/>
      <c r="V1614" s="3"/>
    </row>
    <row r="1615">
      <c r="D1615" s="57"/>
      <c r="J1615" s="7"/>
      <c r="K1615" s="7"/>
      <c r="L1615" s="7"/>
      <c r="M1615" s="7"/>
      <c r="N1615" s="57"/>
      <c r="O1615" s="6"/>
      <c r="P1615" s="6"/>
      <c r="T1615" s="6"/>
      <c r="V1615" s="3"/>
    </row>
    <row r="1616">
      <c r="D1616" s="57"/>
      <c r="J1616" s="7"/>
      <c r="K1616" s="7"/>
      <c r="L1616" s="7"/>
      <c r="M1616" s="7"/>
      <c r="N1616" s="57"/>
      <c r="O1616" s="6"/>
      <c r="P1616" s="6"/>
      <c r="T1616" s="6"/>
      <c r="V1616" s="3"/>
    </row>
    <row r="1617">
      <c r="D1617" s="57"/>
      <c r="J1617" s="7"/>
      <c r="K1617" s="7"/>
      <c r="L1617" s="7"/>
      <c r="M1617" s="7"/>
      <c r="N1617" s="57"/>
      <c r="O1617" s="6"/>
      <c r="P1617" s="6"/>
      <c r="T1617" s="6"/>
      <c r="V1617" s="3"/>
    </row>
    <row r="1618">
      <c r="D1618" s="57"/>
      <c r="J1618" s="7"/>
      <c r="K1618" s="7"/>
      <c r="L1618" s="7"/>
      <c r="M1618" s="7"/>
      <c r="N1618" s="57"/>
      <c r="O1618" s="6"/>
      <c r="P1618" s="6"/>
      <c r="T1618" s="6"/>
      <c r="V1618" s="3"/>
    </row>
    <row r="1619">
      <c r="D1619" s="57"/>
      <c r="J1619" s="7"/>
      <c r="K1619" s="7"/>
      <c r="L1619" s="7"/>
      <c r="M1619" s="7"/>
      <c r="N1619" s="57"/>
      <c r="O1619" s="6"/>
      <c r="P1619" s="6"/>
      <c r="T1619" s="6"/>
      <c r="V1619" s="3"/>
    </row>
    <row r="1620">
      <c r="D1620" s="57"/>
      <c r="J1620" s="7"/>
      <c r="K1620" s="7"/>
      <c r="L1620" s="7"/>
      <c r="M1620" s="7"/>
      <c r="N1620" s="57"/>
      <c r="O1620" s="6"/>
      <c r="P1620" s="6"/>
      <c r="T1620" s="6"/>
      <c r="V1620" s="3"/>
    </row>
    <row r="1621">
      <c r="D1621" s="57"/>
      <c r="J1621" s="7"/>
      <c r="K1621" s="7"/>
      <c r="L1621" s="7"/>
      <c r="M1621" s="7"/>
      <c r="N1621" s="57"/>
      <c r="O1621" s="6"/>
      <c r="P1621" s="6"/>
      <c r="T1621" s="6"/>
      <c r="V1621" s="3"/>
    </row>
    <row r="1622">
      <c r="D1622" s="57"/>
      <c r="J1622" s="7"/>
      <c r="K1622" s="7"/>
      <c r="L1622" s="7"/>
      <c r="M1622" s="7"/>
      <c r="N1622" s="57"/>
      <c r="O1622" s="6"/>
      <c r="P1622" s="6"/>
      <c r="T1622" s="6"/>
      <c r="V1622" s="3"/>
    </row>
    <row r="1623">
      <c r="D1623" s="57"/>
      <c r="J1623" s="7"/>
      <c r="K1623" s="7"/>
      <c r="L1623" s="7"/>
      <c r="M1623" s="7"/>
      <c r="N1623" s="57"/>
      <c r="O1623" s="6"/>
      <c r="P1623" s="6"/>
      <c r="T1623" s="6"/>
      <c r="V1623" s="3"/>
    </row>
    <row r="1624">
      <c r="D1624" s="57"/>
      <c r="J1624" s="7"/>
      <c r="K1624" s="7"/>
      <c r="L1624" s="7"/>
      <c r="M1624" s="7"/>
      <c r="N1624" s="57"/>
      <c r="O1624" s="6"/>
      <c r="P1624" s="6"/>
      <c r="T1624" s="6"/>
      <c r="V1624" s="3"/>
    </row>
    <row r="1625">
      <c r="D1625" s="57"/>
      <c r="J1625" s="7"/>
      <c r="K1625" s="7"/>
      <c r="L1625" s="7"/>
      <c r="M1625" s="7"/>
      <c r="N1625" s="57"/>
      <c r="O1625" s="6"/>
      <c r="P1625" s="6"/>
      <c r="T1625" s="6"/>
      <c r="V1625" s="3"/>
    </row>
    <row r="1626">
      <c r="D1626" s="57"/>
      <c r="J1626" s="7"/>
      <c r="K1626" s="7"/>
      <c r="L1626" s="7"/>
      <c r="M1626" s="7"/>
      <c r="N1626" s="57"/>
      <c r="O1626" s="6"/>
      <c r="P1626" s="6"/>
      <c r="T1626" s="6"/>
      <c r="V1626" s="3"/>
    </row>
    <row r="1627">
      <c r="D1627" s="57"/>
      <c r="J1627" s="7"/>
      <c r="K1627" s="7"/>
      <c r="L1627" s="7"/>
      <c r="M1627" s="7"/>
      <c r="N1627" s="57"/>
      <c r="O1627" s="6"/>
      <c r="P1627" s="6"/>
      <c r="T1627" s="6"/>
      <c r="V1627" s="3"/>
    </row>
    <row r="1628">
      <c r="D1628" s="57"/>
      <c r="J1628" s="7"/>
      <c r="K1628" s="7"/>
      <c r="L1628" s="7"/>
      <c r="M1628" s="7"/>
      <c r="N1628" s="57"/>
      <c r="O1628" s="6"/>
      <c r="P1628" s="6"/>
      <c r="T1628" s="6"/>
      <c r="V1628" s="3"/>
    </row>
    <row r="1629">
      <c r="D1629" s="57"/>
      <c r="J1629" s="7"/>
      <c r="K1629" s="7"/>
      <c r="L1629" s="7"/>
      <c r="M1629" s="7"/>
      <c r="N1629" s="57"/>
      <c r="O1629" s="6"/>
      <c r="P1629" s="6"/>
      <c r="T1629" s="6"/>
      <c r="V1629" s="3"/>
    </row>
    <row r="1630">
      <c r="D1630" s="57"/>
      <c r="J1630" s="7"/>
      <c r="K1630" s="7"/>
      <c r="L1630" s="7"/>
      <c r="M1630" s="7"/>
      <c r="N1630" s="57"/>
      <c r="O1630" s="6"/>
      <c r="P1630" s="6"/>
      <c r="T1630" s="6"/>
      <c r="V1630" s="3"/>
    </row>
    <row r="1631">
      <c r="D1631" s="57"/>
      <c r="J1631" s="7"/>
      <c r="K1631" s="7"/>
      <c r="L1631" s="7"/>
      <c r="M1631" s="7"/>
      <c r="N1631" s="57"/>
      <c r="O1631" s="6"/>
      <c r="P1631" s="6"/>
      <c r="T1631" s="6"/>
      <c r="V1631" s="3"/>
    </row>
    <row r="1632">
      <c r="D1632" s="57"/>
      <c r="J1632" s="7"/>
      <c r="K1632" s="7"/>
      <c r="L1632" s="7"/>
      <c r="M1632" s="7"/>
      <c r="N1632" s="57"/>
      <c r="O1632" s="6"/>
      <c r="P1632" s="6"/>
      <c r="T1632" s="6"/>
      <c r="V1632" s="3"/>
    </row>
    <row r="1633">
      <c r="D1633" s="57"/>
      <c r="J1633" s="7"/>
      <c r="K1633" s="7"/>
      <c r="L1633" s="7"/>
      <c r="M1633" s="7"/>
      <c r="N1633" s="57"/>
      <c r="O1633" s="6"/>
      <c r="P1633" s="6"/>
      <c r="T1633" s="6"/>
      <c r="V1633" s="3"/>
    </row>
    <row r="1634">
      <c r="D1634" s="57"/>
      <c r="J1634" s="7"/>
      <c r="K1634" s="7"/>
      <c r="L1634" s="7"/>
      <c r="M1634" s="7"/>
      <c r="N1634" s="57"/>
      <c r="O1634" s="6"/>
      <c r="P1634" s="6"/>
      <c r="T1634" s="6"/>
      <c r="V1634" s="3"/>
    </row>
    <row r="1635">
      <c r="D1635" s="57"/>
      <c r="J1635" s="7"/>
      <c r="K1635" s="7"/>
      <c r="L1635" s="7"/>
      <c r="M1635" s="7"/>
      <c r="N1635" s="57"/>
      <c r="O1635" s="6"/>
      <c r="P1635" s="6"/>
      <c r="T1635" s="6"/>
      <c r="V1635" s="3"/>
    </row>
    <row r="1636">
      <c r="D1636" s="57"/>
      <c r="J1636" s="7"/>
      <c r="K1636" s="7"/>
      <c r="L1636" s="7"/>
      <c r="M1636" s="7"/>
      <c r="N1636" s="57"/>
      <c r="O1636" s="6"/>
      <c r="P1636" s="6"/>
      <c r="T1636" s="6"/>
      <c r="V1636" s="3"/>
    </row>
    <row r="1637">
      <c r="D1637" s="57"/>
      <c r="J1637" s="7"/>
      <c r="K1637" s="7"/>
      <c r="L1637" s="7"/>
      <c r="M1637" s="7"/>
      <c r="N1637" s="57"/>
      <c r="O1637" s="6"/>
      <c r="P1637" s="6"/>
      <c r="T1637" s="6"/>
      <c r="V1637" s="3"/>
    </row>
    <row r="1638">
      <c r="D1638" s="57"/>
      <c r="J1638" s="7"/>
      <c r="K1638" s="7"/>
      <c r="L1638" s="7"/>
      <c r="M1638" s="7"/>
      <c r="N1638" s="57"/>
      <c r="O1638" s="6"/>
      <c r="P1638" s="6"/>
      <c r="T1638" s="6"/>
      <c r="V1638" s="3"/>
    </row>
    <row r="1639">
      <c r="D1639" s="57"/>
      <c r="J1639" s="7"/>
      <c r="K1639" s="7"/>
      <c r="L1639" s="7"/>
      <c r="M1639" s="7"/>
      <c r="N1639" s="57"/>
      <c r="O1639" s="6"/>
      <c r="P1639" s="6"/>
      <c r="T1639" s="6"/>
      <c r="V1639" s="3"/>
    </row>
    <row r="1640">
      <c r="D1640" s="57"/>
      <c r="J1640" s="7"/>
      <c r="K1640" s="7"/>
      <c r="L1640" s="7"/>
      <c r="M1640" s="7"/>
      <c r="N1640" s="57"/>
      <c r="O1640" s="6"/>
      <c r="P1640" s="6"/>
      <c r="T1640" s="6"/>
      <c r="V1640" s="3"/>
    </row>
    <row r="1641">
      <c r="D1641" s="57"/>
      <c r="J1641" s="7"/>
      <c r="K1641" s="7"/>
      <c r="L1641" s="7"/>
      <c r="M1641" s="7"/>
      <c r="N1641" s="57"/>
      <c r="O1641" s="6"/>
      <c r="P1641" s="6"/>
      <c r="T1641" s="6"/>
      <c r="V1641" s="3"/>
    </row>
    <row r="1642">
      <c r="D1642" s="57"/>
      <c r="J1642" s="7"/>
      <c r="K1642" s="7"/>
      <c r="L1642" s="7"/>
      <c r="M1642" s="7"/>
      <c r="N1642" s="57"/>
      <c r="O1642" s="6"/>
      <c r="P1642" s="6"/>
      <c r="T1642" s="6"/>
      <c r="V1642" s="3"/>
    </row>
    <row r="1643">
      <c r="D1643" s="57"/>
      <c r="J1643" s="7"/>
      <c r="K1643" s="7"/>
      <c r="L1643" s="7"/>
      <c r="M1643" s="7"/>
      <c r="N1643" s="57"/>
      <c r="O1643" s="6"/>
      <c r="P1643" s="6"/>
      <c r="T1643" s="6"/>
      <c r="V1643" s="3"/>
    </row>
    <row r="1644">
      <c r="D1644" s="57"/>
      <c r="J1644" s="7"/>
      <c r="K1644" s="7"/>
      <c r="L1644" s="7"/>
      <c r="M1644" s="7"/>
      <c r="N1644" s="57"/>
      <c r="O1644" s="6"/>
      <c r="P1644" s="6"/>
      <c r="T1644" s="6"/>
      <c r="V1644" s="3"/>
    </row>
    <row r="1645">
      <c r="D1645" s="57"/>
      <c r="J1645" s="7"/>
      <c r="K1645" s="7"/>
      <c r="L1645" s="7"/>
      <c r="M1645" s="7"/>
      <c r="N1645" s="57"/>
      <c r="O1645" s="6"/>
      <c r="P1645" s="6"/>
      <c r="T1645" s="6"/>
      <c r="V1645" s="3"/>
    </row>
    <row r="1646">
      <c r="D1646" s="57"/>
      <c r="J1646" s="7"/>
      <c r="K1646" s="7"/>
      <c r="L1646" s="7"/>
      <c r="M1646" s="7"/>
      <c r="N1646" s="57"/>
      <c r="O1646" s="6"/>
      <c r="P1646" s="6"/>
      <c r="T1646" s="6"/>
      <c r="V1646" s="3"/>
    </row>
    <row r="1647">
      <c r="D1647" s="57"/>
      <c r="J1647" s="7"/>
      <c r="K1647" s="7"/>
      <c r="L1647" s="7"/>
      <c r="M1647" s="7"/>
      <c r="N1647" s="57"/>
      <c r="O1647" s="6"/>
      <c r="P1647" s="6"/>
      <c r="T1647" s="6"/>
      <c r="V1647" s="3"/>
    </row>
    <row r="1648">
      <c r="D1648" s="57"/>
      <c r="J1648" s="7"/>
      <c r="K1648" s="7"/>
      <c r="L1648" s="7"/>
      <c r="M1648" s="7"/>
      <c r="N1648" s="57"/>
      <c r="O1648" s="6"/>
      <c r="P1648" s="6"/>
      <c r="T1648" s="6"/>
      <c r="V1648" s="3"/>
    </row>
    <row r="1649">
      <c r="D1649" s="57"/>
      <c r="J1649" s="7"/>
      <c r="K1649" s="7"/>
      <c r="L1649" s="7"/>
      <c r="M1649" s="7"/>
      <c r="N1649" s="57"/>
      <c r="O1649" s="6"/>
      <c r="P1649" s="6"/>
      <c r="T1649" s="6"/>
      <c r="V1649" s="3"/>
    </row>
    <row r="1650">
      <c r="D1650" s="57"/>
      <c r="J1650" s="7"/>
      <c r="K1650" s="7"/>
      <c r="L1650" s="7"/>
      <c r="M1650" s="7"/>
      <c r="N1650" s="57"/>
      <c r="O1650" s="6"/>
      <c r="P1650" s="6"/>
      <c r="T1650" s="6"/>
      <c r="V1650" s="3"/>
    </row>
    <row r="1651">
      <c r="D1651" s="57"/>
      <c r="J1651" s="7"/>
      <c r="K1651" s="7"/>
      <c r="L1651" s="7"/>
      <c r="M1651" s="7"/>
      <c r="N1651" s="57"/>
      <c r="O1651" s="6"/>
      <c r="P1651" s="6"/>
      <c r="T1651" s="6"/>
      <c r="V1651" s="3"/>
    </row>
    <row r="1652">
      <c r="D1652" s="57"/>
      <c r="J1652" s="7"/>
      <c r="K1652" s="7"/>
      <c r="L1652" s="7"/>
      <c r="M1652" s="7"/>
      <c r="N1652" s="57"/>
      <c r="O1652" s="6"/>
      <c r="P1652" s="6"/>
      <c r="T1652" s="6"/>
      <c r="V1652" s="3"/>
    </row>
    <row r="1653">
      <c r="D1653" s="57"/>
      <c r="J1653" s="7"/>
      <c r="K1653" s="7"/>
      <c r="L1653" s="7"/>
      <c r="M1653" s="7"/>
      <c r="N1653" s="57"/>
      <c r="O1653" s="6"/>
      <c r="P1653" s="6"/>
      <c r="T1653" s="6"/>
      <c r="V1653" s="3"/>
    </row>
    <row r="1654">
      <c r="D1654" s="57"/>
      <c r="J1654" s="7"/>
      <c r="K1654" s="7"/>
      <c r="L1654" s="7"/>
      <c r="M1654" s="7"/>
      <c r="N1654" s="57"/>
      <c r="O1654" s="6"/>
      <c r="P1654" s="6"/>
      <c r="T1654" s="6"/>
      <c r="V1654" s="3"/>
    </row>
    <row r="1655">
      <c r="D1655" s="57"/>
      <c r="J1655" s="7"/>
      <c r="K1655" s="7"/>
      <c r="L1655" s="7"/>
      <c r="M1655" s="7"/>
      <c r="N1655" s="57"/>
      <c r="O1655" s="6"/>
      <c r="P1655" s="6"/>
      <c r="T1655" s="6"/>
      <c r="V1655" s="3"/>
    </row>
    <row r="1656">
      <c r="D1656" s="57"/>
      <c r="J1656" s="7"/>
      <c r="K1656" s="7"/>
      <c r="L1656" s="7"/>
      <c r="M1656" s="7"/>
      <c r="N1656" s="57"/>
      <c r="O1656" s="6"/>
      <c r="P1656" s="6"/>
      <c r="T1656" s="6"/>
      <c r="V1656" s="3"/>
    </row>
    <row r="1657">
      <c r="D1657" s="57"/>
      <c r="J1657" s="7"/>
      <c r="K1657" s="7"/>
      <c r="L1657" s="7"/>
      <c r="M1657" s="7"/>
      <c r="N1657" s="57"/>
      <c r="O1657" s="6"/>
      <c r="P1657" s="6"/>
      <c r="T1657" s="6"/>
      <c r="V1657" s="3"/>
    </row>
    <row r="1658">
      <c r="D1658" s="57"/>
      <c r="J1658" s="7"/>
      <c r="K1658" s="7"/>
      <c r="L1658" s="7"/>
      <c r="M1658" s="7"/>
      <c r="N1658" s="57"/>
      <c r="O1658" s="6"/>
      <c r="P1658" s="6"/>
      <c r="T1658" s="6"/>
      <c r="V1658" s="3"/>
    </row>
    <row r="1659">
      <c r="D1659" s="57"/>
      <c r="J1659" s="7"/>
      <c r="K1659" s="7"/>
      <c r="L1659" s="7"/>
      <c r="M1659" s="7"/>
      <c r="N1659" s="57"/>
      <c r="O1659" s="6"/>
      <c r="P1659" s="6"/>
      <c r="T1659" s="6"/>
      <c r="V1659" s="3"/>
    </row>
    <row r="1660">
      <c r="D1660" s="57"/>
      <c r="J1660" s="7"/>
      <c r="K1660" s="7"/>
      <c r="L1660" s="7"/>
      <c r="M1660" s="7"/>
      <c r="N1660" s="57"/>
      <c r="O1660" s="6"/>
      <c r="P1660" s="6"/>
      <c r="T1660" s="6"/>
      <c r="V1660" s="3"/>
    </row>
    <row r="1661">
      <c r="D1661" s="57"/>
      <c r="J1661" s="7"/>
      <c r="K1661" s="7"/>
      <c r="L1661" s="7"/>
      <c r="M1661" s="7"/>
      <c r="N1661" s="57"/>
      <c r="O1661" s="6"/>
      <c r="P1661" s="6"/>
      <c r="T1661" s="6"/>
      <c r="V1661" s="3"/>
    </row>
    <row r="1662">
      <c r="D1662" s="57"/>
      <c r="J1662" s="7"/>
      <c r="K1662" s="7"/>
      <c r="L1662" s="7"/>
      <c r="M1662" s="7"/>
      <c r="N1662" s="57"/>
      <c r="O1662" s="6"/>
      <c r="P1662" s="6"/>
      <c r="T1662" s="6"/>
      <c r="V1662" s="3"/>
    </row>
    <row r="1663">
      <c r="D1663" s="57"/>
      <c r="J1663" s="7"/>
      <c r="K1663" s="7"/>
      <c r="L1663" s="7"/>
      <c r="M1663" s="7"/>
      <c r="N1663" s="57"/>
      <c r="O1663" s="6"/>
      <c r="P1663" s="6"/>
      <c r="T1663" s="6"/>
      <c r="V1663" s="3"/>
    </row>
    <row r="1664">
      <c r="D1664" s="57"/>
      <c r="J1664" s="7"/>
      <c r="K1664" s="7"/>
      <c r="L1664" s="7"/>
      <c r="M1664" s="7"/>
      <c r="N1664" s="57"/>
      <c r="O1664" s="6"/>
      <c r="P1664" s="6"/>
      <c r="T1664" s="6"/>
      <c r="V1664" s="3"/>
    </row>
    <row r="1665">
      <c r="D1665" s="57"/>
      <c r="J1665" s="7"/>
      <c r="K1665" s="7"/>
      <c r="L1665" s="7"/>
      <c r="M1665" s="7"/>
      <c r="N1665" s="57"/>
      <c r="O1665" s="6"/>
      <c r="P1665" s="6"/>
      <c r="T1665" s="6"/>
      <c r="V1665" s="3"/>
    </row>
    <row r="1666">
      <c r="D1666" s="57"/>
      <c r="J1666" s="7"/>
      <c r="K1666" s="7"/>
      <c r="L1666" s="7"/>
      <c r="M1666" s="7"/>
      <c r="N1666" s="57"/>
      <c r="O1666" s="6"/>
      <c r="P1666" s="6"/>
      <c r="T1666" s="6"/>
      <c r="V1666" s="3"/>
    </row>
    <row r="1667">
      <c r="D1667" s="57"/>
      <c r="J1667" s="7"/>
      <c r="K1667" s="7"/>
      <c r="L1667" s="7"/>
      <c r="M1667" s="7"/>
      <c r="N1667" s="57"/>
      <c r="O1667" s="6"/>
      <c r="P1667" s="6"/>
      <c r="T1667" s="6"/>
      <c r="V1667" s="3"/>
    </row>
    <row r="1668">
      <c r="D1668" s="57"/>
      <c r="J1668" s="7"/>
      <c r="K1668" s="7"/>
      <c r="L1668" s="7"/>
      <c r="M1668" s="7"/>
      <c r="N1668" s="57"/>
      <c r="O1668" s="6"/>
      <c r="P1668" s="6"/>
      <c r="T1668" s="6"/>
      <c r="V1668" s="3"/>
    </row>
    <row r="1669">
      <c r="D1669" s="57"/>
      <c r="J1669" s="7"/>
      <c r="K1669" s="7"/>
      <c r="L1669" s="7"/>
      <c r="M1669" s="7"/>
      <c r="N1669" s="57"/>
      <c r="O1669" s="6"/>
      <c r="P1669" s="6"/>
      <c r="T1669" s="6"/>
      <c r="V1669" s="3"/>
    </row>
    <row r="1670">
      <c r="D1670" s="57"/>
      <c r="J1670" s="7"/>
      <c r="K1670" s="7"/>
      <c r="L1670" s="7"/>
      <c r="M1670" s="7"/>
      <c r="N1670" s="57"/>
      <c r="O1670" s="6"/>
      <c r="P1670" s="6"/>
      <c r="T1670" s="6"/>
      <c r="V1670" s="3"/>
    </row>
    <row r="1671">
      <c r="D1671" s="57"/>
      <c r="J1671" s="7"/>
      <c r="K1671" s="7"/>
      <c r="L1671" s="7"/>
      <c r="M1671" s="7"/>
      <c r="N1671" s="57"/>
      <c r="O1671" s="6"/>
      <c r="P1671" s="6"/>
      <c r="T1671" s="6"/>
      <c r="V1671" s="3"/>
    </row>
    <row r="1672">
      <c r="D1672" s="57"/>
      <c r="J1672" s="7"/>
      <c r="K1672" s="7"/>
      <c r="L1672" s="7"/>
      <c r="M1672" s="7"/>
      <c r="N1672" s="57"/>
      <c r="O1672" s="6"/>
      <c r="P1672" s="6"/>
      <c r="T1672" s="6"/>
      <c r="V1672" s="3"/>
    </row>
    <row r="1673">
      <c r="D1673" s="57"/>
      <c r="J1673" s="7"/>
      <c r="K1673" s="7"/>
      <c r="L1673" s="7"/>
      <c r="M1673" s="7"/>
      <c r="N1673" s="57"/>
      <c r="O1673" s="6"/>
      <c r="P1673" s="6"/>
      <c r="T1673" s="6"/>
      <c r="V1673" s="3"/>
    </row>
    <row r="1674">
      <c r="D1674" s="57"/>
      <c r="J1674" s="7"/>
      <c r="K1674" s="7"/>
      <c r="L1674" s="7"/>
      <c r="M1674" s="7"/>
      <c r="N1674" s="57"/>
      <c r="O1674" s="6"/>
      <c r="P1674" s="6"/>
      <c r="T1674" s="6"/>
      <c r="V1674" s="3"/>
    </row>
    <row r="1675">
      <c r="D1675" s="57"/>
      <c r="J1675" s="7"/>
      <c r="K1675" s="7"/>
      <c r="L1675" s="7"/>
      <c r="M1675" s="7"/>
      <c r="N1675" s="57"/>
      <c r="O1675" s="6"/>
      <c r="P1675" s="6"/>
      <c r="T1675" s="6"/>
      <c r="V1675" s="3"/>
    </row>
    <row r="1676">
      <c r="D1676" s="57"/>
      <c r="J1676" s="7"/>
      <c r="K1676" s="7"/>
      <c r="L1676" s="7"/>
      <c r="M1676" s="7"/>
      <c r="N1676" s="57"/>
      <c r="O1676" s="6"/>
      <c r="P1676" s="6"/>
      <c r="T1676" s="6"/>
      <c r="V1676" s="3"/>
    </row>
    <row r="1677">
      <c r="D1677" s="57"/>
      <c r="J1677" s="7"/>
      <c r="K1677" s="7"/>
      <c r="L1677" s="7"/>
      <c r="M1677" s="7"/>
      <c r="N1677" s="57"/>
      <c r="O1677" s="6"/>
      <c r="P1677" s="6"/>
      <c r="T1677" s="6"/>
      <c r="V1677" s="3"/>
    </row>
    <row r="1678">
      <c r="D1678" s="57"/>
      <c r="J1678" s="7"/>
      <c r="K1678" s="7"/>
      <c r="L1678" s="7"/>
      <c r="M1678" s="7"/>
      <c r="N1678" s="57"/>
      <c r="O1678" s="6"/>
      <c r="P1678" s="6"/>
      <c r="T1678" s="6"/>
      <c r="V1678" s="3"/>
    </row>
    <row r="1679">
      <c r="D1679" s="57"/>
      <c r="J1679" s="7"/>
      <c r="K1679" s="7"/>
      <c r="L1679" s="7"/>
      <c r="M1679" s="7"/>
      <c r="N1679" s="57"/>
      <c r="O1679" s="6"/>
      <c r="P1679" s="6"/>
      <c r="T1679" s="6"/>
      <c r="V1679" s="3"/>
    </row>
    <row r="1680">
      <c r="D1680" s="57"/>
      <c r="J1680" s="7"/>
      <c r="K1680" s="7"/>
      <c r="L1680" s="7"/>
      <c r="M1680" s="7"/>
      <c r="N1680" s="57"/>
      <c r="O1680" s="6"/>
      <c r="P1680" s="6"/>
      <c r="T1680" s="6"/>
      <c r="V1680" s="3"/>
    </row>
    <row r="1681">
      <c r="D1681" s="57"/>
      <c r="J1681" s="7"/>
      <c r="K1681" s="7"/>
      <c r="L1681" s="7"/>
      <c r="M1681" s="7"/>
      <c r="N1681" s="57"/>
      <c r="O1681" s="6"/>
      <c r="P1681" s="6"/>
      <c r="T1681" s="6"/>
      <c r="V1681" s="3"/>
    </row>
    <row r="1682">
      <c r="D1682" s="57"/>
      <c r="J1682" s="7"/>
      <c r="K1682" s="7"/>
      <c r="L1682" s="7"/>
      <c r="M1682" s="7"/>
      <c r="N1682" s="57"/>
      <c r="O1682" s="6"/>
      <c r="P1682" s="6"/>
      <c r="T1682" s="6"/>
      <c r="V1682" s="3"/>
    </row>
    <row r="1683">
      <c r="D1683" s="57"/>
      <c r="J1683" s="7"/>
      <c r="K1683" s="7"/>
      <c r="L1683" s="7"/>
      <c r="M1683" s="7"/>
      <c r="N1683" s="57"/>
      <c r="O1683" s="6"/>
      <c r="P1683" s="6"/>
      <c r="T1683" s="6"/>
      <c r="V1683" s="3"/>
    </row>
    <row r="1684">
      <c r="D1684" s="57"/>
      <c r="J1684" s="7"/>
      <c r="K1684" s="7"/>
      <c r="L1684" s="7"/>
      <c r="M1684" s="7"/>
      <c r="N1684" s="57"/>
      <c r="O1684" s="6"/>
      <c r="P1684" s="6"/>
      <c r="T1684" s="6"/>
      <c r="V1684" s="3"/>
    </row>
    <row r="1685">
      <c r="D1685" s="57"/>
      <c r="J1685" s="7"/>
      <c r="K1685" s="7"/>
      <c r="L1685" s="7"/>
      <c r="M1685" s="7"/>
      <c r="N1685" s="57"/>
      <c r="O1685" s="6"/>
      <c r="P1685" s="6"/>
      <c r="T1685" s="6"/>
      <c r="V1685" s="3"/>
    </row>
    <row r="1686">
      <c r="D1686" s="57"/>
      <c r="J1686" s="7"/>
      <c r="K1686" s="7"/>
      <c r="L1686" s="7"/>
      <c r="M1686" s="7"/>
      <c r="N1686" s="57"/>
      <c r="O1686" s="6"/>
      <c r="P1686" s="6"/>
      <c r="T1686" s="6"/>
      <c r="V1686" s="3"/>
    </row>
    <row r="1687">
      <c r="D1687" s="57"/>
      <c r="J1687" s="7"/>
      <c r="K1687" s="7"/>
      <c r="L1687" s="7"/>
      <c r="M1687" s="7"/>
      <c r="N1687" s="57"/>
      <c r="O1687" s="6"/>
      <c r="P1687" s="6"/>
      <c r="T1687" s="6"/>
      <c r="V1687" s="3"/>
    </row>
    <row r="1688">
      <c r="D1688" s="57"/>
      <c r="J1688" s="7"/>
      <c r="K1688" s="7"/>
      <c r="L1688" s="7"/>
      <c r="M1688" s="7"/>
      <c r="N1688" s="57"/>
      <c r="O1688" s="6"/>
      <c r="P1688" s="6"/>
      <c r="T1688" s="6"/>
      <c r="V1688" s="3"/>
    </row>
    <row r="1689">
      <c r="D1689" s="57"/>
      <c r="J1689" s="7"/>
      <c r="K1689" s="7"/>
      <c r="L1689" s="7"/>
      <c r="M1689" s="7"/>
      <c r="N1689" s="57"/>
      <c r="O1689" s="6"/>
      <c r="P1689" s="6"/>
      <c r="T1689" s="6"/>
      <c r="V1689" s="3"/>
    </row>
    <row r="1690">
      <c r="D1690" s="57"/>
      <c r="J1690" s="7"/>
      <c r="K1690" s="7"/>
      <c r="L1690" s="7"/>
      <c r="M1690" s="7"/>
      <c r="N1690" s="57"/>
      <c r="O1690" s="6"/>
      <c r="P1690" s="6"/>
      <c r="T1690" s="6"/>
      <c r="V1690" s="3"/>
    </row>
    <row r="1691">
      <c r="D1691" s="57"/>
      <c r="J1691" s="7"/>
      <c r="K1691" s="7"/>
      <c r="L1691" s="7"/>
      <c r="M1691" s="7"/>
      <c r="N1691" s="57"/>
      <c r="O1691" s="6"/>
      <c r="P1691" s="6"/>
      <c r="T1691" s="6"/>
      <c r="V1691" s="3"/>
    </row>
    <row r="1692">
      <c r="D1692" s="57"/>
      <c r="J1692" s="7"/>
      <c r="K1692" s="7"/>
      <c r="L1692" s="7"/>
      <c r="M1692" s="7"/>
      <c r="N1692" s="57"/>
      <c r="O1692" s="6"/>
      <c r="P1692" s="6"/>
      <c r="T1692" s="6"/>
      <c r="V1692" s="3"/>
    </row>
    <row r="1693">
      <c r="D1693" s="57"/>
      <c r="J1693" s="7"/>
      <c r="K1693" s="7"/>
      <c r="L1693" s="7"/>
      <c r="M1693" s="7"/>
      <c r="N1693" s="57"/>
      <c r="O1693" s="6"/>
      <c r="P1693" s="6"/>
      <c r="T1693" s="6"/>
      <c r="V1693" s="3"/>
    </row>
    <row r="1694">
      <c r="D1694" s="57"/>
      <c r="J1694" s="7"/>
      <c r="K1694" s="7"/>
      <c r="L1694" s="7"/>
      <c r="M1694" s="7"/>
      <c r="N1694" s="57"/>
      <c r="O1694" s="6"/>
      <c r="P1694" s="6"/>
      <c r="T1694" s="6"/>
      <c r="V1694" s="3"/>
    </row>
    <row r="1695">
      <c r="D1695" s="57"/>
      <c r="J1695" s="7"/>
      <c r="K1695" s="7"/>
      <c r="L1695" s="7"/>
      <c r="M1695" s="7"/>
      <c r="N1695" s="57"/>
      <c r="O1695" s="6"/>
      <c r="P1695" s="6"/>
      <c r="T1695" s="6"/>
      <c r="V1695" s="3"/>
    </row>
    <row r="1696">
      <c r="D1696" s="57"/>
      <c r="J1696" s="7"/>
      <c r="K1696" s="7"/>
      <c r="L1696" s="7"/>
      <c r="M1696" s="7"/>
      <c r="N1696" s="57"/>
      <c r="O1696" s="6"/>
      <c r="P1696" s="6"/>
      <c r="T1696" s="6"/>
      <c r="V1696" s="3"/>
    </row>
    <row r="1697">
      <c r="D1697" s="57"/>
      <c r="J1697" s="7"/>
      <c r="K1697" s="7"/>
      <c r="L1697" s="7"/>
      <c r="M1697" s="7"/>
      <c r="N1697" s="57"/>
      <c r="O1697" s="6"/>
      <c r="P1697" s="6"/>
      <c r="T1697" s="6"/>
      <c r="V1697" s="3"/>
    </row>
    <row r="1698">
      <c r="D1698" s="57"/>
      <c r="J1698" s="7"/>
      <c r="K1698" s="7"/>
      <c r="L1698" s="7"/>
      <c r="M1698" s="7"/>
      <c r="N1698" s="57"/>
      <c r="O1698" s="6"/>
      <c r="P1698" s="6"/>
      <c r="T1698" s="6"/>
      <c r="V1698" s="3"/>
    </row>
    <row r="1699">
      <c r="D1699" s="57"/>
      <c r="J1699" s="7"/>
      <c r="K1699" s="7"/>
      <c r="L1699" s="7"/>
      <c r="M1699" s="7"/>
      <c r="N1699" s="57"/>
      <c r="O1699" s="6"/>
      <c r="P1699" s="6"/>
      <c r="T1699" s="6"/>
      <c r="V1699" s="3"/>
    </row>
    <row r="1700">
      <c r="D1700" s="57"/>
      <c r="J1700" s="7"/>
      <c r="K1700" s="7"/>
      <c r="L1700" s="7"/>
      <c r="M1700" s="7"/>
      <c r="N1700" s="57"/>
      <c r="O1700" s="6"/>
      <c r="P1700" s="6"/>
      <c r="T1700" s="6"/>
      <c r="V1700" s="3"/>
    </row>
    <row r="1701">
      <c r="D1701" s="57"/>
      <c r="J1701" s="7"/>
      <c r="K1701" s="7"/>
      <c r="L1701" s="7"/>
      <c r="M1701" s="7"/>
      <c r="N1701" s="57"/>
      <c r="O1701" s="6"/>
      <c r="P1701" s="6"/>
      <c r="T1701" s="6"/>
      <c r="V1701" s="3"/>
    </row>
    <row r="1702">
      <c r="D1702" s="57"/>
      <c r="J1702" s="7"/>
      <c r="K1702" s="7"/>
      <c r="L1702" s="7"/>
      <c r="M1702" s="7"/>
      <c r="N1702" s="57"/>
      <c r="O1702" s="6"/>
      <c r="P1702" s="6"/>
      <c r="T1702" s="6"/>
      <c r="V1702" s="3"/>
    </row>
    <row r="1703">
      <c r="D1703" s="57"/>
      <c r="J1703" s="7"/>
      <c r="K1703" s="7"/>
      <c r="L1703" s="7"/>
      <c r="M1703" s="7"/>
      <c r="N1703" s="57"/>
      <c r="O1703" s="6"/>
      <c r="P1703" s="6"/>
      <c r="T1703" s="6"/>
      <c r="V1703" s="3"/>
    </row>
    <row r="1704">
      <c r="D1704" s="57"/>
      <c r="J1704" s="7"/>
      <c r="K1704" s="7"/>
      <c r="L1704" s="7"/>
      <c r="M1704" s="7"/>
      <c r="N1704" s="57"/>
      <c r="O1704" s="6"/>
      <c r="P1704" s="6"/>
      <c r="T1704" s="6"/>
      <c r="V1704" s="3"/>
    </row>
    <row r="1705">
      <c r="D1705" s="57"/>
      <c r="J1705" s="7"/>
      <c r="K1705" s="7"/>
      <c r="L1705" s="7"/>
      <c r="M1705" s="7"/>
      <c r="N1705" s="57"/>
      <c r="O1705" s="6"/>
      <c r="P1705" s="6"/>
      <c r="T1705" s="6"/>
      <c r="V1705" s="3"/>
    </row>
    <row r="1706">
      <c r="D1706" s="57"/>
      <c r="J1706" s="7"/>
      <c r="K1706" s="7"/>
      <c r="L1706" s="7"/>
      <c r="M1706" s="7"/>
      <c r="N1706" s="57"/>
      <c r="O1706" s="6"/>
      <c r="P1706" s="6"/>
      <c r="T1706" s="6"/>
      <c r="V1706" s="3"/>
    </row>
    <row r="1707">
      <c r="D1707" s="57"/>
      <c r="J1707" s="7"/>
      <c r="K1707" s="7"/>
      <c r="L1707" s="7"/>
      <c r="M1707" s="7"/>
      <c r="N1707" s="57"/>
      <c r="O1707" s="6"/>
      <c r="P1707" s="6"/>
      <c r="T1707" s="6"/>
      <c r="V1707" s="3"/>
    </row>
    <row r="1708">
      <c r="D1708" s="57"/>
      <c r="J1708" s="7"/>
      <c r="K1708" s="7"/>
      <c r="L1708" s="7"/>
      <c r="M1708" s="7"/>
      <c r="N1708" s="57"/>
      <c r="O1708" s="6"/>
      <c r="P1708" s="6"/>
      <c r="T1708" s="6"/>
      <c r="V1708" s="3"/>
    </row>
    <row r="1709">
      <c r="D1709" s="57"/>
      <c r="J1709" s="7"/>
      <c r="K1709" s="7"/>
      <c r="L1709" s="7"/>
      <c r="M1709" s="7"/>
      <c r="N1709" s="57"/>
      <c r="O1709" s="6"/>
      <c r="P1709" s="6"/>
      <c r="T1709" s="6"/>
      <c r="V1709" s="3"/>
    </row>
    <row r="1710">
      <c r="D1710" s="57"/>
      <c r="J1710" s="7"/>
      <c r="K1710" s="7"/>
      <c r="L1710" s="7"/>
      <c r="M1710" s="7"/>
      <c r="N1710" s="57"/>
      <c r="O1710" s="6"/>
      <c r="P1710" s="6"/>
      <c r="T1710" s="6"/>
      <c r="V1710" s="3"/>
    </row>
    <row r="1711">
      <c r="D1711" s="57"/>
      <c r="J1711" s="7"/>
      <c r="K1711" s="7"/>
      <c r="L1711" s="7"/>
      <c r="M1711" s="7"/>
      <c r="N1711" s="57"/>
      <c r="O1711" s="6"/>
      <c r="P1711" s="6"/>
      <c r="T1711" s="6"/>
      <c r="V1711" s="3"/>
    </row>
    <row r="1712">
      <c r="D1712" s="57"/>
      <c r="J1712" s="7"/>
      <c r="K1712" s="7"/>
      <c r="L1712" s="7"/>
      <c r="M1712" s="7"/>
      <c r="N1712" s="57"/>
      <c r="O1712" s="6"/>
      <c r="P1712" s="6"/>
      <c r="T1712" s="6"/>
      <c r="V1712" s="3"/>
    </row>
    <row r="1713">
      <c r="D1713" s="57"/>
      <c r="J1713" s="7"/>
      <c r="K1713" s="7"/>
      <c r="L1713" s="7"/>
      <c r="M1713" s="7"/>
      <c r="N1713" s="57"/>
      <c r="O1713" s="6"/>
      <c r="P1713" s="6"/>
      <c r="T1713" s="6"/>
      <c r="V1713" s="3"/>
    </row>
    <row r="1714">
      <c r="D1714" s="57"/>
      <c r="J1714" s="7"/>
      <c r="K1714" s="7"/>
      <c r="L1714" s="7"/>
      <c r="M1714" s="7"/>
      <c r="N1714" s="57"/>
      <c r="O1714" s="6"/>
      <c r="P1714" s="6"/>
      <c r="T1714" s="6"/>
      <c r="V1714" s="3"/>
    </row>
    <row r="1715">
      <c r="D1715" s="57"/>
      <c r="J1715" s="7"/>
      <c r="K1715" s="7"/>
      <c r="L1715" s="7"/>
      <c r="M1715" s="7"/>
      <c r="N1715" s="57"/>
      <c r="O1715" s="6"/>
      <c r="P1715" s="6"/>
      <c r="T1715" s="6"/>
      <c r="V1715" s="3"/>
    </row>
    <row r="1716">
      <c r="D1716" s="57"/>
      <c r="J1716" s="7"/>
      <c r="K1716" s="7"/>
      <c r="L1716" s="7"/>
      <c r="M1716" s="7"/>
      <c r="N1716" s="57"/>
      <c r="O1716" s="6"/>
      <c r="P1716" s="6"/>
      <c r="T1716" s="6"/>
      <c r="V1716" s="3"/>
    </row>
    <row r="1717">
      <c r="D1717" s="57"/>
      <c r="J1717" s="7"/>
      <c r="K1717" s="7"/>
      <c r="L1717" s="7"/>
      <c r="M1717" s="7"/>
      <c r="N1717" s="57"/>
      <c r="O1717" s="6"/>
      <c r="P1717" s="6"/>
      <c r="T1717" s="6"/>
      <c r="V1717" s="3"/>
    </row>
    <row r="1718">
      <c r="D1718" s="57"/>
      <c r="J1718" s="7"/>
      <c r="K1718" s="7"/>
      <c r="L1718" s="7"/>
      <c r="M1718" s="7"/>
      <c r="N1718" s="57"/>
      <c r="O1718" s="6"/>
      <c r="P1718" s="6"/>
      <c r="T1718" s="6"/>
      <c r="V1718" s="3"/>
    </row>
    <row r="1719">
      <c r="D1719" s="57"/>
      <c r="J1719" s="7"/>
      <c r="K1719" s="7"/>
      <c r="L1719" s="7"/>
      <c r="M1719" s="7"/>
      <c r="N1719" s="57"/>
      <c r="O1719" s="6"/>
      <c r="P1719" s="6"/>
      <c r="T1719" s="6"/>
      <c r="V1719" s="3"/>
    </row>
    <row r="1720">
      <c r="D1720" s="57"/>
      <c r="J1720" s="7"/>
      <c r="K1720" s="7"/>
      <c r="L1720" s="7"/>
      <c r="M1720" s="7"/>
      <c r="N1720" s="57"/>
      <c r="O1720" s="6"/>
      <c r="P1720" s="6"/>
      <c r="T1720" s="6"/>
      <c r="V1720" s="3"/>
    </row>
    <row r="1721">
      <c r="D1721" s="57"/>
      <c r="J1721" s="7"/>
      <c r="K1721" s="7"/>
      <c r="L1721" s="7"/>
      <c r="M1721" s="7"/>
      <c r="N1721" s="57"/>
      <c r="O1721" s="6"/>
      <c r="P1721" s="6"/>
      <c r="T1721" s="6"/>
      <c r="V1721" s="3"/>
    </row>
    <row r="1722">
      <c r="D1722" s="57"/>
      <c r="J1722" s="7"/>
      <c r="K1722" s="7"/>
      <c r="L1722" s="7"/>
      <c r="M1722" s="7"/>
      <c r="N1722" s="57"/>
      <c r="O1722" s="6"/>
      <c r="P1722" s="6"/>
      <c r="T1722" s="6"/>
      <c r="V1722" s="3"/>
    </row>
    <row r="1723">
      <c r="D1723" s="57"/>
      <c r="J1723" s="7"/>
      <c r="K1723" s="7"/>
      <c r="L1723" s="7"/>
      <c r="M1723" s="7"/>
      <c r="N1723" s="57"/>
      <c r="O1723" s="6"/>
      <c r="P1723" s="6"/>
      <c r="T1723" s="6"/>
      <c r="V1723" s="3"/>
    </row>
    <row r="1724">
      <c r="D1724" s="57"/>
      <c r="J1724" s="7"/>
      <c r="K1724" s="7"/>
      <c r="L1724" s="7"/>
      <c r="M1724" s="7"/>
      <c r="N1724" s="57"/>
      <c r="O1724" s="6"/>
      <c r="P1724" s="6"/>
      <c r="T1724" s="6"/>
      <c r="V1724" s="3"/>
    </row>
    <row r="1725">
      <c r="D1725" s="57"/>
      <c r="J1725" s="7"/>
      <c r="K1725" s="7"/>
      <c r="L1725" s="7"/>
      <c r="M1725" s="7"/>
      <c r="N1725" s="57"/>
      <c r="O1725" s="6"/>
      <c r="P1725" s="6"/>
      <c r="T1725" s="6"/>
      <c r="V1725" s="3"/>
    </row>
    <row r="1726">
      <c r="D1726" s="57"/>
      <c r="J1726" s="7"/>
      <c r="K1726" s="7"/>
      <c r="L1726" s="7"/>
      <c r="M1726" s="7"/>
      <c r="N1726" s="57"/>
      <c r="O1726" s="6"/>
      <c r="P1726" s="6"/>
      <c r="T1726" s="6"/>
      <c r="V1726" s="3"/>
    </row>
    <row r="1727">
      <c r="D1727" s="57"/>
      <c r="J1727" s="7"/>
      <c r="K1727" s="7"/>
      <c r="L1727" s="7"/>
      <c r="M1727" s="7"/>
      <c r="N1727" s="57"/>
      <c r="O1727" s="6"/>
      <c r="P1727" s="6"/>
      <c r="T1727" s="6"/>
      <c r="V1727" s="3"/>
    </row>
    <row r="1728">
      <c r="D1728" s="57"/>
      <c r="J1728" s="7"/>
      <c r="K1728" s="7"/>
      <c r="L1728" s="7"/>
      <c r="M1728" s="7"/>
      <c r="N1728" s="57"/>
      <c r="O1728" s="6"/>
      <c r="P1728" s="6"/>
      <c r="T1728" s="6"/>
      <c r="V1728" s="3"/>
    </row>
    <row r="1729">
      <c r="D1729" s="57"/>
      <c r="J1729" s="7"/>
      <c r="K1729" s="7"/>
      <c r="L1729" s="7"/>
      <c r="M1729" s="7"/>
      <c r="N1729" s="57"/>
      <c r="O1729" s="6"/>
      <c r="P1729" s="6"/>
      <c r="T1729" s="6"/>
      <c r="V1729" s="3"/>
    </row>
    <row r="1730">
      <c r="D1730" s="57"/>
      <c r="J1730" s="7"/>
      <c r="K1730" s="7"/>
      <c r="L1730" s="7"/>
      <c r="M1730" s="7"/>
      <c r="N1730" s="57"/>
      <c r="O1730" s="6"/>
      <c r="P1730" s="6"/>
      <c r="T1730" s="6"/>
      <c r="V1730" s="3"/>
    </row>
    <row r="1731">
      <c r="D1731" s="57"/>
      <c r="J1731" s="7"/>
      <c r="K1731" s="7"/>
      <c r="L1731" s="7"/>
      <c r="M1731" s="7"/>
      <c r="N1731" s="57"/>
      <c r="O1731" s="6"/>
      <c r="P1731" s="6"/>
      <c r="T1731" s="6"/>
      <c r="V1731" s="3"/>
    </row>
    <row r="1732">
      <c r="D1732" s="57"/>
      <c r="J1732" s="7"/>
      <c r="K1732" s="7"/>
      <c r="L1732" s="7"/>
      <c r="M1732" s="7"/>
      <c r="N1732" s="57"/>
      <c r="O1732" s="6"/>
      <c r="P1732" s="6"/>
      <c r="T1732" s="6"/>
      <c r="V1732" s="3"/>
    </row>
    <row r="1733">
      <c r="D1733" s="57"/>
      <c r="J1733" s="7"/>
      <c r="K1733" s="7"/>
      <c r="L1733" s="7"/>
      <c r="M1733" s="7"/>
      <c r="N1733" s="57"/>
      <c r="O1733" s="6"/>
      <c r="P1733" s="6"/>
      <c r="T1733" s="6"/>
      <c r="V1733" s="3"/>
    </row>
    <row r="1734">
      <c r="D1734" s="57"/>
      <c r="J1734" s="7"/>
      <c r="K1734" s="7"/>
      <c r="L1734" s="7"/>
      <c r="M1734" s="7"/>
      <c r="N1734" s="57"/>
      <c r="O1734" s="6"/>
      <c r="P1734" s="6"/>
      <c r="T1734" s="6"/>
      <c r="V1734" s="3"/>
    </row>
    <row r="1735">
      <c r="D1735" s="57"/>
      <c r="J1735" s="7"/>
      <c r="K1735" s="7"/>
      <c r="L1735" s="7"/>
      <c r="M1735" s="7"/>
      <c r="N1735" s="57"/>
      <c r="O1735" s="6"/>
      <c r="P1735" s="6"/>
      <c r="T1735" s="6"/>
      <c r="V1735" s="3"/>
    </row>
    <row r="1736">
      <c r="D1736" s="57"/>
      <c r="J1736" s="7"/>
      <c r="K1736" s="7"/>
      <c r="L1736" s="7"/>
      <c r="M1736" s="7"/>
      <c r="N1736" s="57"/>
      <c r="O1736" s="6"/>
      <c r="P1736" s="6"/>
      <c r="T1736" s="6"/>
      <c r="V1736" s="3"/>
    </row>
    <row r="1737">
      <c r="D1737" s="57"/>
      <c r="J1737" s="7"/>
      <c r="K1737" s="7"/>
      <c r="L1737" s="7"/>
      <c r="M1737" s="7"/>
      <c r="N1737" s="57"/>
      <c r="O1737" s="6"/>
      <c r="P1737" s="6"/>
      <c r="T1737" s="6"/>
      <c r="V1737" s="3"/>
    </row>
    <row r="1738">
      <c r="D1738" s="57"/>
      <c r="J1738" s="7"/>
      <c r="K1738" s="7"/>
      <c r="L1738" s="7"/>
      <c r="M1738" s="7"/>
      <c r="N1738" s="57"/>
      <c r="O1738" s="6"/>
      <c r="P1738" s="6"/>
      <c r="T1738" s="6"/>
      <c r="V1738" s="3"/>
    </row>
    <row r="1739">
      <c r="D1739" s="57"/>
      <c r="J1739" s="7"/>
      <c r="K1739" s="7"/>
      <c r="L1739" s="7"/>
      <c r="M1739" s="7"/>
      <c r="N1739" s="57"/>
      <c r="O1739" s="6"/>
      <c r="P1739" s="6"/>
      <c r="T1739" s="6"/>
      <c r="V1739" s="3"/>
    </row>
    <row r="1740">
      <c r="D1740" s="57"/>
      <c r="J1740" s="7"/>
      <c r="K1740" s="7"/>
      <c r="L1740" s="7"/>
      <c r="M1740" s="7"/>
      <c r="N1740" s="57"/>
      <c r="O1740" s="6"/>
      <c r="P1740" s="6"/>
      <c r="T1740" s="6"/>
      <c r="V1740" s="3"/>
    </row>
    <row r="1741">
      <c r="D1741" s="57"/>
      <c r="J1741" s="7"/>
      <c r="K1741" s="7"/>
      <c r="L1741" s="7"/>
      <c r="M1741" s="7"/>
      <c r="N1741" s="57"/>
      <c r="O1741" s="6"/>
      <c r="P1741" s="6"/>
      <c r="T1741" s="6"/>
      <c r="V1741" s="3"/>
    </row>
    <row r="1742">
      <c r="D1742" s="57"/>
      <c r="J1742" s="7"/>
      <c r="K1742" s="7"/>
      <c r="L1742" s="7"/>
      <c r="M1742" s="7"/>
      <c r="N1742" s="57"/>
      <c r="O1742" s="6"/>
      <c r="P1742" s="6"/>
      <c r="T1742" s="6"/>
      <c r="V1742" s="3"/>
    </row>
    <row r="1743">
      <c r="D1743" s="57"/>
      <c r="J1743" s="7"/>
      <c r="K1743" s="7"/>
      <c r="L1743" s="7"/>
      <c r="M1743" s="7"/>
      <c r="N1743" s="57"/>
      <c r="O1743" s="6"/>
      <c r="P1743" s="6"/>
      <c r="T1743" s="6"/>
      <c r="V1743" s="3"/>
    </row>
    <row r="1744">
      <c r="D1744" s="57"/>
      <c r="J1744" s="7"/>
      <c r="K1744" s="7"/>
      <c r="L1744" s="7"/>
      <c r="M1744" s="7"/>
      <c r="N1744" s="57"/>
      <c r="O1744" s="6"/>
      <c r="P1744" s="6"/>
      <c r="T1744" s="6"/>
      <c r="V1744" s="3"/>
    </row>
    <row r="1745">
      <c r="D1745" s="57"/>
      <c r="J1745" s="7"/>
      <c r="K1745" s="7"/>
      <c r="L1745" s="7"/>
      <c r="M1745" s="7"/>
      <c r="N1745" s="57"/>
      <c r="O1745" s="6"/>
      <c r="P1745" s="6"/>
      <c r="T1745" s="6"/>
      <c r="V1745" s="3"/>
    </row>
    <row r="1746">
      <c r="D1746" s="57"/>
      <c r="J1746" s="7"/>
      <c r="K1746" s="7"/>
      <c r="L1746" s="7"/>
      <c r="M1746" s="7"/>
      <c r="N1746" s="57"/>
      <c r="O1746" s="6"/>
      <c r="P1746" s="6"/>
      <c r="T1746" s="6"/>
      <c r="V1746" s="3"/>
    </row>
    <row r="1747">
      <c r="D1747" s="57"/>
      <c r="J1747" s="7"/>
      <c r="K1747" s="7"/>
      <c r="L1747" s="7"/>
      <c r="M1747" s="7"/>
      <c r="N1747" s="57"/>
      <c r="O1747" s="6"/>
      <c r="P1747" s="6"/>
      <c r="T1747" s="6"/>
      <c r="V1747" s="3"/>
    </row>
    <row r="1748">
      <c r="D1748" s="57"/>
      <c r="J1748" s="7"/>
      <c r="K1748" s="7"/>
      <c r="L1748" s="7"/>
      <c r="M1748" s="7"/>
      <c r="N1748" s="57"/>
      <c r="O1748" s="6"/>
      <c r="P1748" s="6"/>
      <c r="T1748" s="6"/>
      <c r="V1748" s="3"/>
    </row>
    <row r="1749">
      <c r="D1749" s="57"/>
      <c r="J1749" s="7"/>
      <c r="K1749" s="7"/>
      <c r="L1749" s="7"/>
      <c r="M1749" s="7"/>
      <c r="N1749" s="57"/>
      <c r="O1749" s="6"/>
      <c r="P1749" s="6"/>
      <c r="T1749" s="6"/>
      <c r="V1749" s="3"/>
    </row>
    <row r="1750">
      <c r="D1750" s="57"/>
      <c r="J1750" s="7"/>
      <c r="K1750" s="7"/>
      <c r="L1750" s="7"/>
      <c r="M1750" s="7"/>
      <c r="N1750" s="57"/>
      <c r="O1750" s="6"/>
      <c r="P1750" s="6"/>
      <c r="T1750" s="6"/>
      <c r="V1750" s="3"/>
    </row>
    <row r="1751">
      <c r="D1751" s="57"/>
      <c r="J1751" s="7"/>
      <c r="K1751" s="7"/>
      <c r="L1751" s="7"/>
      <c r="M1751" s="7"/>
      <c r="N1751" s="57"/>
      <c r="O1751" s="6"/>
      <c r="P1751" s="6"/>
      <c r="T1751" s="6"/>
      <c r="V1751" s="3"/>
    </row>
    <row r="1752">
      <c r="D1752" s="57"/>
      <c r="J1752" s="7"/>
      <c r="K1752" s="7"/>
      <c r="L1752" s="7"/>
      <c r="M1752" s="7"/>
      <c r="N1752" s="57"/>
      <c r="O1752" s="6"/>
      <c r="P1752" s="6"/>
      <c r="T1752" s="6"/>
      <c r="V1752" s="3"/>
    </row>
    <row r="1753">
      <c r="D1753" s="57"/>
      <c r="J1753" s="7"/>
      <c r="K1753" s="7"/>
      <c r="L1753" s="7"/>
      <c r="M1753" s="7"/>
      <c r="N1753" s="57"/>
      <c r="O1753" s="6"/>
      <c r="P1753" s="6"/>
      <c r="T1753" s="6"/>
      <c r="V1753" s="3"/>
    </row>
    <row r="1754">
      <c r="D1754" s="57"/>
      <c r="J1754" s="7"/>
      <c r="K1754" s="7"/>
      <c r="L1754" s="7"/>
      <c r="M1754" s="7"/>
      <c r="N1754" s="57"/>
      <c r="O1754" s="6"/>
      <c r="P1754" s="6"/>
      <c r="T1754" s="6"/>
      <c r="V1754" s="3"/>
    </row>
    <row r="1755">
      <c r="D1755" s="57"/>
      <c r="J1755" s="7"/>
      <c r="K1755" s="7"/>
      <c r="L1755" s="7"/>
      <c r="M1755" s="7"/>
      <c r="N1755" s="57"/>
      <c r="O1755" s="6"/>
      <c r="P1755" s="6"/>
      <c r="T1755" s="6"/>
      <c r="V1755" s="3"/>
    </row>
    <row r="1756">
      <c r="D1756" s="57"/>
      <c r="J1756" s="7"/>
      <c r="K1756" s="7"/>
      <c r="L1756" s="7"/>
      <c r="M1756" s="7"/>
      <c r="N1756" s="57"/>
      <c r="O1756" s="6"/>
      <c r="P1756" s="6"/>
      <c r="T1756" s="6"/>
      <c r="V1756" s="3"/>
    </row>
    <row r="1757">
      <c r="D1757" s="57"/>
      <c r="J1757" s="7"/>
      <c r="K1757" s="7"/>
      <c r="L1757" s="7"/>
      <c r="M1757" s="7"/>
      <c r="N1757" s="57"/>
      <c r="O1757" s="6"/>
      <c r="P1757" s="6"/>
      <c r="T1757" s="6"/>
      <c r="V1757" s="3"/>
    </row>
    <row r="1758">
      <c r="D1758" s="57"/>
      <c r="J1758" s="7"/>
      <c r="K1758" s="7"/>
      <c r="L1758" s="7"/>
      <c r="M1758" s="7"/>
      <c r="N1758" s="57"/>
      <c r="O1758" s="6"/>
      <c r="P1758" s="6"/>
      <c r="T1758" s="6"/>
      <c r="V1758" s="3"/>
    </row>
    <row r="1759">
      <c r="D1759" s="57"/>
      <c r="J1759" s="7"/>
      <c r="K1759" s="7"/>
      <c r="L1759" s="7"/>
      <c r="M1759" s="7"/>
      <c r="N1759" s="57"/>
      <c r="O1759" s="6"/>
      <c r="P1759" s="6"/>
      <c r="T1759" s="6"/>
      <c r="V1759" s="3"/>
    </row>
    <row r="1760">
      <c r="D1760" s="57"/>
      <c r="J1760" s="7"/>
      <c r="K1760" s="7"/>
      <c r="L1760" s="7"/>
      <c r="M1760" s="7"/>
      <c r="N1760" s="57"/>
      <c r="O1760" s="6"/>
      <c r="P1760" s="6"/>
      <c r="T1760" s="6"/>
      <c r="V1760" s="3"/>
    </row>
    <row r="1761">
      <c r="D1761" s="57"/>
      <c r="J1761" s="7"/>
      <c r="K1761" s="7"/>
      <c r="L1761" s="7"/>
      <c r="M1761" s="7"/>
      <c r="N1761" s="57"/>
      <c r="O1761" s="6"/>
      <c r="P1761" s="6"/>
      <c r="T1761" s="6"/>
      <c r="V1761" s="3"/>
    </row>
    <row r="1762">
      <c r="D1762" s="57"/>
      <c r="J1762" s="7"/>
      <c r="K1762" s="7"/>
      <c r="L1762" s="7"/>
      <c r="M1762" s="7"/>
      <c r="N1762" s="57"/>
      <c r="O1762" s="6"/>
      <c r="P1762" s="6"/>
      <c r="T1762" s="6"/>
      <c r="V1762" s="3"/>
    </row>
    <row r="1763">
      <c r="D1763" s="57"/>
      <c r="J1763" s="7"/>
      <c r="K1763" s="7"/>
      <c r="L1763" s="7"/>
      <c r="M1763" s="7"/>
      <c r="N1763" s="57"/>
      <c r="O1763" s="6"/>
      <c r="P1763" s="6"/>
      <c r="T1763" s="6"/>
      <c r="V1763" s="3"/>
    </row>
    <row r="1764">
      <c r="D1764" s="57"/>
      <c r="J1764" s="7"/>
      <c r="K1764" s="7"/>
      <c r="L1764" s="7"/>
      <c r="M1764" s="7"/>
      <c r="N1764" s="57"/>
      <c r="O1764" s="6"/>
      <c r="P1764" s="6"/>
      <c r="T1764" s="6"/>
      <c r="V1764" s="3"/>
    </row>
    <row r="1765">
      <c r="D1765" s="57"/>
      <c r="J1765" s="7"/>
      <c r="K1765" s="7"/>
      <c r="L1765" s="7"/>
      <c r="M1765" s="7"/>
      <c r="N1765" s="57"/>
      <c r="O1765" s="6"/>
      <c r="P1765" s="6"/>
      <c r="T1765" s="6"/>
      <c r="V1765" s="3"/>
    </row>
    <row r="1766">
      <c r="D1766" s="57"/>
      <c r="J1766" s="7"/>
      <c r="K1766" s="7"/>
      <c r="L1766" s="7"/>
      <c r="M1766" s="7"/>
      <c r="N1766" s="57"/>
      <c r="O1766" s="6"/>
      <c r="P1766" s="6"/>
      <c r="T1766" s="6"/>
      <c r="V1766" s="3"/>
    </row>
    <row r="1767">
      <c r="D1767" s="57"/>
      <c r="J1767" s="7"/>
      <c r="K1767" s="7"/>
      <c r="L1767" s="7"/>
      <c r="M1767" s="7"/>
      <c r="N1767" s="57"/>
      <c r="O1767" s="6"/>
      <c r="P1767" s="6"/>
      <c r="T1767" s="6"/>
      <c r="V1767" s="3"/>
    </row>
    <row r="1768">
      <c r="D1768" s="57"/>
      <c r="J1768" s="7"/>
      <c r="K1768" s="7"/>
      <c r="L1768" s="7"/>
      <c r="M1768" s="7"/>
      <c r="N1768" s="57"/>
      <c r="O1768" s="6"/>
      <c r="P1768" s="6"/>
      <c r="T1768" s="6"/>
      <c r="V1768" s="3"/>
    </row>
    <row r="1769">
      <c r="D1769" s="57"/>
      <c r="J1769" s="7"/>
      <c r="K1769" s="7"/>
      <c r="L1769" s="7"/>
      <c r="M1769" s="7"/>
      <c r="N1769" s="57"/>
      <c r="O1769" s="6"/>
      <c r="P1769" s="6"/>
      <c r="T1769" s="6"/>
      <c r="V1769" s="3"/>
    </row>
    <row r="1770">
      <c r="D1770" s="57"/>
      <c r="J1770" s="7"/>
      <c r="K1770" s="7"/>
      <c r="L1770" s="7"/>
      <c r="M1770" s="7"/>
      <c r="N1770" s="57"/>
      <c r="O1770" s="6"/>
      <c r="P1770" s="6"/>
      <c r="T1770" s="6"/>
      <c r="V1770" s="3"/>
    </row>
    <row r="1771">
      <c r="D1771" s="57"/>
      <c r="J1771" s="7"/>
      <c r="K1771" s="7"/>
      <c r="L1771" s="7"/>
      <c r="M1771" s="7"/>
      <c r="N1771" s="57"/>
      <c r="O1771" s="6"/>
      <c r="P1771" s="6"/>
      <c r="T1771" s="6"/>
      <c r="V1771" s="3"/>
    </row>
    <row r="1772">
      <c r="D1772" s="57"/>
      <c r="J1772" s="7"/>
      <c r="K1772" s="7"/>
      <c r="L1772" s="7"/>
      <c r="M1772" s="7"/>
      <c r="N1772" s="57"/>
      <c r="O1772" s="6"/>
      <c r="P1772" s="6"/>
      <c r="T1772" s="6"/>
      <c r="V1772" s="3"/>
    </row>
    <row r="1773">
      <c r="D1773" s="57"/>
      <c r="J1773" s="7"/>
      <c r="K1773" s="7"/>
      <c r="L1773" s="7"/>
      <c r="M1773" s="7"/>
      <c r="N1773" s="57"/>
      <c r="O1773" s="6"/>
      <c r="P1773" s="6"/>
      <c r="T1773" s="6"/>
      <c r="V1773" s="3"/>
    </row>
    <row r="1774">
      <c r="D1774" s="57"/>
      <c r="J1774" s="7"/>
      <c r="K1774" s="7"/>
      <c r="L1774" s="7"/>
      <c r="M1774" s="7"/>
      <c r="N1774" s="57"/>
      <c r="O1774" s="6"/>
      <c r="P1774" s="6"/>
      <c r="T1774" s="6"/>
      <c r="V1774" s="3"/>
    </row>
    <row r="1775">
      <c r="D1775" s="57"/>
      <c r="J1775" s="7"/>
      <c r="K1775" s="7"/>
      <c r="L1775" s="7"/>
      <c r="M1775" s="7"/>
      <c r="N1775" s="57"/>
      <c r="O1775" s="6"/>
      <c r="P1775" s="6"/>
      <c r="T1775" s="6"/>
      <c r="V1775" s="3"/>
    </row>
    <row r="1776">
      <c r="D1776" s="57"/>
      <c r="J1776" s="7"/>
      <c r="K1776" s="7"/>
      <c r="L1776" s="7"/>
      <c r="M1776" s="7"/>
      <c r="N1776" s="57"/>
      <c r="O1776" s="6"/>
      <c r="P1776" s="6"/>
      <c r="T1776" s="6"/>
      <c r="V1776" s="3"/>
    </row>
    <row r="1777">
      <c r="D1777" s="57"/>
      <c r="J1777" s="7"/>
      <c r="K1777" s="7"/>
      <c r="L1777" s="7"/>
      <c r="M1777" s="7"/>
      <c r="N1777" s="57"/>
      <c r="O1777" s="6"/>
      <c r="P1777" s="6"/>
      <c r="T1777" s="6"/>
      <c r="V1777" s="3"/>
    </row>
    <row r="1778">
      <c r="D1778" s="57"/>
      <c r="J1778" s="7"/>
      <c r="K1778" s="7"/>
      <c r="L1778" s="7"/>
      <c r="M1778" s="7"/>
      <c r="N1778" s="57"/>
      <c r="O1778" s="6"/>
      <c r="P1778" s="6"/>
      <c r="T1778" s="6"/>
      <c r="V1778" s="3"/>
    </row>
    <row r="1779">
      <c r="D1779" s="57"/>
      <c r="J1779" s="7"/>
      <c r="K1779" s="7"/>
      <c r="L1779" s="7"/>
      <c r="M1779" s="7"/>
      <c r="N1779" s="57"/>
      <c r="O1779" s="6"/>
      <c r="P1779" s="6"/>
      <c r="T1779" s="6"/>
      <c r="V1779" s="3"/>
    </row>
    <row r="1780">
      <c r="D1780" s="57"/>
      <c r="J1780" s="7"/>
      <c r="K1780" s="7"/>
      <c r="L1780" s="7"/>
      <c r="M1780" s="7"/>
      <c r="N1780" s="57"/>
      <c r="O1780" s="6"/>
      <c r="P1780" s="6"/>
      <c r="T1780" s="6"/>
      <c r="V1780" s="3"/>
    </row>
    <row r="1781">
      <c r="D1781" s="57"/>
      <c r="J1781" s="7"/>
      <c r="K1781" s="7"/>
      <c r="L1781" s="7"/>
      <c r="M1781" s="7"/>
      <c r="N1781" s="57"/>
      <c r="O1781" s="6"/>
      <c r="P1781" s="6"/>
      <c r="T1781" s="6"/>
      <c r="V1781" s="3"/>
    </row>
    <row r="1782">
      <c r="D1782" s="57"/>
      <c r="J1782" s="7"/>
      <c r="K1782" s="7"/>
      <c r="L1782" s="7"/>
      <c r="M1782" s="7"/>
      <c r="N1782" s="57"/>
      <c r="O1782" s="6"/>
      <c r="P1782" s="6"/>
      <c r="T1782" s="6"/>
      <c r="V1782" s="3"/>
    </row>
    <row r="1783">
      <c r="D1783" s="57"/>
      <c r="J1783" s="7"/>
      <c r="K1783" s="7"/>
      <c r="L1783" s="7"/>
      <c r="M1783" s="7"/>
      <c r="N1783" s="57"/>
      <c r="O1783" s="6"/>
      <c r="P1783" s="6"/>
      <c r="T1783" s="6"/>
      <c r="V1783" s="3"/>
    </row>
    <row r="1784">
      <c r="D1784" s="57"/>
      <c r="J1784" s="7"/>
      <c r="K1784" s="7"/>
      <c r="L1784" s="7"/>
      <c r="M1784" s="7"/>
      <c r="N1784" s="57"/>
      <c r="O1784" s="6"/>
      <c r="P1784" s="6"/>
      <c r="T1784" s="6"/>
      <c r="V1784" s="3"/>
    </row>
    <row r="1785">
      <c r="D1785" s="57"/>
      <c r="J1785" s="7"/>
      <c r="K1785" s="7"/>
      <c r="L1785" s="7"/>
      <c r="M1785" s="7"/>
      <c r="N1785" s="57"/>
      <c r="O1785" s="6"/>
      <c r="P1785" s="6"/>
      <c r="T1785" s="6"/>
      <c r="V1785" s="3"/>
    </row>
    <row r="1786">
      <c r="D1786" s="57"/>
      <c r="J1786" s="7"/>
      <c r="K1786" s="7"/>
      <c r="L1786" s="7"/>
      <c r="M1786" s="7"/>
      <c r="N1786" s="57"/>
      <c r="O1786" s="6"/>
      <c r="P1786" s="6"/>
      <c r="T1786" s="6"/>
      <c r="V1786" s="3"/>
    </row>
    <row r="1787">
      <c r="D1787" s="57"/>
      <c r="J1787" s="7"/>
      <c r="K1787" s="7"/>
      <c r="L1787" s="7"/>
      <c r="M1787" s="7"/>
      <c r="N1787" s="57"/>
      <c r="O1787" s="6"/>
      <c r="P1787" s="6"/>
      <c r="T1787" s="6"/>
      <c r="V1787" s="3"/>
    </row>
    <row r="1788">
      <c r="D1788" s="57"/>
      <c r="J1788" s="7"/>
      <c r="K1788" s="7"/>
      <c r="L1788" s="7"/>
      <c r="M1788" s="7"/>
      <c r="N1788" s="57"/>
      <c r="O1788" s="6"/>
      <c r="P1788" s="6"/>
      <c r="T1788" s="6"/>
      <c r="V1788" s="3"/>
    </row>
    <row r="1789">
      <c r="D1789" s="57"/>
      <c r="J1789" s="7"/>
      <c r="K1789" s="7"/>
      <c r="L1789" s="7"/>
      <c r="M1789" s="7"/>
      <c r="N1789" s="57"/>
      <c r="O1789" s="6"/>
      <c r="P1789" s="6"/>
      <c r="T1789" s="6"/>
      <c r="V1789" s="3"/>
    </row>
    <row r="1790">
      <c r="D1790" s="57"/>
      <c r="J1790" s="7"/>
      <c r="K1790" s="7"/>
      <c r="L1790" s="7"/>
      <c r="M1790" s="7"/>
      <c r="N1790" s="57"/>
      <c r="O1790" s="6"/>
      <c r="P1790" s="6"/>
      <c r="T1790" s="6"/>
      <c r="V1790" s="3"/>
    </row>
    <row r="1791">
      <c r="D1791" s="57"/>
      <c r="J1791" s="7"/>
      <c r="K1791" s="7"/>
      <c r="L1791" s="7"/>
      <c r="M1791" s="7"/>
      <c r="N1791" s="57"/>
      <c r="O1791" s="6"/>
      <c r="P1791" s="6"/>
      <c r="T1791" s="6"/>
      <c r="V1791" s="3"/>
    </row>
    <row r="1792">
      <c r="D1792" s="57"/>
      <c r="J1792" s="7"/>
      <c r="K1792" s="7"/>
      <c r="L1792" s="7"/>
      <c r="M1792" s="7"/>
      <c r="N1792" s="57"/>
      <c r="O1792" s="6"/>
      <c r="P1792" s="6"/>
      <c r="T1792" s="6"/>
      <c r="V1792" s="3"/>
    </row>
    <row r="1793">
      <c r="D1793" s="57"/>
      <c r="J1793" s="7"/>
      <c r="K1793" s="7"/>
      <c r="L1793" s="7"/>
      <c r="M1793" s="7"/>
      <c r="N1793" s="57"/>
      <c r="O1793" s="6"/>
      <c r="P1793" s="6"/>
      <c r="T1793" s="6"/>
      <c r="V1793" s="3"/>
    </row>
    <row r="1794">
      <c r="D1794" s="57"/>
      <c r="J1794" s="7"/>
      <c r="K1794" s="7"/>
      <c r="L1794" s="7"/>
      <c r="M1794" s="7"/>
      <c r="N1794" s="57"/>
      <c r="O1794" s="6"/>
      <c r="P1794" s="6"/>
      <c r="T1794" s="6"/>
      <c r="V1794" s="3"/>
    </row>
    <row r="1795">
      <c r="D1795" s="57"/>
      <c r="J1795" s="7"/>
      <c r="K1795" s="7"/>
      <c r="L1795" s="7"/>
      <c r="M1795" s="7"/>
      <c r="N1795" s="57"/>
      <c r="O1795" s="6"/>
      <c r="P1795" s="6"/>
      <c r="T1795" s="6"/>
      <c r="V1795" s="3"/>
    </row>
    <row r="1796">
      <c r="D1796" s="57"/>
      <c r="J1796" s="7"/>
      <c r="K1796" s="7"/>
      <c r="L1796" s="7"/>
      <c r="M1796" s="7"/>
      <c r="N1796" s="57"/>
      <c r="O1796" s="6"/>
      <c r="P1796" s="6"/>
      <c r="T1796" s="6"/>
      <c r="V1796" s="3"/>
    </row>
    <row r="1797">
      <c r="D1797" s="57"/>
      <c r="J1797" s="7"/>
      <c r="K1797" s="7"/>
      <c r="L1797" s="7"/>
      <c r="M1797" s="7"/>
      <c r="N1797" s="57"/>
      <c r="O1797" s="6"/>
      <c r="P1797" s="6"/>
      <c r="T1797" s="6"/>
      <c r="V1797" s="3"/>
    </row>
    <row r="1798">
      <c r="D1798" s="57"/>
      <c r="J1798" s="7"/>
      <c r="K1798" s="7"/>
      <c r="L1798" s="7"/>
      <c r="M1798" s="7"/>
      <c r="N1798" s="57"/>
      <c r="O1798" s="6"/>
      <c r="P1798" s="6"/>
      <c r="T1798" s="6"/>
      <c r="V1798" s="3"/>
    </row>
    <row r="1799">
      <c r="D1799" s="57"/>
      <c r="J1799" s="7"/>
      <c r="K1799" s="7"/>
      <c r="L1799" s="7"/>
      <c r="M1799" s="7"/>
      <c r="N1799" s="57"/>
      <c r="O1799" s="6"/>
      <c r="P1799" s="6"/>
      <c r="T1799" s="6"/>
      <c r="V1799" s="3"/>
    </row>
    <row r="1800">
      <c r="D1800" s="57"/>
      <c r="J1800" s="7"/>
      <c r="K1800" s="7"/>
      <c r="L1800" s="7"/>
      <c r="M1800" s="7"/>
      <c r="N1800" s="57"/>
      <c r="O1800" s="6"/>
      <c r="P1800" s="6"/>
      <c r="T1800" s="6"/>
      <c r="V1800" s="3"/>
    </row>
    <row r="1801">
      <c r="D1801" s="57"/>
      <c r="J1801" s="7"/>
      <c r="K1801" s="7"/>
      <c r="L1801" s="7"/>
      <c r="M1801" s="7"/>
      <c r="N1801" s="57"/>
      <c r="O1801" s="6"/>
      <c r="P1801" s="6"/>
      <c r="T1801" s="6"/>
      <c r="V1801" s="3"/>
    </row>
    <row r="1802">
      <c r="D1802" s="57"/>
      <c r="J1802" s="7"/>
      <c r="K1802" s="7"/>
      <c r="L1802" s="7"/>
      <c r="M1802" s="7"/>
      <c r="N1802" s="57"/>
      <c r="O1802" s="6"/>
      <c r="P1802" s="6"/>
      <c r="T1802" s="6"/>
      <c r="V1802" s="3"/>
    </row>
    <row r="1803">
      <c r="D1803" s="57"/>
      <c r="J1803" s="7"/>
      <c r="K1803" s="7"/>
      <c r="L1803" s="7"/>
      <c r="M1803" s="7"/>
      <c r="N1803" s="57"/>
      <c r="O1803" s="6"/>
      <c r="P1803" s="6"/>
      <c r="T1803" s="6"/>
      <c r="V1803" s="3"/>
    </row>
    <row r="1804">
      <c r="D1804" s="57"/>
      <c r="J1804" s="7"/>
      <c r="K1804" s="7"/>
      <c r="L1804" s="7"/>
      <c r="M1804" s="7"/>
      <c r="N1804" s="57"/>
      <c r="O1804" s="6"/>
      <c r="P1804" s="6"/>
      <c r="T1804" s="6"/>
      <c r="V1804" s="3"/>
    </row>
    <row r="1805">
      <c r="D1805" s="57"/>
      <c r="J1805" s="7"/>
      <c r="K1805" s="7"/>
      <c r="L1805" s="7"/>
      <c r="M1805" s="7"/>
      <c r="N1805" s="57"/>
      <c r="O1805" s="6"/>
      <c r="P1805" s="6"/>
      <c r="T1805" s="6"/>
      <c r="V1805" s="3"/>
    </row>
    <row r="1806">
      <c r="D1806" s="57"/>
      <c r="J1806" s="7"/>
      <c r="K1806" s="7"/>
      <c r="L1806" s="7"/>
      <c r="M1806" s="7"/>
      <c r="N1806" s="57"/>
      <c r="O1806" s="6"/>
      <c r="P1806" s="6"/>
      <c r="T1806" s="6"/>
      <c r="V1806" s="3"/>
    </row>
    <row r="1807">
      <c r="D1807" s="57"/>
      <c r="J1807" s="7"/>
      <c r="K1807" s="7"/>
      <c r="L1807" s="7"/>
      <c r="M1807" s="7"/>
      <c r="N1807" s="57"/>
      <c r="O1807" s="6"/>
      <c r="P1807" s="6"/>
      <c r="T1807" s="6"/>
      <c r="V1807" s="3"/>
    </row>
    <row r="1808">
      <c r="D1808" s="57"/>
      <c r="J1808" s="7"/>
      <c r="K1808" s="7"/>
      <c r="L1808" s="7"/>
      <c r="M1808" s="7"/>
      <c r="N1808" s="57"/>
      <c r="O1808" s="6"/>
      <c r="P1808" s="6"/>
      <c r="T1808" s="6"/>
      <c r="V1808" s="3"/>
    </row>
    <row r="1809">
      <c r="D1809" s="57"/>
      <c r="J1809" s="7"/>
      <c r="K1809" s="7"/>
      <c r="L1809" s="7"/>
      <c r="M1809" s="7"/>
      <c r="N1809" s="57"/>
      <c r="O1809" s="6"/>
      <c r="P1809" s="6"/>
      <c r="T1809" s="6"/>
      <c r="V1809" s="3"/>
    </row>
    <row r="1810">
      <c r="D1810" s="57"/>
      <c r="J1810" s="7"/>
      <c r="K1810" s="7"/>
      <c r="L1810" s="7"/>
      <c r="M1810" s="7"/>
      <c r="N1810" s="57"/>
      <c r="O1810" s="6"/>
      <c r="P1810" s="6"/>
      <c r="T1810" s="6"/>
      <c r="V1810" s="3"/>
    </row>
    <row r="1811">
      <c r="D1811" s="57"/>
      <c r="J1811" s="7"/>
      <c r="K1811" s="7"/>
      <c r="L1811" s="7"/>
      <c r="M1811" s="7"/>
      <c r="N1811" s="57"/>
      <c r="O1811" s="6"/>
      <c r="P1811" s="6"/>
      <c r="T1811" s="6"/>
      <c r="V1811" s="3"/>
    </row>
    <row r="1812">
      <c r="D1812" s="57"/>
      <c r="J1812" s="7"/>
      <c r="K1812" s="7"/>
      <c r="L1812" s="7"/>
      <c r="M1812" s="7"/>
      <c r="N1812" s="57"/>
      <c r="O1812" s="6"/>
      <c r="P1812" s="6"/>
      <c r="T1812" s="6"/>
      <c r="V1812" s="3"/>
    </row>
    <row r="1813">
      <c r="D1813" s="57"/>
      <c r="J1813" s="7"/>
      <c r="K1813" s="7"/>
      <c r="L1813" s="7"/>
      <c r="M1813" s="7"/>
      <c r="N1813" s="57"/>
      <c r="O1813" s="6"/>
      <c r="P1813" s="6"/>
      <c r="T1813" s="6"/>
      <c r="V1813" s="3"/>
    </row>
    <row r="1814">
      <c r="D1814" s="57"/>
      <c r="J1814" s="7"/>
      <c r="K1814" s="7"/>
      <c r="L1814" s="7"/>
      <c r="M1814" s="7"/>
      <c r="N1814" s="57"/>
      <c r="O1814" s="6"/>
      <c r="P1814" s="6"/>
      <c r="T1814" s="6"/>
      <c r="V1814" s="3"/>
    </row>
    <row r="1815">
      <c r="D1815" s="57"/>
      <c r="J1815" s="7"/>
      <c r="K1815" s="7"/>
      <c r="L1815" s="7"/>
      <c r="M1815" s="7"/>
      <c r="N1815" s="57"/>
      <c r="O1815" s="6"/>
      <c r="P1815" s="6"/>
      <c r="T1815" s="6"/>
      <c r="V1815" s="3"/>
    </row>
    <row r="1816">
      <c r="D1816" s="57"/>
      <c r="J1816" s="7"/>
      <c r="K1816" s="7"/>
      <c r="L1816" s="7"/>
      <c r="M1816" s="7"/>
      <c r="N1816" s="57"/>
      <c r="O1816" s="6"/>
      <c r="P1816" s="6"/>
      <c r="T1816" s="6"/>
      <c r="V1816" s="3"/>
    </row>
    <row r="1817">
      <c r="D1817" s="57"/>
      <c r="J1817" s="7"/>
      <c r="K1817" s="7"/>
      <c r="L1817" s="7"/>
      <c r="M1817" s="7"/>
      <c r="N1817" s="57"/>
      <c r="O1817" s="6"/>
      <c r="P1817" s="6"/>
      <c r="T1817" s="6"/>
      <c r="V1817" s="3"/>
    </row>
    <row r="1818">
      <c r="D1818" s="57"/>
      <c r="J1818" s="7"/>
      <c r="K1818" s="7"/>
      <c r="L1818" s="7"/>
      <c r="M1818" s="7"/>
      <c r="N1818" s="57"/>
      <c r="O1818" s="6"/>
      <c r="P1818" s="6"/>
      <c r="T1818" s="6"/>
      <c r="V1818" s="3"/>
    </row>
    <row r="1819">
      <c r="D1819" s="57"/>
      <c r="J1819" s="7"/>
      <c r="K1819" s="7"/>
      <c r="L1819" s="7"/>
      <c r="M1819" s="7"/>
      <c r="N1819" s="57"/>
      <c r="O1819" s="6"/>
      <c r="P1819" s="6"/>
      <c r="T1819" s="6"/>
      <c r="V1819" s="3"/>
    </row>
    <row r="1820">
      <c r="D1820" s="57"/>
      <c r="J1820" s="7"/>
      <c r="K1820" s="7"/>
      <c r="L1820" s="7"/>
      <c r="M1820" s="7"/>
      <c r="N1820" s="57"/>
      <c r="O1820" s="6"/>
      <c r="P1820" s="6"/>
      <c r="T1820" s="6"/>
      <c r="V1820" s="3"/>
    </row>
    <row r="1821">
      <c r="D1821" s="57"/>
      <c r="J1821" s="7"/>
      <c r="K1821" s="7"/>
      <c r="L1821" s="7"/>
      <c r="M1821" s="7"/>
      <c r="N1821" s="57"/>
      <c r="O1821" s="6"/>
      <c r="P1821" s="6"/>
      <c r="T1821" s="6"/>
      <c r="V1821" s="3"/>
    </row>
    <row r="1822">
      <c r="D1822" s="57"/>
      <c r="J1822" s="7"/>
      <c r="K1822" s="7"/>
      <c r="L1822" s="7"/>
      <c r="M1822" s="7"/>
      <c r="N1822" s="57"/>
      <c r="O1822" s="6"/>
      <c r="P1822" s="6"/>
      <c r="T1822" s="6"/>
      <c r="V1822" s="3"/>
    </row>
    <row r="1823">
      <c r="D1823" s="57"/>
      <c r="J1823" s="7"/>
      <c r="K1823" s="7"/>
      <c r="L1823" s="7"/>
      <c r="M1823" s="7"/>
      <c r="N1823" s="57"/>
      <c r="O1823" s="6"/>
      <c r="P1823" s="6"/>
      <c r="T1823" s="6"/>
      <c r="V1823" s="3"/>
    </row>
    <row r="1824">
      <c r="D1824" s="57"/>
      <c r="J1824" s="7"/>
      <c r="K1824" s="7"/>
      <c r="L1824" s="7"/>
      <c r="M1824" s="7"/>
      <c r="N1824" s="57"/>
      <c r="O1824" s="6"/>
      <c r="P1824" s="6"/>
      <c r="T1824" s="6"/>
      <c r="V1824" s="3"/>
    </row>
    <row r="1825">
      <c r="D1825" s="57"/>
      <c r="J1825" s="7"/>
      <c r="K1825" s="7"/>
      <c r="L1825" s="7"/>
      <c r="M1825" s="7"/>
      <c r="N1825" s="57"/>
      <c r="O1825" s="6"/>
      <c r="P1825" s="6"/>
      <c r="T1825" s="6"/>
      <c r="V1825" s="3"/>
    </row>
    <row r="1826">
      <c r="D1826" s="57"/>
      <c r="J1826" s="7"/>
      <c r="K1826" s="7"/>
      <c r="L1826" s="7"/>
      <c r="M1826" s="7"/>
      <c r="N1826" s="57"/>
      <c r="O1826" s="6"/>
      <c r="P1826" s="6"/>
      <c r="T1826" s="6"/>
      <c r="V1826" s="3"/>
    </row>
    <row r="1827">
      <c r="D1827" s="57"/>
      <c r="J1827" s="7"/>
      <c r="K1827" s="7"/>
      <c r="L1827" s="7"/>
      <c r="M1827" s="7"/>
      <c r="N1827" s="57"/>
      <c r="O1827" s="6"/>
      <c r="P1827" s="6"/>
      <c r="T1827" s="6"/>
      <c r="V1827" s="3"/>
    </row>
    <row r="1828">
      <c r="D1828" s="57"/>
      <c r="J1828" s="7"/>
      <c r="K1828" s="7"/>
      <c r="L1828" s="7"/>
      <c r="M1828" s="7"/>
      <c r="N1828" s="57"/>
      <c r="O1828" s="6"/>
      <c r="P1828" s="6"/>
      <c r="T1828" s="6"/>
      <c r="V1828" s="3"/>
    </row>
    <row r="1829">
      <c r="D1829" s="57"/>
      <c r="J1829" s="7"/>
      <c r="K1829" s="7"/>
      <c r="L1829" s="7"/>
      <c r="M1829" s="7"/>
      <c r="N1829" s="57"/>
      <c r="O1829" s="6"/>
      <c r="P1829" s="6"/>
      <c r="T1829" s="6"/>
      <c r="V1829" s="3"/>
    </row>
    <row r="1830">
      <c r="D1830" s="57"/>
      <c r="J1830" s="7"/>
      <c r="K1830" s="7"/>
      <c r="L1830" s="7"/>
      <c r="M1830" s="7"/>
      <c r="N1830" s="57"/>
      <c r="O1830" s="6"/>
      <c r="P1830" s="6"/>
      <c r="T1830" s="6"/>
      <c r="V1830" s="3"/>
    </row>
    <row r="1831">
      <c r="D1831" s="57"/>
      <c r="J1831" s="7"/>
      <c r="K1831" s="7"/>
      <c r="L1831" s="7"/>
      <c r="M1831" s="7"/>
      <c r="N1831" s="57"/>
      <c r="O1831" s="6"/>
      <c r="P1831" s="6"/>
      <c r="T1831" s="6"/>
      <c r="V1831" s="3"/>
    </row>
    <row r="1832">
      <c r="D1832" s="57"/>
      <c r="J1832" s="7"/>
      <c r="K1832" s="7"/>
      <c r="L1832" s="7"/>
      <c r="M1832" s="7"/>
      <c r="N1832" s="57"/>
      <c r="O1832" s="6"/>
      <c r="P1832" s="6"/>
      <c r="T1832" s="6"/>
      <c r="V1832" s="3"/>
    </row>
    <row r="1833">
      <c r="D1833" s="57"/>
      <c r="J1833" s="7"/>
      <c r="K1833" s="7"/>
      <c r="L1833" s="7"/>
      <c r="M1833" s="7"/>
      <c r="N1833" s="57"/>
      <c r="O1833" s="6"/>
      <c r="P1833" s="6"/>
      <c r="T1833" s="6"/>
      <c r="V1833" s="3"/>
    </row>
    <row r="1834">
      <c r="D1834" s="57"/>
      <c r="J1834" s="7"/>
      <c r="K1834" s="7"/>
      <c r="L1834" s="7"/>
      <c r="M1834" s="7"/>
      <c r="N1834" s="57"/>
      <c r="O1834" s="6"/>
      <c r="P1834" s="6"/>
      <c r="T1834" s="6"/>
      <c r="V1834" s="3"/>
    </row>
    <row r="1835">
      <c r="D1835" s="57"/>
      <c r="J1835" s="7"/>
      <c r="K1835" s="7"/>
      <c r="L1835" s="7"/>
      <c r="M1835" s="7"/>
      <c r="N1835" s="57"/>
      <c r="O1835" s="6"/>
      <c r="P1835" s="6"/>
      <c r="T1835" s="6"/>
      <c r="V1835" s="3"/>
    </row>
    <row r="1836">
      <c r="D1836" s="57"/>
      <c r="J1836" s="7"/>
      <c r="K1836" s="7"/>
      <c r="L1836" s="7"/>
      <c r="M1836" s="7"/>
      <c r="N1836" s="57"/>
      <c r="O1836" s="6"/>
      <c r="P1836" s="6"/>
      <c r="T1836" s="6"/>
      <c r="V1836" s="3"/>
    </row>
    <row r="1837">
      <c r="D1837" s="57"/>
      <c r="J1837" s="7"/>
      <c r="K1837" s="7"/>
      <c r="L1837" s="7"/>
      <c r="M1837" s="7"/>
      <c r="N1837" s="57"/>
      <c r="O1837" s="6"/>
      <c r="P1837" s="6"/>
      <c r="T1837" s="6"/>
      <c r="V1837" s="3"/>
    </row>
    <row r="1838">
      <c r="D1838" s="57"/>
      <c r="J1838" s="7"/>
      <c r="K1838" s="7"/>
      <c r="L1838" s="7"/>
      <c r="M1838" s="7"/>
      <c r="N1838" s="57"/>
      <c r="O1838" s="6"/>
      <c r="P1838" s="6"/>
      <c r="T1838" s="6"/>
      <c r="V1838" s="3"/>
    </row>
    <row r="1839">
      <c r="D1839" s="57"/>
      <c r="J1839" s="7"/>
      <c r="K1839" s="7"/>
      <c r="L1839" s="7"/>
      <c r="M1839" s="7"/>
      <c r="N1839" s="57"/>
      <c r="O1839" s="6"/>
      <c r="P1839" s="6"/>
      <c r="T1839" s="6"/>
      <c r="V1839" s="3"/>
    </row>
    <row r="1840">
      <c r="D1840" s="57"/>
      <c r="J1840" s="7"/>
      <c r="K1840" s="7"/>
      <c r="L1840" s="7"/>
      <c r="M1840" s="7"/>
      <c r="N1840" s="57"/>
      <c r="O1840" s="6"/>
      <c r="P1840" s="6"/>
      <c r="T1840" s="6"/>
      <c r="V1840" s="3"/>
    </row>
    <row r="1841">
      <c r="D1841" s="57"/>
      <c r="J1841" s="7"/>
      <c r="K1841" s="7"/>
      <c r="L1841" s="7"/>
      <c r="M1841" s="7"/>
      <c r="N1841" s="57"/>
      <c r="O1841" s="6"/>
      <c r="P1841" s="6"/>
      <c r="T1841" s="6"/>
      <c r="V1841" s="3"/>
    </row>
    <row r="1842">
      <c r="D1842" s="57"/>
      <c r="J1842" s="7"/>
      <c r="K1842" s="7"/>
      <c r="L1842" s="7"/>
      <c r="M1842" s="7"/>
      <c r="N1842" s="57"/>
      <c r="O1842" s="6"/>
      <c r="P1842" s="6"/>
      <c r="T1842" s="6"/>
      <c r="V1842" s="3"/>
    </row>
    <row r="1843">
      <c r="D1843" s="57"/>
      <c r="J1843" s="7"/>
      <c r="K1843" s="7"/>
      <c r="L1843" s="7"/>
      <c r="M1843" s="7"/>
      <c r="N1843" s="57"/>
      <c r="O1843" s="6"/>
      <c r="P1843" s="6"/>
      <c r="T1843" s="6"/>
      <c r="V1843" s="3"/>
    </row>
    <row r="1844">
      <c r="D1844" s="57"/>
      <c r="J1844" s="7"/>
      <c r="K1844" s="7"/>
      <c r="L1844" s="7"/>
      <c r="M1844" s="7"/>
      <c r="N1844" s="57"/>
      <c r="O1844" s="6"/>
      <c r="P1844" s="6"/>
      <c r="T1844" s="6"/>
      <c r="V1844" s="3"/>
    </row>
    <row r="1845">
      <c r="D1845" s="57"/>
      <c r="J1845" s="7"/>
      <c r="K1845" s="7"/>
      <c r="L1845" s="7"/>
      <c r="M1845" s="7"/>
      <c r="N1845" s="57"/>
      <c r="O1845" s="6"/>
      <c r="P1845" s="6"/>
      <c r="T1845" s="6"/>
      <c r="V1845" s="3"/>
    </row>
    <row r="1846">
      <c r="D1846" s="57"/>
      <c r="J1846" s="7"/>
      <c r="K1846" s="7"/>
      <c r="L1846" s="7"/>
      <c r="M1846" s="7"/>
      <c r="N1846" s="57"/>
      <c r="O1846" s="6"/>
      <c r="P1846" s="6"/>
      <c r="T1846" s="6"/>
      <c r="V1846" s="3"/>
    </row>
    <row r="1847">
      <c r="D1847" s="57"/>
      <c r="J1847" s="7"/>
      <c r="K1847" s="7"/>
      <c r="L1847" s="7"/>
      <c r="M1847" s="7"/>
      <c r="N1847" s="57"/>
      <c r="O1847" s="6"/>
      <c r="P1847" s="6"/>
      <c r="T1847" s="6"/>
      <c r="V1847" s="3"/>
    </row>
    <row r="1848">
      <c r="D1848" s="57"/>
      <c r="J1848" s="7"/>
      <c r="K1848" s="7"/>
      <c r="L1848" s="7"/>
      <c r="M1848" s="7"/>
      <c r="N1848" s="57"/>
      <c r="O1848" s="6"/>
      <c r="P1848" s="6"/>
      <c r="T1848" s="6"/>
      <c r="V1848" s="3"/>
    </row>
    <row r="1849">
      <c r="D1849" s="57"/>
      <c r="J1849" s="7"/>
      <c r="K1849" s="7"/>
      <c r="L1849" s="7"/>
      <c r="M1849" s="7"/>
      <c r="N1849" s="57"/>
      <c r="O1849" s="6"/>
      <c r="P1849" s="6"/>
      <c r="T1849" s="6"/>
      <c r="V1849" s="3"/>
    </row>
    <row r="1850">
      <c r="D1850" s="57"/>
      <c r="J1850" s="7"/>
      <c r="K1850" s="7"/>
      <c r="L1850" s="7"/>
      <c r="M1850" s="7"/>
      <c r="N1850" s="57"/>
      <c r="O1850" s="6"/>
      <c r="P1850" s="6"/>
      <c r="T1850" s="6"/>
      <c r="V1850" s="3"/>
    </row>
    <row r="1851">
      <c r="D1851" s="57"/>
      <c r="J1851" s="7"/>
      <c r="K1851" s="7"/>
      <c r="L1851" s="7"/>
      <c r="M1851" s="7"/>
      <c r="N1851" s="57"/>
      <c r="O1851" s="6"/>
      <c r="P1851" s="6"/>
      <c r="T1851" s="6"/>
      <c r="V1851" s="3"/>
    </row>
    <row r="1852">
      <c r="D1852" s="57"/>
      <c r="J1852" s="7"/>
      <c r="K1852" s="7"/>
      <c r="L1852" s="7"/>
      <c r="M1852" s="7"/>
      <c r="N1852" s="57"/>
      <c r="O1852" s="6"/>
      <c r="P1852" s="6"/>
      <c r="T1852" s="6"/>
      <c r="V1852" s="3"/>
    </row>
    <row r="1853">
      <c r="D1853" s="57"/>
      <c r="J1853" s="7"/>
      <c r="K1853" s="7"/>
      <c r="L1853" s="7"/>
      <c r="M1853" s="7"/>
      <c r="N1853" s="57"/>
      <c r="O1853" s="6"/>
      <c r="P1853" s="6"/>
      <c r="T1853" s="6"/>
      <c r="V1853" s="3"/>
    </row>
    <row r="1854">
      <c r="D1854" s="57"/>
      <c r="J1854" s="7"/>
      <c r="K1854" s="7"/>
      <c r="L1854" s="7"/>
      <c r="M1854" s="7"/>
      <c r="N1854" s="57"/>
      <c r="O1854" s="6"/>
      <c r="P1854" s="6"/>
      <c r="T1854" s="6"/>
      <c r="V1854" s="3"/>
    </row>
    <row r="1855">
      <c r="D1855" s="57"/>
      <c r="J1855" s="7"/>
      <c r="K1855" s="7"/>
      <c r="L1855" s="7"/>
      <c r="M1855" s="7"/>
      <c r="N1855" s="57"/>
      <c r="O1855" s="6"/>
      <c r="P1855" s="6"/>
      <c r="T1855" s="6"/>
      <c r="V1855" s="3"/>
    </row>
    <row r="1856">
      <c r="D1856" s="57"/>
      <c r="J1856" s="7"/>
      <c r="K1856" s="7"/>
      <c r="L1856" s="7"/>
      <c r="M1856" s="7"/>
      <c r="N1856" s="57"/>
      <c r="O1856" s="6"/>
      <c r="P1856" s="6"/>
      <c r="T1856" s="6"/>
      <c r="V1856" s="3"/>
    </row>
    <row r="1857">
      <c r="D1857" s="57"/>
      <c r="J1857" s="7"/>
      <c r="K1857" s="7"/>
      <c r="L1857" s="7"/>
      <c r="M1857" s="7"/>
      <c r="N1857" s="57"/>
      <c r="O1857" s="6"/>
      <c r="P1857" s="6"/>
      <c r="T1857" s="6"/>
      <c r="V1857" s="3"/>
    </row>
    <row r="1858">
      <c r="D1858" s="57"/>
      <c r="J1858" s="7"/>
      <c r="K1858" s="7"/>
      <c r="L1858" s="7"/>
      <c r="M1858" s="7"/>
      <c r="N1858" s="57"/>
      <c r="O1858" s="6"/>
      <c r="P1858" s="6"/>
      <c r="T1858" s="6"/>
      <c r="V1858" s="3"/>
    </row>
    <row r="1859">
      <c r="D1859" s="57"/>
      <c r="J1859" s="7"/>
      <c r="K1859" s="7"/>
      <c r="L1859" s="7"/>
      <c r="M1859" s="7"/>
      <c r="N1859" s="57"/>
      <c r="O1859" s="6"/>
      <c r="P1859" s="6"/>
      <c r="T1859" s="6"/>
      <c r="V1859" s="3"/>
    </row>
    <row r="1860">
      <c r="D1860" s="57"/>
      <c r="J1860" s="7"/>
      <c r="K1860" s="7"/>
      <c r="L1860" s="7"/>
      <c r="M1860" s="7"/>
      <c r="N1860" s="57"/>
      <c r="O1860" s="6"/>
      <c r="P1860" s="6"/>
      <c r="T1860" s="6"/>
      <c r="V1860" s="3"/>
    </row>
    <row r="1861">
      <c r="D1861" s="57"/>
      <c r="J1861" s="7"/>
      <c r="K1861" s="7"/>
      <c r="L1861" s="7"/>
      <c r="M1861" s="7"/>
      <c r="N1861" s="57"/>
      <c r="O1861" s="6"/>
      <c r="P1861" s="6"/>
      <c r="T1861" s="6"/>
      <c r="V1861" s="3"/>
    </row>
    <row r="1862">
      <c r="D1862" s="57"/>
      <c r="J1862" s="7"/>
      <c r="K1862" s="7"/>
      <c r="L1862" s="7"/>
      <c r="M1862" s="7"/>
      <c r="N1862" s="57"/>
      <c r="O1862" s="6"/>
      <c r="P1862" s="6"/>
      <c r="T1862" s="6"/>
      <c r="V1862" s="3"/>
    </row>
    <row r="1863">
      <c r="D1863" s="57"/>
      <c r="J1863" s="7"/>
      <c r="K1863" s="7"/>
      <c r="L1863" s="7"/>
      <c r="M1863" s="7"/>
      <c r="N1863" s="57"/>
      <c r="O1863" s="6"/>
      <c r="P1863" s="6"/>
      <c r="T1863" s="6"/>
      <c r="V1863" s="3"/>
    </row>
    <row r="1864">
      <c r="D1864" s="57"/>
      <c r="J1864" s="7"/>
      <c r="K1864" s="7"/>
      <c r="L1864" s="7"/>
      <c r="M1864" s="7"/>
      <c r="N1864" s="57"/>
      <c r="O1864" s="6"/>
      <c r="P1864" s="6"/>
      <c r="T1864" s="6"/>
      <c r="V1864" s="3"/>
    </row>
    <row r="1865">
      <c r="D1865" s="57"/>
      <c r="J1865" s="7"/>
      <c r="K1865" s="7"/>
      <c r="L1865" s="7"/>
      <c r="M1865" s="7"/>
      <c r="N1865" s="57"/>
      <c r="O1865" s="6"/>
      <c r="P1865" s="6"/>
      <c r="T1865" s="6"/>
      <c r="V1865" s="3"/>
    </row>
    <row r="1866">
      <c r="D1866" s="57"/>
      <c r="J1866" s="7"/>
      <c r="K1866" s="7"/>
      <c r="L1866" s="7"/>
      <c r="M1866" s="7"/>
      <c r="N1866" s="57"/>
      <c r="O1866" s="6"/>
      <c r="P1866" s="6"/>
      <c r="T1866" s="6"/>
      <c r="V1866" s="3"/>
    </row>
    <row r="1867">
      <c r="D1867" s="57"/>
      <c r="J1867" s="7"/>
      <c r="K1867" s="7"/>
      <c r="L1867" s="7"/>
      <c r="M1867" s="7"/>
      <c r="N1867" s="57"/>
      <c r="O1867" s="6"/>
      <c r="P1867" s="6"/>
      <c r="T1867" s="6"/>
      <c r="V1867" s="3"/>
    </row>
    <row r="1868">
      <c r="D1868" s="57"/>
      <c r="J1868" s="7"/>
      <c r="K1868" s="7"/>
      <c r="L1868" s="7"/>
      <c r="M1868" s="7"/>
      <c r="N1868" s="57"/>
      <c r="O1868" s="6"/>
      <c r="P1868" s="6"/>
      <c r="T1868" s="6"/>
      <c r="V1868" s="3"/>
    </row>
    <row r="1869">
      <c r="D1869" s="57"/>
      <c r="J1869" s="7"/>
      <c r="K1869" s="7"/>
      <c r="L1869" s="7"/>
      <c r="M1869" s="7"/>
      <c r="N1869" s="57"/>
      <c r="O1869" s="6"/>
      <c r="P1869" s="6"/>
      <c r="T1869" s="6"/>
      <c r="V1869" s="3"/>
    </row>
    <row r="1870">
      <c r="D1870" s="57"/>
      <c r="J1870" s="7"/>
      <c r="K1870" s="7"/>
      <c r="L1870" s="7"/>
      <c r="M1870" s="7"/>
      <c r="N1870" s="57"/>
      <c r="O1870" s="6"/>
      <c r="P1870" s="6"/>
      <c r="T1870" s="6"/>
      <c r="V1870" s="3"/>
    </row>
    <row r="1871">
      <c r="D1871" s="57"/>
      <c r="J1871" s="7"/>
      <c r="K1871" s="7"/>
      <c r="L1871" s="7"/>
      <c r="M1871" s="7"/>
      <c r="N1871" s="57"/>
      <c r="O1871" s="6"/>
      <c r="P1871" s="6"/>
      <c r="T1871" s="6"/>
      <c r="V1871" s="3"/>
    </row>
    <row r="1872">
      <c r="D1872" s="57"/>
      <c r="J1872" s="7"/>
      <c r="K1872" s="7"/>
      <c r="L1872" s="7"/>
      <c r="M1872" s="7"/>
      <c r="N1872" s="57"/>
      <c r="O1872" s="6"/>
      <c r="P1872" s="6"/>
      <c r="T1872" s="6"/>
      <c r="V1872" s="3"/>
    </row>
    <row r="1873">
      <c r="D1873" s="57"/>
      <c r="J1873" s="7"/>
      <c r="K1873" s="7"/>
      <c r="L1873" s="7"/>
      <c r="M1873" s="7"/>
      <c r="N1873" s="57"/>
      <c r="O1873" s="6"/>
      <c r="P1873" s="6"/>
      <c r="T1873" s="6"/>
      <c r="V1873" s="3"/>
    </row>
    <row r="1874">
      <c r="D1874" s="57"/>
      <c r="J1874" s="7"/>
      <c r="K1874" s="7"/>
      <c r="L1874" s="7"/>
      <c r="M1874" s="7"/>
      <c r="N1874" s="57"/>
      <c r="O1874" s="6"/>
      <c r="P1874" s="6"/>
      <c r="T1874" s="6"/>
      <c r="V1874" s="3"/>
    </row>
    <row r="1875">
      <c r="D1875" s="57"/>
      <c r="J1875" s="7"/>
      <c r="K1875" s="7"/>
      <c r="L1875" s="7"/>
      <c r="M1875" s="7"/>
      <c r="N1875" s="57"/>
      <c r="O1875" s="6"/>
      <c r="P1875" s="6"/>
      <c r="T1875" s="6"/>
      <c r="V1875" s="3"/>
    </row>
    <row r="1876">
      <c r="D1876" s="57"/>
      <c r="J1876" s="7"/>
      <c r="K1876" s="7"/>
      <c r="L1876" s="7"/>
      <c r="M1876" s="7"/>
      <c r="N1876" s="57"/>
      <c r="O1876" s="6"/>
      <c r="P1876" s="6"/>
      <c r="T1876" s="6"/>
      <c r="V1876" s="3"/>
    </row>
    <row r="1877">
      <c r="D1877" s="57"/>
      <c r="J1877" s="7"/>
      <c r="K1877" s="7"/>
      <c r="L1877" s="7"/>
      <c r="M1877" s="7"/>
      <c r="N1877" s="57"/>
      <c r="O1877" s="6"/>
      <c r="P1877" s="6"/>
      <c r="T1877" s="6"/>
      <c r="V1877" s="3"/>
    </row>
    <row r="1878">
      <c r="D1878" s="57"/>
      <c r="J1878" s="7"/>
      <c r="K1878" s="7"/>
      <c r="L1878" s="7"/>
      <c r="M1878" s="7"/>
      <c r="N1878" s="57"/>
      <c r="O1878" s="6"/>
      <c r="P1878" s="6"/>
      <c r="T1878" s="6"/>
      <c r="V1878" s="3"/>
    </row>
    <row r="1879">
      <c r="D1879" s="57"/>
      <c r="J1879" s="7"/>
      <c r="K1879" s="7"/>
      <c r="L1879" s="7"/>
      <c r="M1879" s="7"/>
      <c r="N1879" s="57"/>
      <c r="O1879" s="6"/>
      <c r="P1879" s="6"/>
      <c r="T1879" s="6"/>
      <c r="V1879" s="3"/>
    </row>
    <row r="1880">
      <c r="D1880" s="57"/>
      <c r="J1880" s="7"/>
      <c r="K1880" s="7"/>
      <c r="L1880" s="7"/>
      <c r="M1880" s="7"/>
      <c r="N1880" s="57"/>
      <c r="O1880" s="6"/>
      <c r="P1880" s="6"/>
      <c r="T1880" s="6"/>
      <c r="V1880" s="3"/>
    </row>
    <row r="1881">
      <c r="D1881" s="57"/>
      <c r="J1881" s="7"/>
      <c r="K1881" s="7"/>
      <c r="L1881" s="7"/>
      <c r="M1881" s="7"/>
      <c r="N1881" s="57"/>
      <c r="O1881" s="6"/>
      <c r="P1881" s="6"/>
      <c r="T1881" s="6"/>
      <c r="V1881" s="3"/>
    </row>
    <row r="1882">
      <c r="D1882" s="57"/>
      <c r="J1882" s="7"/>
      <c r="K1882" s="7"/>
      <c r="L1882" s="7"/>
      <c r="M1882" s="7"/>
      <c r="N1882" s="57"/>
      <c r="O1882" s="6"/>
      <c r="P1882" s="6"/>
      <c r="T1882" s="6"/>
      <c r="V1882" s="3"/>
    </row>
    <row r="1883">
      <c r="D1883" s="57"/>
      <c r="J1883" s="7"/>
      <c r="K1883" s="7"/>
      <c r="L1883" s="7"/>
      <c r="M1883" s="7"/>
      <c r="N1883" s="57"/>
      <c r="O1883" s="6"/>
      <c r="P1883" s="6"/>
      <c r="T1883" s="6"/>
      <c r="V1883" s="3"/>
    </row>
    <row r="1884">
      <c r="D1884" s="57"/>
      <c r="J1884" s="7"/>
      <c r="K1884" s="7"/>
      <c r="L1884" s="7"/>
      <c r="M1884" s="7"/>
      <c r="N1884" s="57"/>
      <c r="O1884" s="6"/>
      <c r="P1884" s="6"/>
      <c r="T1884" s="6"/>
      <c r="V1884" s="3"/>
    </row>
    <row r="1885">
      <c r="D1885" s="57"/>
      <c r="J1885" s="7"/>
      <c r="K1885" s="7"/>
      <c r="L1885" s="7"/>
      <c r="M1885" s="7"/>
      <c r="N1885" s="57"/>
      <c r="O1885" s="6"/>
      <c r="P1885" s="6"/>
      <c r="T1885" s="6"/>
      <c r="V1885" s="3"/>
    </row>
    <row r="1886">
      <c r="D1886" s="57"/>
      <c r="J1886" s="7"/>
      <c r="K1886" s="7"/>
      <c r="L1886" s="7"/>
      <c r="M1886" s="7"/>
      <c r="N1886" s="57"/>
      <c r="O1886" s="6"/>
      <c r="P1886" s="6"/>
      <c r="T1886" s="6"/>
      <c r="V1886" s="3"/>
    </row>
    <row r="1887">
      <c r="D1887" s="57"/>
      <c r="J1887" s="7"/>
      <c r="K1887" s="7"/>
      <c r="L1887" s="7"/>
      <c r="M1887" s="7"/>
      <c r="N1887" s="57"/>
      <c r="O1887" s="6"/>
      <c r="P1887" s="6"/>
      <c r="T1887" s="6"/>
      <c r="V1887" s="3"/>
    </row>
    <row r="1888">
      <c r="D1888" s="57"/>
      <c r="J1888" s="7"/>
      <c r="K1888" s="7"/>
      <c r="L1888" s="7"/>
      <c r="M1888" s="7"/>
      <c r="N1888" s="57"/>
      <c r="O1888" s="6"/>
      <c r="P1888" s="6"/>
      <c r="T1888" s="6"/>
      <c r="V1888" s="3"/>
    </row>
    <row r="1889">
      <c r="D1889" s="57"/>
      <c r="J1889" s="7"/>
      <c r="K1889" s="7"/>
      <c r="L1889" s="7"/>
      <c r="M1889" s="7"/>
      <c r="N1889" s="57"/>
      <c r="O1889" s="6"/>
      <c r="P1889" s="6"/>
      <c r="T1889" s="6"/>
      <c r="V1889" s="3"/>
    </row>
    <row r="1890">
      <c r="D1890" s="57"/>
      <c r="J1890" s="7"/>
      <c r="K1890" s="7"/>
      <c r="L1890" s="7"/>
      <c r="M1890" s="7"/>
      <c r="N1890" s="57"/>
      <c r="O1890" s="6"/>
      <c r="P1890" s="6"/>
      <c r="T1890" s="6"/>
      <c r="V1890" s="3"/>
    </row>
    <row r="1891">
      <c r="D1891" s="57"/>
      <c r="J1891" s="7"/>
      <c r="K1891" s="7"/>
      <c r="L1891" s="7"/>
      <c r="M1891" s="7"/>
      <c r="N1891" s="57"/>
      <c r="O1891" s="6"/>
      <c r="P1891" s="6"/>
      <c r="T1891" s="6"/>
      <c r="V1891" s="3"/>
    </row>
    <row r="1892">
      <c r="D1892" s="57"/>
      <c r="J1892" s="7"/>
      <c r="K1892" s="7"/>
      <c r="L1892" s="7"/>
      <c r="M1892" s="7"/>
      <c r="N1892" s="57"/>
      <c r="O1892" s="6"/>
      <c r="P1892" s="6"/>
      <c r="T1892" s="6"/>
      <c r="V1892" s="3"/>
    </row>
    <row r="1893">
      <c r="D1893" s="57"/>
      <c r="J1893" s="7"/>
      <c r="K1893" s="7"/>
      <c r="L1893" s="7"/>
      <c r="M1893" s="7"/>
      <c r="N1893" s="57"/>
      <c r="O1893" s="6"/>
      <c r="P1893" s="6"/>
      <c r="T1893" s="6"/>
      <c r="V1893" s="3"/>
    </row>
    <row r="1894">
      <c r="D1894" s="57"/>
      <c r="J1894" s="7"/>
      <c r="K1894" s="7"/>
      <c r="L1894" s="7"/>
      <c r="M1894" s="7"/>
      <c r="N1894" s="57"/>
      <c r="O1894" s="6"/>
      <c r="P1894" s="6"/>
      <c r="T1894" s="6"/>
      <c r="V1894" s="3"/>
    </row>
    <row r="1895">
      <c r="D1895" s="57"/>
      <c r="J1895" s="7"/>
      <c r="K1895" s="7"/>
      <c r="L1895" s="7"/>
      <c r="M1895" s="7"/>
      <c r="N1895" s="57"/>
      <c r="O1895" s="6"/>
      <c r="P1895" s="6"/>
      <c r="T1895" s="6"/>
      <c r="V1895" s="3"/>
    </row>
    <row r="1896">
      <c r="D1896" s="57"/>
      <c r="J1896" s="7"/>
      <c r="K1896" s="7"/>
      <c r="L1896" s="7"/>
      <c r="M1896" s="7"/>
      <c r="N1896" s="57"/>
      <c r="O1896" s="6"/>
      <c r="P1896" s="6"/>
      <c r="T1896" s="6"/>
      <c r="V1896" s="3"/>
    </row>
    <row r="1897">
      <c r="D1897" s="57"/>
      <c r="J1897" s="7"/>
      <c r="K1897" s="7"/>
      <c r="L1897" s="7"/>
      <c r="M1897" s="7"/>
      <c r="N1897" s="57"/>
      <c r="O1897" s="6"/>
      <c r="P1897" s="6"/>
      <c r="T1897" s="6"/>
      <c r="V1897" s="3"/>
    </row>
    <row r="1898">
      <c r="D1898" s="57"/>
      <c r="J1898" s="7"/>
      <c r="K1898" s="7"/>
      <c r="L1898" s="7"/>
      <c r="M1898" s="7"/>
      <c r="N1898" s="57"/>
      <c r="O1898" s="6"/>
      <c r="P1898" s="6"/>
      <c r="T1898" s="6"/>
      <c r="V1898" s="3"/>
    </row>
    <row r="1899">
      <c r="D1899" s="57"/>
      <c r="J1899" s="7"/>
      <c r="K1899" s="7"/>
      <c r="L1899" s="7"/>
      <c r="M1899" s="7"/>
      <c r="N1899" s="57"/>
      <c r="O1899" s="6"/>
      <c r="P1899" s="6"/>
      <c r="T1899" s="6"/>
      <c r="V1899" s="3"/>
    </row>
    <row r="1900">
      <c r="D1900" s="57"/>
      <c r="J1900" s="7"/>
      <c r="K1900" s="7"/>
      <c r="L1900" s="7"/>
      <c r="M1900" s="7"/>
      <c r="N1900" s="57"/>
      <c r="O1900" s="6"/>
      <c r="P1900" s="6"/>
      <c r="T1900" s="6"/>
      <c r="V1900" s="3"/>
    </row>
    <row r="1901">
      <c r="D1901" s="57"/>
      <c r="J1901" s="7"/>
      <c r="K1901" s="7"/>
      <c r="L1901" s="7"/>
      <c r="M1901" s="7"/>
      <c r="N1901" s="57"/>
      <c r="O1901" s="6"/>
      <c r="P1901" s="6"/>
      <c r="T1901" s="6"/>
      <c r="V1901" s="3"/>
    </row>
    <row r="1902">
      <c r="D1902" s="57"/>
      <c r="J1902" s="7"/>
      <c r="K1902" s="7"/>
      <c r="L1902" s="7"/>
      <c r="M1902" s="7"/>
      <c r="N1902" s="57"/>
      <c r="O1902" s="6"/>
      <c r="P1902" s="6"/>
      <c r="T1902" s="6"/>
      <c r="V1902" s="3"/>
    </row>
    <row r="1903">
      <c r="D1903" s="57"/>
      <c r="J1903" s="7"/>
      <c r="K1903" s="7"/>
      <c r="L1903" s="7"/>
      <c r="M1903" s="7"/>
      <c r="N1903" s="57"/>
      <c r="O1903" s="6"/>
      <c r="P1903" s="6"/>
      <c r="T1903" s="6"/>
      <c r="V1903" s="3"/>
    </row>
    <row r="1904">
      <c r="D1904" s="57"/>
      <c r="J1904" s="7"/>
      <c r="K1904" s="7"/>
      <c r="L1904" s="7"/>
      <c r="M1904" s="7"/>
      <c r="N1904" s="57"/>
      <c r="O1904" s="6"/>
      <c r="P1904" s="6"/>
      <c r="T1904" s="6"/>
      <c r="V1904" s="3"/>
    </row>
    <row r="1905">
      <c r="D1905" s="57"/>
      <c r="J1905" s="7"/>
      <c r="K1905" s="7"/>
      <c r="L1905" s="7"/>
      <c r="M1905" s="7"/>
      <c r="N1905" s="57"/>
      <c r="O1905" s="6"/>
      <c r="P1905" s="6"/>
      <c r="T1905" s="6"/>
      <c r="V1905" s="3"/>
    </row>
    <row r="1906">
      <c r="D1906" s="57"/>
      <c r="J1906" s="7"/>
      <c r="K1906" s="7"/>
      <c r="L1906" s="7"/>
      <c r="M1906" s="7"/>
      <c r="N1906" s="57"/>
      <c r="O1906" s="6"/>
      <c r="P1906" s="6"/>
      <c r="T1906" s="6"/>
      <c r="V1906" s="3"/>
    </row>
    <row r="1907">
      <c r="D1907" s="57"/>
      <c r="J1907" s="7"/>
      <c r="K1907" s="7"/>
      <c r="L1907" s="7"/>
      <c r="M1907" s="7"/>
      <c r="N1907" s="57"/>
      <c r="O1907" s="6"/>
      <c r="P1907" s="6"/>
      <c r="T1907" s="6"/>
      <c r="V1907" s="3"/>
    </row>
    <row r="1908">
      <c r="D1908" s="57"/>
      <c r="J1908" s="7"/>
      <c r="K1908" s="7"/>
      <c r="L1908" s="7"/>
      <c r="M1908" s="7"/>
      <c r="N1908" s="57"/>
      <c r="O1908" s="6"/>
      <c r="P1908" s="6"/>
      <c r="T1908" s="6"/>
      <c r="V1908" s="3"/>
    </row>
    <row r="1909">
      <c r="D1909" s="57"/>
      <c r="J1909" s="7"/>
      <c r="K1909" s="7"/>
      <c r="L1909" s="7"/>
      <c r="M1909" s="7"/>
      <c r="N1909" s="57"/>
      <c r="O1909" s="6"/>
      <c r="P1909" s="6"/>
      <c r="T1909" s="6"/>
      <c r="V1909" s="3"/>
    </row>
    <row r="1910">
      <c r="D1910" s="57"/>
      <c r="J1910" s="7"/>
      <c r="K1910" s="7"/>
      <c r="L1910" s="7"/>
      <c r="M1910" s="7"/>
      <c r="N1910" s="57"/>
      <c r="O1910" s="6"/>
      <c r="P1910" s="6"/>
      <c r="T1910" s="6"/>
      <c r="V1910" s="3"/>
    </row>
    <row r="1911">
      <c r="D1911" s="57"/>
      <c r="J1911" s="7"/>
      <c r="K1911" s="7"/>
      <c r="L1911" s="7"/>
      <c r="M1911" s="7"/>
      <c r="N1911" s="57"/>
      <c r="O1911" s="6"/>
      <c r="P1911" s="6"/>
      <c r="T1911" s="6"/>
      <c r="V1911" s="3"/>
    </row>
    <row r="1912">
      <c r="D1912" s="57"/>
      <c r="J1912" s="7"/>
      <c r="K1912" s="7"/>
      <c r="L1912" s="7"/>
      <c r="M1912" s="7"/>
      <c r="N1912" s="57"/>
      <c r="O1912" s="6"/>
      <c r="P1912" s="6"/>
      <c r="T1912" s="6"/>
      <c r="V1912" s="3"/>
    </row>
    <row r="1913">
      <c r="D1913" s="57"/>
      <c r="J1913" s="7"/>
      <c r="K1913" s="7"/>
      <c r="L1913" s="7"/>
      <c r="M1913" s="7"/>
      <c r="N1913" s="57"/>
      <c r="O1913" s="6"/>
      <c r="P1913" s="6"/>
      <c r="T1913" s="6"/>
      <c r="V1913" s="3"/>
    </row>
    <row r="1914">
      <c r="D1914" s="57"/>
      <c r="J1914" s="7"/>
      <c r="K1914" s="7"/>
      <c r="L1914" s="7"/>
      <c r="M1914" s="7"/>
      <c r="N1914" s="57"/>
      <c r="O1914" s="6"/>
      <c r="P1914" s="6"/>
      <c r="T1914" s="6"/>
      <c r="V1914" s="3"/>
    </row>
    <row r="1915">
      <c r="D1915" s="57"/>
      <c r="J1915" s="7"/>
      <c r="K1915" s="7"/>
      <c r="L1915" s="7"/>
      <c r="M1915" s="7"/>
      <c r="N1915" s="57"/>
      <c r="O1915" s="6"/>
      <c r="P1915" s="6"/>
      <c r="T1915" s="6"/>
      <c r="V1915" s="3"/>
    </row>
    <row r="1916">
      <c r="D1916" s="57"/>
      <c r="J1916" s="7"/>
      <c r="K1916" s="7"/>
      <c r="L1916" s="7"/>
      <c r="M1916" s="7"/>
      <c r="N1916" s="57"/>
      <c r="O1916" s="6"/>
      <c r="P1916" s="6"/>
      <c r="T1916" s="6"/>
      <c r="V1916" s="3"/>
    </row>
    <row r="1917">
      <c r="D1917" s="57"/>
      <c r="J1917" s="7"/>
      <c r="K1917" s="7"/>
      <c r="L1917" s="7"/>
      <c r="M1917" s="7"/>
      <c r="N1917" s="57"/>
      <c r="O1917" s="6"/>
      <c r="P1917" s="6"/>
      <c r="T1917" s="6"/>
      <c r="V1917" s="3"/>
    </row>
    <row r="1918">
      <c r="D1918" s="57"/>
      <c r="J1918" s="7"/>
      <c r="K1918" s="7"/>
      <c r="L1918" s="7"/>
      <c r="M1918" s="7"/>
      <c r="N1918" s="57"/>
      <c r="O1918" s="6"/>
      <c r="P1918" s="6"/>
      <c r="T1918" s="6"/>
      <c r="V1918" s="3"/>
    </row>
    <row r="1919">
      <c r="D1919" s="57"/>
      <c r="J1919" s="7"/>
      <c r="K1919" s="7"/>
      <c r="L1919" s="7"/>
      <c r="M1919" s="7"/>
      <c r="N1919" s="57"/>
      <c r="O1919" s="6"/>
      <c r="P1919" s="6"/>
      <c r="T1919" s="6"/>
      <c r="V1919" s="3"/>
    </row>
    <row r="1920">
      <c r="D1920" s="57"/>
      <c r="J1920" s="7"/>
      <c r="K1920" s="7"/>
      <c r="L1920" s="7"/>
      <c r="M1920" s="7"/>
      <c r="N1920" s="57"/>
      <c r="O1920" s="6"/>
      <c r="P1920" s="6"/>
      <c r="T1920" s="6"/>
      <c r="V1920" s="3"/>
    </row>
    <row r="1921">
      <c r="D1921" s="57"/>
      <c r="J1921" s="7"/>
      <c r="K1921" s="7"/>
      <c r="L1921" s="7"/>
      <c r="M1921" s="7"/>
      <c r="N1921" s="57"/>
      <c r="O1921" s="6"/>
      <c r="P1921" s="6"/>
      <c r="T1921" s="6"/>
      <c r="V1921" s="3"/>
    </row>
    <row r="1922">
      <c r="D1922" s="57"/>
      <c r="J1922" s="7"/>
      <c r="K1922" s="7"/>
      <c r="L1922" s="7"/>
      <c r="M1922" s="7"/>
      <c r="N1922" s="57"/>
      <c r="O1922" s="6"/>
      <c r="P1922" s="6"/>
      <c r="T1922" s="6"/>
      <c r="V1922" s="3"/>
    </row>
    <row r="1923">
      <c r="D1923" s="57"/>
      <c r="J1923" s="7"/>
      <c r="K1923" s="7"/>
      <c r="L1923" s="7"/>
      <c r="M1923" s="7"/>
      <c r="N1923" s="57"/>
      <c r="O1923" s="6"/>
      <c r="P1923" s="6"/>
      <c r="T1923" s="6"/>
      <c r="V1923" s="3"/>
    </row>
    <row r="1924">
      <c r="D1924" s="57"/>
      <c r="J1924" s="7"/>
      <c r="K1924" s="7"/>
      <c r="L1924" s="7"/>
      <c r="M1924" s="7"/>
      <c r="N1924" s="57"/>
      <c r="O1924" s="6"/>
      <c r="P1924" s="6"/>
      <c r="T1924" s="6"/>
      <c r="V1924" s="3"/>
    </row>
    <row r="1925">
      <c r="D1925" s="57"/>
      <c r="J1925" s="7"/>
      <c r="K1925" s="7"/>
      <c r="L1925" s="7"/>
      <c r="M1925" s="7"/>
      <c r="N1925" s="57"/>
      <c r="O1925" s="6"/>
      <c r="P1925" s="6"/>
      <c r="T1925" s="6"/>
      <c r="V1925" s="3"/>
    </row>
    <row r="1926">
      <c r="D1926" s="57"/>
      <c r="J1926" s="7"/>
      <c r="K1926" s="7"/>
      <c r="L1926" s="7"/>
      <c r="M1926" s="7"/>
      <c r="N1926" s="57"/>
      <c r="O1926" s="6"/>
      <c r="P1926" s="6"/>
      <c r="T1926" s="6"/>
      <c r="V1926" s="3"/>
    </row>
    <row r="1927">
      <c r="D1927" s="57"/>
      <c r="J1927" s="7"/>
      <c r="K1927" s="7"/>
      <c r="L1927" s="7"/>
      <c r="M1927" s="7"/>
      <c r="N1927" s="57"/>
      <c r="O1927" s="6"/>
      <c r="P1927" s="6"/>
      <c r="T1927" s="6"/>
      <c r="V1927" s="3"/>
    </row>
    <row r="1928">
      <c r="D1928" s="57"/>
      <c r="J1928" s="7"/>
      <c r="K1928" s="7"/>
      <c r="L1928" s="7"/>
      <c r="M1928" s="7"/>
      <c r="N1928" s="57"/>
      <c r="O1928" s="6"/>
      <c r="P1928" s="6"/>
      <c r="T1928" s="6"/>
      <c r="V1928" s="3"/>
    </row>
    <row r="1929">
      <c r="D1929" s="57"/>
      <c r="J1929" s="7"/>
      <c r="K1929" s="7"/>
      <c r="L1929" s="7"/>
      <c r="M1929" s="7"/>
      <c r="N1929" s="57"/>
      <c r="O1929" s="6"/>
      <c r="P1929" s="6"/>
      <c r="T1929" s="6"/>
      <c r="V1929" s="3"/>
    </row>
    <row r="1930">
      <c r="D1930" s="57"/>
      <c r="J1930" s="7"/>
      <c r="K1930" s="7"/>
      <c r="L1930" s="7"/>
      <c r="M1930" s="7"/>
      <c r="N1930" s="57"/>
      <c r="O1930" s="6"/>
      <c r="P1930" s="6"/>
      <c r="T1930" s="6"/>
      <c r="V1930" s="3"/>
    </row>
    <row r="1931">
      <c r="D1931" s="57"/>
      <c r="J1931" s="7"/>
      <c r="K1931" s="7"/>
      <c r="L1931" s="7"/>
      <c r="M1931" s="7"/>
      <c r="N1931" s="57"/>
      <c r="O1931" s="6"/>
      <c r="P1931" s="6"/>
      <c r="T1931" s="6"/>
      <c r="V1931" s="3"/>
    </row>
    <row r="1932">
      <c r="D1932" s="57"/>
      <c r="J1932" s="7"/>
      <c r="K1932" s="7"/>
      <c r="L1932" s="7"/>
      <c r="M1932" s="7"/>
      <c r="N1932" s="57"/>
      <c r="O1932" s="6"/>
      <c r="P1932" s="6"/>
      <c r="T1932" s="6"/>
      <c r="V1932" s="3"/>
    </row>
    <row r="1933">
      <c r="D1933" s="57"/>
      <c r="J1933" s="7"/>
      <c r="K1933" s="7"/>
      <c r="L1933" s="7"/>
      <c r="M1933" s="7"/>
      <c r="N1933" s="57"/>
      <c r="O1933" s="6"/>
      <c r="P1933" s="6"/>
      <c r="T1933" s="6"/>
      <c r="V1933" s="3"/>
    </row>
    <row r="1934">
      <c r="D1934" s="57"/>
      <c r="J1934" s="7"/>
      <c r="K1934" s="7"/>
      <c r="L1934" s="7"/>
      <c r="M1934" s="7"/>
      <c r="N1934" s="57"/>
      <c r="O1934" s="6"/>
      <c r="P1934" s="6"/>
      <c r="T1934" s="6"/>
      <c r="V1934" s="3"/>
    </row>
    <row r="1935">
      <c r="D1935" s="57"/>
      <c r="J1935" s="7"/>
      <c r="K1935" s="7"/>
      <c r="L1935" s="7"/>
      <c r="M1935" s="7"/>
      <c r="N1935" s="57"/>
      <c r="O1935" s="6"/>
      <c r="P1935" s="6"/>
      <c r="T1935" s="6"/>
      <c r="V1935" s="3"/>
    </row>
    <row r="1936">
      <c r="D1936" s="57"/>
      <c r="J1936" s="7"/>
      <c r="K1936" s="7"/>
      <c r="L1936" s="7"/>
      <c r="M1936" s="7"/>
      <c r="N1936" s="57"/>
      <c r="O1936" s="6"/>
      <c r="P1936" s="6"/>
      <c r="T1936" s="6"/>
      <c r="V1936" s="3"/>
    </row>
    <row r="1937">
      <c r="D1937" s="57"/>
      <c r="J1937" s="7"/>
      <c r="K1937" s="7"/>
      <c r="L1937" s="7"/>
      <c r="M1937" s="7"/>
      <c r="N1937" s="57"/>
      <c r="O1937" s="6"/>
      <c r="P1937" s="6"/>
      <c r="T1937" s="6"/>
      <c r="V1937" s="3"/>
    </row>
    <row r="1938">
      <c r="D1938" s="57"/>
      <c r="J1938" s="7"/>
      <c r="K1938" s="7"/>
      <c r="L1938" s="7"/>
      <c r="M1938" s="7"/>
      <c r="N1938" s="57"/>
      <c r="O1938" s="6"/>
      <c r="P1938" s="6"/>
      <c r="T1938" s="6"/>
      <c r="V1938" s="3"/>
    </row>
    <row r="1939">
      <c r="D1939" s="57"/>
      <c r="J1939" s="7"/>
      <c r="K1939" s="7"/>
      <c r="L1939" s="7"/>
      <c r="M1939" s="7"/>
      <c r="N1939" s="57"/>
      <c r="O1939" s="6"/>
      <c r="P1939" s="6"/>
      <c r="T1939" s="6"/>
      <c r="V1939" s="3"/>
    </row>
    <row r="1940">
      <c r="D1940" s="57"/>
      <c r="J1940" s="7"/>
      <c r="K1940" s="7"/>
      <c r="L1940" s="7"/>
      <c r="M1940" s="7"/>
      <c r="N1940" s="57"/>
      <c r="O1940" s="6"/>
      <c r="P1940" s="6"/>
      <c r="T1940" s="6"/>
      <c r="V1940" s="3"/>
    </row>
    <row r="1941">
      <c r="D1941" s="57"/>
      <c r="J1941" s="7"/>
      <c r="K1941" s="7"/>
      <c r="L1941" s="7"/>
      <c r="M1941" s="7"/>
      <c r="N1941" s="57"/>
      <c r="O1941" s="6"/>
      <c r="P1941" s="6"/>
      <c r="T1941" s="6"/>
      <c r="V1941" s="3"/>
    </row>
    <row r="1942">
      <c r="D1942" s="57"/>
      <c r="J1942" s="7"/>
      <c r="K1942" s="7"/>
      <c r="L1942" s="7"/>
      <c r="M1942" s="7"/>
      <c r="N1942" s="57"/>
      <c r="O1942" s="6"/>
      <c r="P1942" s="6"/>
      <c r="T1942" s="6"/>
      <c r="V1942" s="3"/>
    </row>
    <row r="1943">
      <c r="D1943" s="57"/>
      <c r="J1943" s="7"/>
      <c r="K1943" s="7"/>
      <c r="L1943" s="7"/>
      <c r="M1943" s="7"/>
      <c r="N1943" s="57"/>
      <c r="O1943" s="6"/>
      <c r="P1943" s="6"/>
      <c r="T1943" s="6"/>
      <c r="V1943" s="3"/>
    </row>
    <row r="1944">
      <c r="D1944" s="57"/>
      <c r="J1944" s="7"/>
      <c r="K1944" s="7"/>
      <c r="L1944" s="7"/>
      <c r="M1944" s="7"/>
      <c r="N1944" s="57"/>
      <c r="O1944" s="6"/>
      <c r="P1944" s="6"/>
      <c r="T1944" s="6"/>
      <c r="V1944" s="3"/>
    </row>
    <row r="1945">
      <c r="D1945" s="57"/>
      <c r="J1945" s="7"/>
      <c r="K1945" s="7"/>
      <c r="L1945" s="7"/>
      <c r="M1945" s="7"/>
      <c r="N1945" s="57"/>
      <c r="O1945" s="6"/>
      <c r="P1945" s="6"/>
      <c r="T1945" s="6"/>
      <c r="V1945" s="3"/>
    </row>
    <row r="1946">
      <c r="D1946" s="57"/>
      <c r="J1946" s="7"/>
      <c r="K1946" s="7"/>
      <c r="L1946" s="7"/>
      <c r="M1946" s="7"/>
      <c r="N1946" s="57"/>
      <c r="O1946" s="6"/>
      <c r="P1946" s="6"/>
      <c r="T1946" s="6"/>
      <c r="V1946" s="3"/>
    </row>
    <row r="1947">
      <c r="D1947" s="57"/>
      <c r="J1947" s="7"/>
      <c r="K1947" s="7"/>
      <c r="L1947" s="7"/>
      <c r="M1947" s="7"/>
      <c r="N1947" s="57"/>
      <c r="O1947" s="6"/>
      <c r="P1947" s="6"/>
      <c r="T1947" s="6"/>
      <c r="V1947" s="3"/>
    </row>
    <row r="1948">
      <c r="D1948" s="57"/>
      <c r="J1948" s="7"/>
      <c r="K1948" s="7"/>
      <c r="L1948" s="7"/>
      <c r="M1948" s="7"/>
      <c r="N1948" s="57"/>
      <c r="O1948" s="6"/>
      <c r="P1948" s="6"/>
      <c r="T1948" s="6"/>
      <c r="V1948" s="3"/>
    </row>
    <row r="1949">
      <c r="D1949" s="57"/>
      <c r="J1949" s="7"/>
      <c r="K1949" s="7"/>
      <c r="L1949" s="7"/>
      <c r="M1949" s="7"/>
      <c r="N1949" s="57"/>
      <c r="O1949" s="6"/>
      <c r="P1949" s="6"/>
      <c r="T1949" s="6"/>
      <c r="V1949" s="3"/>
    </row>
    <row r="1950">
      <c r="D1950" s="57"/>
      <c r="J1950" s="7"/>
      <c r="K1950" s="7"/>
      <c r="L1950" s="7"/>
      <c r="M1950" s="7"/>
      <c r="N1950" s="57"/>
      <c r="O1950" s="6"/>
      <c r="P1950" s="6"/>
      <c r="T1950" s="6"/>
      <c r="V1950" s="3"/>
    </row>
    <row r="1951">
      <c r="D1951" s="57"/>
      <c r="J1951" s="7"/>
      <c r="K1951" s="7"/>
      <c r="L1951" s="7"/>
      <c r="M1951" s="7"/>
      <c r="N1951" s="57"/>
      <c r="O1951" s="6"/>
      <c r="P1951" s="6"/>
      <c r="T1951" s="6"/>
      <c r="V1951" s="3"/>
    </row>
    <row r="1952">
      <c r="D1952" s="57"/>
      <c r="J1952" s="7"/>
      <c r="K1952" s="7"/>
      <c r="L1952" s="7"/>
      <c r="M1952" s="7"/>
      <c r="N1952" s="57"/>
      <c r="O1952" s="6"/>
      <c r="P1952" s="6"/>
      <c r="T1952" s="6"/>
      <c r="V1952" s="3"/>
    </row>
    <row r="1953">
      <c r="D1953" s="57"/>
      <c r="J1953" s="7"/>
      <c r="K1953" s="7"/>
      <c r="L1953" s="7"/>
      <c r="M1953" s="7"/>
      <c r="N1953" s="57"/>
      <c r="O1953" s="6"/>
      <c r="P1953" s="6"/>
      <c r="T1953" s="6"/>
      <c r="V1953" s="3"/>
    </row>
    <row r="1954">
      <c r="D1954" s="57"/>
      <c r="J1954" s="7"/>
      <c r="K1954" s="7"/>
      <c r="L1954" s="7"/>
      <c r="M1954" s="7"/>
      <c r="N1954" s="57"/>
      <c r="O1954" s="6"/>
      <c r="P1954" s="6"/>
      <c r="T1954" s="6"/>
      <c r="V1954" s="3"/>
    </row>
    <row r="1955">
      <c r="D1955" s="57"/>
      <c r="J1955" s="7"/>
      <c r="K1955" s="7"/>
      <c r="L1955" s="7"/>
      <c r="M1955" s="7"/>
      <c r="N1955" s="57"/>
      <c r="O1955" s="6"/>
      <c r="P1955" s="6"/>
      <c r="T1955" s="6"/>
      <c r="V1955" s="3"/>
    </row>
    <row r="1956">
      <c r="D1956" s="57"/>
      <c r="J1956" s="7"/>
      <c r="K1956" s="7"/>
      <c r="L1956" s="7"/>
      <c r="M1956" s="7"/>
      <c r="N1956" s="57"/>
      <c r="O1956" s="6"/>
      <c r="P1956" s="6"/>
      <c r="T1956" s="6"/>
      <c r="V1956" s="3"/>
    </row>
    <row r="1957">
      <c r="D1957" s="57"/>
      <c r="J1957" s="7"/>
      <c r="K1957" s="7"/>
      <c r="L1957" s="7"/>
      <c r="M1957" s="7"/>
      <c r="N1957" s="57"/>
      <c r="O1957" s="6"/>
      <c r="P1957" s="6"/>
      <c r="T1957" s="6"/>
      <c r="V1957" s="3"/>
    </row>
    <row r="1958">
      <c r="D1958" s="57"/>
      <c r="J1958" s="7"/>
      <c r="K1958" s="7"/>
      <c r="L1958" s="7"/>
      <c r="M1958" s="7"/>
      <c r="N1958" s="57"/>
      <c r="O1958" s="6"/>
      <c r="P1958" s="6"/>
      <c r="T1958" s="6"/>
      <c r="V1958" s="3"/>
    </row>
    <row r="1959">
      <c r="D1959" s="57"/>
      <c r="J1959" s="7"/>
      <c r="K1959" s="7"/>
      <c r="L1959" s="7"/>
      <c r="M1959" s="7"/>
      <c r="N1959" s="57"/>
      <c r="O1959" s="6"/>
      <c r="P1959" s="6"/>
      <c r="T1959" s="6"/>
      <c r="V1959" s="3"/>
    </row>
    <row r="1960">
      <c r="D1960" s="57"/>
      <c r="J1960" s="7"/>
      <c r="K1960" s="7"/>
      <c r="L1960" s="7"/>
      <c r="M1960" s="7"/>
      <c r="N1960" s="57"/>
      <c r="O1960" s="6"/>
      <c r="P1960" s="6"/>
      <c r="T1960" s="6"/>
      <c r="V1960" s="3"/>
    </row>
    <row r="1961">
      <c r="D1961" s="57"/>
      <c r="J1961" s="7"/>
      <c r="K1961" s="7"/>
      <c r="L1961" s="7"/>
      <c r="M1961" s="7"/>
      <c r="N1961" s="57"/>
      <c r="O1961" s="6"/>
      <c r="P1961" s="6"/>
      <c r="T1961" s="6"/>
      <c r="V1961" s="3"/>
    </row>
    <row r="1962">
      <c r="D1962" s="57"/>
      <c r="J1962" s="7"/>
      <c r="K1962" s="7"/>
      <c r="L1962" s="7"/>
      <c r="M1962" s="7"/>
      <c r="N1962" s="57"/>
      <c r="O1962" s="6"/>
      <c r="P1962" s="6"/>
      <c r="T1962" s="6"/>
      <c r="V1962" s="3"/>
    </row>
    <row r="1963">
      <c r="D1963" s="57"/>
      <c r="J1963" s="7"/>
      <c r="K1963" s="7"/>
      <c r="L1963" s="7"/>
      <c r="M1963" s="7"/>
      <c r="N1963" s="57"/>
      <c r="O1963" s="6"/>
      <c r="P1963" s="6"/>
      <c r="T1963" s="6"/>
      <c r="V1963" s="3"/>
    </row>
    <row r="1964">
      <c r="D1964" s="57"/>
      <c r="J1964" s="7"/>
      <c r="K1964" s="7"/>
      <c r="L1964" s="7"/>
      <c r="M1964" s="7"/>
      <c r="N1964" s="57"/>
      <c r="O1964" s="6"/>
      <c r="P1964" s="6"/>
      <c r="T1964" s="6"/>
      <c r="V1964" s="3"/>
    </row>
    <row r="1965">
      <c r="D1965" s="57"/>
      <c r="J1965" s="7"/>
      <c r="K1965" s="7"/>
      <c r="L1965" s="7"/>
      <c r="M1965" s="7"/>
      <c r="N1965" s="57"/>
      <c r="O1965" s="6"/>
      <c r="P1965" s="6"/>
      <c r="T1965" s="6"/>
      <c r="V1965" s="3"/>
    </row>
    <row r="1966">
      <c r="D1966" s="57"/>
      <c r="J1966" s="7"/>
      <c r="K1966" s="7"/>
      <c r="L1966" s="7"/>
      <c r="M1966" s="7"/>
      <c r="N1966" s="57"/>
      <c r="O1966" s="6"/>
      <c r="P1966" s="6"/>
      <c r="T1966" s="6"/>
      <c r="V1966" s="3"/>
    </row>
    <row r="1967">
      <c r="D1967" s="57"/>
      <c r="J1967" s="7"/>
      <c r="K1967" s="7"/>
      <c r="L1967" s="7"/>
      <c r="M1967" s="7"/>
      <c r="N1967" s="57"/>
      <c r="O1967" s="6"/>
      <c r="P1967" s="6"/>
      <c r="T1967" s="6"/>
      <c r="V1967" s="3"/>
    </row>
    <row r="1968">
      <c r="D1968" s="57"/>
      <c r="J1968" s="7"/>
      <c r="K1968" s="7"/>
      <c r="L1968" s="7"/>
      <c r="M1968" s="7"/>
      <c r="N1968" s="57"/>
      <c r="O1968" s="6"/>
      <c r="P1968" s="6"/>
      <c r="T1968" s="6"/>
      <c r="V1968" s="3"/>
    </row>
    <row r="1969">
      <c r="D1969" s="57"/>
      <c r="J1969" s="7"/>
      <c r="K1969" s="7"/>
      <c r="L1969" s="7"/>
      <c r="M1969" s="7"/>
      <c r="N1969" s="57"/>
      <c r="O1969" s="6"/>
      <c r="P1969" s="6"/>
      <c r="T1969" s="6"/>
      <c r="V1969" s="3"/>
    </row>
    <row r="1970">
      <c r="D1970" s="57"/>
      <c r="J1970" s="7"/>
      <c r="K1970" s="7"/>
      <c r="L1970" s="7"/>
      <c r="M1970" s="7"/>
      <c r="N1970" s="57"/>
      <c r="O1970" s="6"/>
      <c r="P1970" s="6"/>
      <c r="T1970" s="6"/>
      <c r="V1970" s="3"/>
    </row>
    <row r="1971">
      <c r="D1971" s="57"/>
      <c r="J1971" s="7"/>
      <c r="K1971" s="7"/>
      <c r="L1971" s="7"/>
      <c r="M1971" s="7"/>
      <c r="N1971" s="57"/>
      <c r="O1971" s="6"/>
      <c r="P1971" s="6"/>
      <c r="T1971" s="6"/>
      <c r="V1971" s="3"/>
    </row>
    <row r="1972">
      <c r="D1972" s="57"/>
      <c r="J1972" s="7"/>
      <c r="K1972" s="7"/>
      <c r="L1972" s="7"/>
      <c r="M1972" s="7"/>
      <c r="N1972" s="57"/>
      <c r="O1972" s="6"/>
      <c r="P1972" s="6"/>
      <c r="T1972" s="6"/>
      <c r="V1972" s="3"/>
    </row>
    <row r="1973">
      <c r="D1973" s="57"/>
      <c r="J1973" s="7"/>
      <c r="K1973" s="7"/>
      <c r="L1973" s="7"/>
      <c r="M1973" s="7"/>
      <c r="N1973" s="57"/>
      <c r="O1973" s="6"/>
      <c r="P1973" s="6"/>
      <c r="T1973" s="6"/>
      <c r="V1973" s="3"/>
    </row>
    <row r="1974">
      <c r="D1974" s="57"/>
      <c r="J1974" s="7"/>
      <c r="K1974" s="7"/>
      <c r="L1974" s="7"/>
      <c r="M1974" s="7"/>
      <c r="N1974" s="57"/>
      <c r="O1974" s="6"/>
      <c r="P1974" s="6"/>
      <c r="T1974" s="6"/>
      <c r="V1974" s="3"/>
    </row>
    <row r="1975">
      <c r="D1975" s="57"/>
      <c r="J1975" s="7"/>
      <c r="K1975" s="7"/>
      <c r="L1975" s="7"/>
      <c r="M1975" s="7"/>
      <c r="N1975" s="57"/>
      <c r="O1975" s="6"/>
      <c r="P1975" s="6"/>
      <c r="T1975" s="6"/>
      <c r="V1975" s="3"/>
    </row>
    <row r="1976">
      <c r="D1976" s="57"/>
      <c r="J1976" s="7"/>
      <c r="K1976" s="7"/>
      <c r="L1976" s="7"/>
      <c r="M1976" s="7"/>
      <c r="N1976" s="57"/>
      <c r="O1976" s="6"/>
      <c r="P1976" s="6"/>
      <c r="T1976" s="6"/>
      <c r="V1976" s="3"/>
    </row>
    <row r="1977">
      <c r="D1977" s="57"/>
      <c r="J1977" s="7"/>
      <c r="K1977" s="7"/>
      <c r="L1977" s="7"/>
      <c r="M1977" s="7"/>
      <c r="N1977" s="57"/>
      <c r="O1977" s="6"/>
      <c r="P1977" s="6"/>
      <c r="T1977" s="6"/>
      <c r="V1977" s="3"/>
    </row>
    <row r="1978">
      <c r="D1978" s="57"/>
      <c r="J1978" s="7"/>
      <c r="K1978" s="7"/>
      <c r="L1978" s="7"/>
      <c r="M1978" s="7"/>
      <c r="N1978" s="57"/>
      <c r="O1978" s="6"/>
      <c r="P1978" s="6"/>
      <c r="T1978" s="6"/>
      <c r="V1978" s="3"/>
    </row>
    <row r="1979">
      <c r="D1979" s="57"/>
      <c r="J1979" s="7"/>
      <c r="K1979" s="7"/>
      <c r="L1979" s="7"/>
      <c r="M1979" s="7"/>
      <c r="N1979" s="57"/>
      <c r="O1979" s="6"/>
      <c r="P1979" s="6"/>
      <c r="T1979" s="6"/>
      <c r="V1979" s="3"/>
    </row>
    <row r="1980">
      <c r="D1980" s="57"/>
      <c r="J1980" s="7"/>
      <c r="K1980" s="7"/>
      <c r="L1980" s="7"/>
      <c r="M1980" s="7"/>
      <c r="N1980" s="57"/>
      <c r="O1980" s="6"/>
      <c r="P1980" s="6"/>
      <c r="T1980" s="6"/>
      <c r="V1980" s="3"/>
    </row>
    <row r="1981">
      <c r="D1981" s="57"/>
      <c r="J1981" s="7"/>
      <c r="K1981" s="7"/>
      <c r="L1981" s="7"/>
      <c r="M1981" s="7"/>
      <c r="N1981" s="57"/>
      <c r="O1981" s="6"/>
      <c r="P1981" s="6"/>
      <c r="T1981" s="6"/>
      <c r="V1981" s="3"/>
    </row>
    <row r="1982">
      <c r="D1982" s="57"/>
      <c r="J1982" s="7"/>
      <c r="K1982" s="7"/>
      <c r="L1982" s="7"/>
      <c r="M1982" s="7"/>
      <c r="N1982" s="57"/>
      <c r="O1982" s="6"/>
      <c r="P1982" s="6"/>
      <c r="T1982" s="6"/>
      <c r="V1982" s="3"/>
    </row>
    <row r="1983">
      <c r="D1983" s="57"/>
      <c r="J1983" s="7"/>
      <c r="K1983" s="7"/>
      <c r="L1983" s="7"/>
      <c r="M1983" s="7"/>
      <c r="N1983" s="57"/>
      <c r="O1983" s="6"/>
      <c r="P1983" s="6"/>
      <c r="T1983" s="6"/>
      <c r="V1983" s="3"/>
    </row>
    <row r="1984">
      <c r="D1984" s="57"/>
      <c r="J1984" s="7"/>
      <c r="K1984" s="7"/>
      <c r="L1984" s="7"/>
      <c r="M1984" s="7"/>
      <c r="N1984" s="57"/>
      <c r="O1984" s="6"/>
      <c r="P1984" s="6"/>
      <c r="T1984" s="6"/>
      <c r="V1984" s="3"/>
    </row>
    <row r="1985">
      <c r="D1985" s="57"/>
      <c r="J1985" s="7"/>
      <c r="K1985" s="7"/>
      <c r="L1985" s="7"/>
      <c r="M1985" s="7"/>
      <c r="N1985" s="57"/>
      <c r="O1985" s="6"/>
      <c r="P1985" s="6"/>
      <c r="T1985" s="6"/>
      <c r="V1985" s="3"/>
    </row>
    <row r="1986">
      <c r="D1986" s="57"/>
      <c r="J1986" s="7"/>
      <c r="K1986" s="7"/>
      <c r="L1986" s="7"/>
      <c r="M1986" s="7"/>
      <c r="N1986" s="57"/>
      <c r="O1986" s="6"/>
      <c r="P1986" s="6"/>
      <c r="T1986" s="6"/>
      <c r="V1986" s="3"/>
    </row>
    <row r="1987">
      <c r="D1987" s="57"/>
      <c r="J1987" s="7"/>
      <c r="K1987" s="7"/>
      <c r="L1987" s="7"/>
      <c r="M1987" s="7"/>
      <c r="N1987" s="57"/>
      <c r="O1987" s="6"/>
      <c r="P1987" s="6"/>
      <c r="T1987" s="6"/>
      <c r="V1987" s="3"/>
    </row>
    <row r="1988">
      <c r="D1988" s="57"/>
      <c r="J1988" s="7"/>
      <c r="K1988" s="7"/>
      <c r="L1988" s="7"/>
      <c r="M1988" s="7"/>
      <c r="N1988" s="57"/>
      <c r="O1988" s="6"/>
      <c r="P1988" s="6"/>
      <c r="T1988" s="6"/>
      <c r="V1988" s="3"/>
    </row>
    <row r="1989">
      <c r="D1989" s="57"/>
      <c r="J1989" s="7"/>
      <c r="K1989" s="7"/>
      <c r="L1989" s="7"/>
      <c r="M1989" s="7"/>
      <c r="N1989" s="57"/>
      <c r="O1989" s="6"/>
      <c r="P1989" s="6"/>
      <c r="T1989" s="6"/>
      <c r="V1989" s="3"/>
    </row>
    <row r="1990">
      <c r="D1990" s="57"/>
      <c r="J1990" s="7"/>
      <c r="K1990" s="7"/>
      <c r="L1990" s="7"/>
      <c r="M1990" s="7"/>
      <c r="N1990" s="57"/>
      <c r="O1990" s="6"/>
      <c r="P1990" s="6"/>
      <c r="T1990" s="6"/>
      <c r="V1990" s="3"/>
    </row>
    <row r="1991">
      <c r="D1991" s="57"/>
      <c r="J1991" s="7"/>
      <c r="K1991" s="7"/>
      <c r="L1991" s="7"/>
      <c r="M1991" s="7"/>
      <c r="N1991" s="57"/>
      <c r="O1991" s="6"/>
      <c r="P1991" s="6"/>
      <c r="T1991" s="6"/>
      <c r="V1991" s="3"/>
    </row>
    <row r="1992">
      <c r="D1992" s="57"/>
      <c r="J1992" s="7"/>
      <c r="K1992" s="7"/>
      <c r="L1992" s="7"/>
      <c r="M1992" s="7"/>
      <c r="N1992" s="57"/>
      <c r="O1992" s="6"/>
      <c r="P1992" s="6"/>
      <c r="T1992" s="6"/>
      <c r="V1992" s="3"/>
    </row>
    <row r="1993">
      <c r="D1993" s="57"/>
      <c r="J1993" s="7"/>
      <c r="K1993" s="7"/>
      <c r="L1993" s="7"/>
      <c r="M1993" s="7"/>
      <c r="N1993" s="57"/>
      <c r="O1993" s="6"/>
      <c r="P1993" s="6"/>
      <c r="T1993" s="6"/>
      <c r="V1993" s="3"/>
    </row>
    <row r="1994">
      <c r="D1994" s="57"/>
      <c r="J1994" s="7"/>
      <c r="K1994" s="7"/>
      <c r="L1994" s="7"/>
      <c r="M1994" s="7"/>
      <c r="N1994" s="57"/>
      <c r="O1994" s="6"/>
      <c r="P1994" s="6"/>
      <c r="T1994" s="6"/>
      <c r="V1994" s="3"/>
    </row>
    <row r="1995">
      <c r="D1995" s="57"/>
      <c r="J1995" s="7"/>
      <c r="K1995" s="7"/>
      <c r="L1995" s="7"/>
      <c r="M1995" s="7"/>
      <c r="N1995" s="57"/>
      <c r="O1995" s="6"/>
      <c r="P1995" s="6"/>
      <c r="T1995" s="6"/>
      <c r="V1995" s="3"/>
    </row>
    <row r="1996">
      <c r="D1996" s="57"/>
      <c r="J1996" s="7"/>
      <c r="K1996" s="7"/>
      <c r="L1996" s="7"/>
      <c r="M1996" s="7"/>
      <c r="N1996" s="57"/>
      <c r="O1996" s="6"/>
      <c r="P1996" s="6"/>
      <c r="T1996" s="6"/>
      <c r="V1996" s="3"/>
    </row>
    <row r="1997">
      <c r="D1997" s="57"/>
      <c r="J1997" s="7"/>
      <c r="K1997" s="7"/>
      <c r="L1997" s="7"/>
      <c r="M1997" s="7"/>
      <c r="N1997" s="57"/>
      <c r="O1997" s="6"/>
      <c r="P1997" s="6"/>
      <c r="T1997" s="6"/>
      <c r="V1997" s="3"/>
    </row>
    <row r="1998">
      <c r="D1998" s="57"/>
      <c r="J1998" s="7"/>
      <c r="K1998" s="7"/>
      <c r="L1998" s="7"/>
      <c r="M1998" s="7"/>
      <c r="N1998" s="57"/>
      <c r="O1998" s="6"/>
      <c r="P1998" s="6"/>
      <c r="T1998" s="6"/>
      <c r="V1998" s="3"/>
    </row>
    <row r="1999">
      <c r="D1999" s="57"/>
      <c r="J1999" s="7"/>
      <c r="K1999" s="7"/>
      <c r="L1999" s="7"/>
      <c r="M1999" s="7"/>
      <c r="N1999" s="57"/>
      <c r="O1999" s="6"/>
      <c r="P1999" s="6"/>
      <c r="T1999" s="6"/>
      <c r="V1999" s="3"/>
    </row>
    <row r="2000">
      <c r="D2000" s="57"/>
      <c r="J2000" s="7"/>
      <c r="K2000" s="7"/>
      <c r="L2000" s="7"/>
      <c r="M2000" s="7"/>
      <c r="N2000" s="57"/>
      <c r="O2000" s="6"/>
      <c r="P2000" s="6"/>
      <c r="T2000" s="6"/>
      <c r="V2000" s="3"/>
    </row>
    <row r="2001">
      <c r="D2001" s="57"/>
      <c r="J2001" s="7"/>
      <c r="K2001" s="7"/>
      <c r="L2001" s="7"/>
      <c r="M2001" s="7"/>
      <c r="N2001" s="57"/>
      <c r="O2001" s="6"/>
      <c r="P2001" s="6"/>
      <c r="T2001" s="6"/>
      <c r="V2001" s="3"/>
    </row>
    <row r="2002">
      <c r="D2002" s="57"/>
      <c r="J2002" s="7"/>
      <c r="K2002" s="7"/>
      <c r="L2002" s="7"/>
      <c r="M2002" s="7"/>
      <c r="N2002" s="57"/>
      <c r="O2002" s="6"/>
      <c r="P2002" s="6"/>
      <c r="T2002" s="6"/>
      <c r="V2002" s="3"/>
    </row>
    <row r="2003">
      <c r="D2003" s="57"/>
      <c r="J2003" s="7"/>
      <c r="K2003" s="7"/>
      <c r="L2003" s="7"/>
      <c r="M2003" s="7"/>
      <c r="N2003" s="57"/>
      <c r="O2003" s="6"/>
      <c r="P2003" s="6"/>
      <c r="T2003" s="6"/>
      <c r="V2003" s="3"/>
    </row>
    <row r="2004">
      <c r="D2004" s="57"/>
      <c r="J2004" s="7"/>
      <c r="K2004" s="7"/>
      <c r="L2004" s="7"/>
      <c r="M2004" s="7"/>
      <c r="N2004" s="57"/>
      <c r="O2004" s="6"/>
      <c r="P2004" s="6"/>
      <c r="T2004" s="6"/>
      <c r="V2004" s="3"/>
    </row>
    <row r="2005">
      <c r="D2005" s="57"/>
      <c r="J2005" s="7"/>
      <c r="K2005" s="7"/>
      <c r="L2005" s="7"/>
      <c r="M2005" s="7"/>
      <c r="N2005" s="57"/>
      <c r="O2005" s="6"/>
      <c r="P2005" s="6"/>
      <c r="T2005" s="6"/>
      <c r="V2005" s="3"/>
    </row>
    <row r="2006">
      <c r="D2006" s="57"/>
      <c r="J2006" s="7"/>
      <c r="K2006" s="7"/>
      <c r="L2006" s="7"/>
      <c r="M2006" s="7"/>
      <c r="N2006" s="57"/>
      <c r="O2006" s="6"/>
      <c r="P2006" s="6"/>
      <c r="T2006" s="6"/>
      <c r="V2006" s="3"/>
    </row>
    <row r="2007">
      <c r="D2007" s="57"/>
      <c r="J2007" s="7"/>
      <c r="K2007" s="7"/>
      <c r="L2007" s="7"/>
      <c r="M2007" s="7"/>
      <c r="N2007" s="57"/>
      <c r="O2007" s="6"/>
      <c r="P2007" s="6"/>
      <c r="T2007" s="6"/>
      <c r="V2007" s="3"/>
    </row>
    <row r="2008">
      <c r="D2008" s="57"/>
      <c r="J2008" s="7"/>
      <c r="K2008" s="7"/>
      <c r="L2008" s="7"/>
      <c r="M2008" s="7"/>
      <c r="N2008" s="57"/>
      <c r="O2008" s="6"/>
      <c r="P2008" s="6"/>
      <c r="T2008" s="6"/>
      <c r="V2008" s="3"/>
    </row>
    <row r="2009">
      <c r="D2009" s="57"/>
      <c r="J2009" s="7"/>
      <c r="K2009" s="7"/>
      <c r="L2009" s="7"/>
      <c r="M2009" s="7"/>
      <c r="N2009" s="57"/>
      <c r="O2009" s="6"/>
      <c r="P2009" s="6"/>
      <c r="T2009" s="6"/>
      <c r="V2009" s="3"/>
    </row>
    <row r="2010">
      <c r="D2010" s="57"/>
      <c r="J2010" s="7"/>
      <c r="K2010" s="7"/>
      <c r="L2010" s="7"/>
      <c r="M2010" s="7"/>
      <c r="N2010" s="57"/>
      <c r="O2010" s="6"/>
      <c r="P2010" s="6"/>
      <c r="T2010" s="6"/>
      <c r="V2010" s="3"/>
    </row>
    <row r="2011">
      <c r="D2011" s="57"/>
      <c r="J2011" s="7"/>
      <c r="K2011" s="7"/>
      <c r="L2011" s="7"/>
      <c r="M2011" s="7"/>
      <c r="N2011" s="57"/>
      <c r="O2011" s="6"/>
      <c r="P2011" s="6"/>
      <c r="T2011" s="6"/>
      <c r="V2011" s="3"/>
    </row>
    <row r="2012">
      <c r="D2012" s="57"/>
      <c r="J2012" s="7"/>
      <c r="K2012" s="7"/>
      <c r="L2012" s="7"/>
      <c r="M2012" s="7"/>
      <c r="N2012" s="57"/>
      <c r="O2012" s="6"/>
      <c r="P2012" s="6"/>
      <c r="T2012" s="6"/>
      <c r="V2012" s="3"/>
    </row>
    <row r="2013">
      <c r="D2013" s="57"/>
      <c r="J2013" s="7"/>
      <c r="K2013" s="7"/>
      <c r="L2013" s="7"/>
      <c r="M2013" s="7"/>
      <c r="N2013" s="57"/>
      <c r="O2013" s="6"/>
      <c r="P2013" s="6"/>
      <c r="T2013" s="6"/>
      <c r="V2013" s="3"/>
    </row>
    <row r="2014">
      <c r="D2014" s="57"/>
      <c r="J2014" s="7"/>
      <c r="K2014" s="7"/>
      <c r="L2014" s="7"/>
      <c r="M2014" s="7"/>
      <c r="N2014" s="57"/>
      <c r="O2014" s="6"/>
      <c r="P2014" s="6"/>
      <c r="T2014" s="6"/>
      <c r="V2014" s="3"/>
    </row>
    <row r="2015">
      <c r="D2015" s="57"/>
      <c r="J2015" s="7"/>
      <c r="K2015" s="7"/>
      <c r="L2015" s="7"/>
      <c r="M2015" s="7"/>
      <c r="N2015" s="57"/>
      <c r="O2015" s="6"/>
      <c r="P2015" s="6"/>
      <c r="T2015" s="6"/>
      <c r="V2015" s="3"/>
    </row>
    <row r="2016">
      <c r="D2016" s="57"/>
      <c r="J2016" s="7"/>
      <c r="K2016" s="7"/>
      <c r="L2016" s="7"/>
      <c r="M2016" s="7"/>
      <c r="N2016" s="57"/>
      <c r="O2016" s="6"/>
      <c r="P2016" s="6"/>
      <c r="T2016" s="6"/>
      <c r="V2016" s="3"/>
    </row>
    <row r="2017">
      <c r="D2017" s="57"/>
      <c r="J2017" s="7"/>
      <c r="K2017" s="7"/>
      <c r="L2017" s="7"/>
      <c r="M2017" s="7"/>
      <c r="N2017" s="57"/>
      <c r="O2017" s="6"/>
      <c r="P2017" s="6"/>
      <c r="T2017" s="6"/>
      <c r="V2017" s="3"/>
    </row>
    <row r="2018">
      <c r="D2018" s="57"/>
      <c r="J2018" s="7"/>
      <c r="K2018" s="7"/>
      <c r="L2018" s="7"/>
      <c r="M2018" s="7"/>
      <c r="N2018" s="57"/>
      <c r="O2018" s="6"/>
      <c r="P2018" s="6"/>
      <c r="T2018" s="6"/>
      <c r="V2018" s="3"/>
    </row>
    <row r="2019">
      <c r="D2019" s="57"/>
      <c r="J2019" s="7"/>
      <c r="K2019" s="7"/>
      <c r="L2019" s="7"/>
      <c r="M2019" s="7"/>
      <c r="N2019" s="57"/>
      <c r="O2019" s="6"/>
      <c r="P2019" s="6"/>
      <c r="T2019" s="6"/>
      <c r="V2019" s="3"/>
    </row>
    <row r="2020">
      <c r="D2020" s="57"/>
      <c r="J2020" s="7"/>
      <c r="K2020" s="7"/>
      <c r="L2020" s="7"/>
      <c r="M2020" s="7"/>
      <c r="N2020" s="57"/>
      <c r="O2020" s="6"/>
      <c r="P2020" s="6"/>
      <c r="T2020" s="6"/>
      <c r="V2020" s="3"/>
    </row>
    <row r="2021">
      <c r="D2021" s="57"/>
      <c r="J2021" s="7"/>
      <c r="K2021" s="7"/>
      <c r="L2021" s="7"/>
      <c r="M2021" s="7"/>
      <c r="N2021" s="57"/>
      <c r="O2021" s="6"/>
      <c r="P2021" s="6"/>
      <c r="T2021" s="6"/>
      <c r="V2021" s="3"/>
    </row>
    <row r="2022">
      <c r="D2022" s="57"/>
      <c r="J2022" s="7"/>
      <c r="K2022" s="7"/>
      <c r="L2022" s="7"/>
      <c r="M2022" s="7"/>
      <c r="N2022" s="57"/>
      <c r="O2022" s="6"/>
      <c r="P2022" s="6"/>
      <c r="T2022" s="6"/>
      <c r="V2022" s="3"/>
    </row>
    <row r="2023">
      <c r="D2023" s="57"/>
      <c r="J2023" s="7"/>
      <c r="K2023" s="7"/>
      <c r="L2023" s="7"/>
      <c r="M2023" s="7"/>
      <c r="N2023" s="57"/>
      <c r="O2023" s="6"/>
      <c r="P2023" s="6"/>
      <c r="T2023" s="6"/>
      <c r="V2023" s="3"/>
    </row>
    <row r="2024">
      <c r="D2024" s="57"/>
      <c r="J2024" s="7"/>
      <c r="K2024" s="7"/>
      <c r="L2024" s="7"/>
      <c r="M2024" s="7"/>
      <c r="N2024" s="57"/>
      <c r="O2024" s="6"/>
      <c r="P2024" s="6"/>
      <c r="T2024" s="6"/>
      <c r="V2024" s="3"/>
    </row>
    <row r="2025">
      <c r="D2025" s="57"/>
      <c r="J2025" s="7"/>
      <c r="K2025" s="7"/>
      <c r="L2025" s="7"/>
      <c r="M2025" s="7"/>
      <c r="N2025" s="57"/>
      <c r="O2025" s="6"/>
      <c r="P2025" s="6"/>
      <c r="T2025" s="6"/>
      <c r="V2025" s="3"/>
    </row>
    <row r="2026">
      <c r="D2026" s="57"/>
      <c r="J2026" s="7"/>
      <c r="K2026" s="7"/>
      <c r="L2026" s="7"/>
      <c r="M2026" s="7"/>
      <c r="N2026" s="57"/>
      <c r="O2026" s="6"/>
      <c r="P2026" s="6"/>
      <c r="T2026" s="6"/>
      <c r="V2026" s="3"/>
    </row>
    <row r="2027">
      <c r="D2027" s="57"/>
      <c r="J2027" s="7"/>
      <c r="K2027" s="7"/>
      <c r="L2027" s="7"/>
      <c r="M2027" s="7"/>
      <c r="N2027" s="57"/>
      <c r="O2027" s="6"/>
      <c r="P2027" s="6"/>
      <c r="T2027" s="6"/>
      <c r="V2027" s="3"/>
    </row>
    <row r="2028">
      <c r="D2028" s="57"/>
      <c r="J2028" s="7"/>
      <c r="K2028" s="7"/>
      <c r="L2028" s="7"/>
      <c r="M2028" s="7"/>
      <c r="N2028" s="57"/>
      <c r="O2028" s="6"/>
      <c r="P2028" s="6"/>
      <c r="T2028" s="6"/>
      <c r="V2028" s="3"/>
    </row>
    <row r="2029">
      <c r="D2029" s="57"/>
      <c r="J2029" s="7"/>
      <c r="K2029" s="7"/>
      <c r="L2029" s="7"/>
      <c r="M2029" s="7"/>
      <c r="N2029" s="57"/>
      <c r="O2029" s="6"/>
      <c r="P2029" s="6"/>
      <c r="T2029" s="6"/>
      <c r="V2029" s="3"/>
    </row>
    <row r="2030">
      <c r="D2030" s="57"/>
      <c r="J2030" s="7"/>
      <c r="K2030" s="7"/>
      <c r="L2030" s="7"/>
      <c r="M2030" s="7"/>
      <c r="N2030" s="57"/>
      <c r="O2030" s="6"/>
      <c r="P2030" s="6"/>
      <c r="T2030" s="6"/>
      <c r="V2030" s="3"/>
    </row>
    <row r="2031">
      <c r="D2031" s="57"/>
      <c r="J2031" s="7"/>
      <c r="K2031" s="7"/>
      <c r="L2031" s="7"/>
      <c r="M2031" s="7"/>
      <c r="N2031" s="57"/>
      <c r="O2031" s="6"/>
      <c r="P2031" s="6"/>
      <c r="T2031" s="6"/>
      <c r="V2031" s="3"/>
    </row>
    <row r="2032">
      <c r="D2032" s="57"/>
      <c r="J2032" s="7"/>
      <c r="K2032" s="7"/>
      <c r="L2032" s="7"/>
      <c r="M2032" s="7"/>
      <c r="N2032" s="57"/>
      <c r="O2032" s="6"/>
      <c r="P2032" s="6"/>
      <c r="T2032" s="6"/>
      <c r="V2032" s="3"/>
    </row>
    <row r="2033">
      <c r="D2033" s="57"/>
      <c r="J2033" s="7"/>
      <c r="K2033" s="7"/>
      <c r="L2033" s="7"/>
      <c r="M2033" s="7"/>
      <c r="N2033" s="57"/>
      <c r="O2033" s="6"/>
      <c r="P2033" s="6"/>
      <c r="T2033" s="6"/>
      <c r="V2033" s="3"/>
    </row>
    <row r="2034">
      <c r="D2034" s="57"/>
      <c r="J2034" s="7"/>
      <c r="K2034" s="7"/>
      <c r="L2034" s="7"/>
      <c r="M2034" s="7"/>
      <c r="N2034" s="57"/>
      <c r="O2034" s="6"/>
      <c r="P2034" s="6"/>
      <c r="T2034" s="6"/>
      <c r="V2034" s="3"/>
    </row>
    <row r="2035">
      <c r="D2035" s="57"/>
      <c r="J2035" s="7"/>
      <c r="K2035" s="7"/>
      <c r="L2035" s="7"/>
      <c r="M2035" s="7"/>
      <c r="N2035" s="57"/>
      <c r="O2035" s="6"/>
      <c r="P2035" s="6"/>
      <c r="T2035" s="6"/>
      <c r="V2035" s="3"/>
    </row>
    <row r="2036">
      <c r="D2036" s="57"/>
      <c r="J2036" s="7"/>
      <c r="K2036" s="7"/>
      <c r="L2036" s="7"/>
      <c r="M2036" s="7"/>
      <c r="N2036" s="57"/>
      <c r="O2036" s="6"/>
      <c r="P2036" s="6"/>
      <c r="T2036" s="6"/>
      <c r="V2036" s="3"/>
    </row>
    <row r="2037">
      <c r="D2037" s="57"/>
      <c r="J2037" s="7"/>
      <c r="K2037" s="7"/>
      <c r="L2037" s="7"/>
      <c r="M2037" s="7"/>
      <c r="N2037" s="57"/>
      <c r="O2037" s="6"/>
      <c r="P2037" s="6"/>
      <c r="T2037" s="6"/>
      <c r="V2037" s="3"/>
    </row>
    <row r="2038">
      <c r="D2038" s="57"/>
      <c r="J2038" s="7"/>
      <c r="K2038" s="7"/>
      <c r="L2038" s="7"/>
      <c r="M2038" s="7"/>
      <c r="N2038" s="57"/>
      <c r="O2038" s="6"/>
      <c r="P2038" s="6"/>
      <c r="T2038" s="6"/>
      <c r="V2038" s="3"/>
    </row>
    <row r="2039">
      <c r="D2039" s="57"/>
      <c r="J2039" s="7"/>
      <c r="K2039" s="7"/>
      <c r="L2039" s="7"/>
      <c r="M2039" s="7"/>
      <c r="N2039" s="57"/>
      <c r="O2039" s="6"/>
      <c r="P2039" s="6"/>
      <c r="T2039" s="6"/>
      <c r="V2039" s="3"/>
    </row>
    <row r="2040">
      <c r="D2040" s="57"/>
      <c r="J2040" s="7"/>
      <c r="K2040" s="7"/>
      <c r="L2040" s="7"/>
      <c r="M2040" s="7"/>
      <c r="N2040" s="57"/>
      <c r="O2040" s="6"/>
      <c r="P2040" s="6"/>
      <c r="T2040" s="6"/>
      <c r="V2040" s="3"/>
    </row>
    <row r="2041">
      <c r="D2041" s="57"/>
      <c r="J2041" s="7"/>
      <c r="K2041" s="7"/>
      <c r="L2041" s="7"/>
      <c r="M2041" s="7"/>
      <c r="N2041" s="57"/>
      <c r="O2041" s="6"/>
      <c r="P2041" s="6"/>
      <c r="T2041" s="6"/>
      <c r="V2041" s="3"/>
    </row>
    <row r="2042">
      <c r="D2042" s="57"/>
      <c r="J2042" s="7"/>
      <c r="K2042" s="7"/>
      <c r="L2042" s="7"/>
      <c r="M2042" s="7"/>
      <c r="N2042" s="57"/>
      <c r="O2042" s="6"/>
      <c r="P2042" s="6"/>
      <c r="T2042" s="6"/>
      <c r="V2042" s="3"/>
    </row>
    <row r="2043">
      <c r="D2043" s="57"/>
      <c r="J2043" s="7"/>
      <c r="K2043" s="7"/>
      <c r="L2043" s="7"/>
      <c r="M2043" s="7"/>
      <c r="N2043" s="57"/>
      <c r="O2043" s="6"/>
      <c r="P2043" s="6"/>
      <c r="T2043" s="6"/>
      <c r="V2043" s="3"/>
    </row>
    <row r="2044">
      <c r="D2044" s="57"/>
      <c r="J2044" s="7"/>
      <c r="K2044" s="7"/>
      <c r="L2044" s="7"/>
      <c r="M2044" s="7"/>
      <c r="N2044" s="57"/>
      <c r="O2044" s="6"/>
      <c r="P2044" s="6"/>
      <c r="T2044" s="6"/>
      <c r="V2044" s="3"/>
    </row>
    <row r="2045">
      <c r="D2045" s="57"/>
      <c r="J2045" s="7"/>
      <c r="K2045" s="7"/>
      <c r="L2045" s="7"/>
      <c r="M2045" s="7"/>
      <c r="N2045" s="57"/>
      <c r="O2045" s="6"/>
      <c r="P2045" s="6"/>
      <c r="T2045" s="6"/>
      <c r="V2045" s="3"/>
    </row>
    <row r="2046">
      <c r="D2046" s="57"/>
      <c r="J2046" s="7"/>
      <c r="K2046" s="7"/>
      <c r="L2046" s="7"/>
      <c r="M2046" s="7"/>
      <c r="N2046" s="57"/>
      <c r="O2046" s="6"/>
      <c r="P2046" s="6"/>
      <c r="T2046" s="6"/>
      <c r="V2046" s="3"/>
    </row>
    <row r="2047">
      <c r="D2047" s="57"/>
      <c r="J2047" s="7"/>
      <c r="K2047" s="7"/>
      <c r="L2047" s="7"/>
      <c r="M2047" s="7"/>
      <c r="N2047" s="57"/>
      <c r="O2047" s="6"/>
      <c r="P2047" s="6"/>
      <c r="T2047" s="6"/>
      <c r="V2047" s="3"/>
    </row>
    <row r="2048">
      <c r="D2048" s="57"/>
      <c r="J2048" s="7"/>
      <c r="K2048" s="7"/>
      <c r="L2048" s="7"/>
      <c r="M2048" s="7"/>
      <c r="N2048" s="57"/>
      <c r="O2048" s="6"/>
      <c r="P2048" s="6"/>
      <c r="T2048" s="6"/>
      <c r="V2048" s="3"/>
    </row>
    <row r="2049">
      <c r="D2049" s="57"/>
      <c r="J2049" s="7"/>
      <c r="K2049" s="7"/>
      <c r="L2049" s="7"/>
      <c r="M2049" s="7"/>
      <c r="N2049" s="57"/>
      <c r="O2049" s="6"/>
      <c r="P2049" s="6"/>
      <c r="T2049" s="6"/>
      <c r="V2049" s="3"/>
    </row>
    <row r="2050">
      <c r="D2050" s="57"/>
      <c r="J2050" s="7"/>
      <c r="K2050" s="7"/>
      <c r="L2050" s="7"/>
      <c r="M2050" s="7"/>
      <c r="N2050" s="57"/>
      <c r="O2050" s="6"/>
      <c r="P2050" s="6"/>
      <c r="T2050" s="6"/>
      <c r="V2050" s="3"/>
    </row>
    <row r="2051">
      <c r="D2051" s="57"/>
      <c r="J2051" s="7"/>
      <c r="K2051" s="7"/>
      <c r="L2051" s="7"/>
      <c r="M2051" s="7"/>
      <c r="N2051" s="57"/>
      <c r="O2051" s="6"/>
      <c r="P2051" s="6"/>
      <c r="T2051" s="6"/>
      <c r="V2051" s="3"/>
    </row>
    <row r="2052">
      <c r="D2052" s="57"/>
      <c r="J2052" s="7"/>
      <c r="K2052" s="7"/>
      <c r="L2052" s="7"/>
      <c r="M2052" s="7"/>
      <c r="N2052" s="57"/>
      <c r="O2052" s="6"/>
      <c r="P2052" s="6"/>
      <c r="T2052" s="6"/>
      <c r="V2052" s="3"/>
    </row>
    <row r="2053">
      <c r="D2053" s="57"/>
      <c r="J2053" s="7"/>
      <c r="K2053" s="7"/>
      <c r="L2053" s="7"/>
      <c r="M2053" s="7"/>
      <c r="N2053" s="57"/>
      <c r="O2053" s="6"/>
      <c r="P2053" s="6"/>
      <c r="T2053" s="6"/>
      <c r="V2053" s="3"/>
    </row>
    <row r="2054">
      <c r="D2054" s="57"/>
      <c r="J2054" s="7"/>
      <c r="K2054" s="7"/>
      <c r="L2054" s="7"/>
      <c r="M2054" s="7"/>
      <c r="N2054" s="57"/>
      <c r="O2054" s="6"/>
      <c r="P2054" s="6"/>
      <c r="T2054" s="6"/>
      <c r="V2054" s="3"/>
    </row>
    <row r="2055">
      <c r="D2055" s="57"/>
      <c r="J2055" s="7"/>
      <c r="K2055" s="7"/>
      <c r="L2055" s="7"/>
      <c r="M2055" s="7"/>
      <c r="N2055" s="57"/>
      <c r="O2055" s="6"/>
      <c r="P2055" s="6"/>
      <c r="T2055" s="6"/>
      <c r="V2055" s="3"/>
    </row>
    <row r="2056">
      <c r="D2056" s="57"/>
      <c r="J2056" s="7"/>
      <c r="K2056" s="7"/>
      <c r="L2056" s="7"/>
      <c r="M2056" s="7"/>
      <c r="N2056" s="57"/>
      <c r="O2056" s="6"/>
      <c r="P2056" s="6"/>
      <c r="T2056" s="6"/>
      <c r="V2056" s="3"/>
    </row>
    <row r="2057">
      <c r="D2057" s="57"/>
      <c r="J2057" s="7"/>
      <c r="K2057" s="7"/>
      <c r="L2057" s="7"/>
      <c r="M2057" s="7"/>
      <c r="N2057" s="57"/>
      <c r="O2057" s="6"/>
      <c r="P2057" s="6"/>
      <c r="T2057" s="6"/>
      <c r="V2057" s="3"/>
    </row>
    <row r="2058">
      <c r="D2058" s="57"/>
      <c r="J2058" s="7"/>
      <c r="K2058" s="7"/>
      <c r="L2058" s="7"/>
      <c r="M2058" s="7"/>
      <c r="N2058" s="57"/>
      <c r="O2058" s="6"/>
      <c r="P2058" s="6"/>
      <c r="T2058" s="6"/>
      <c r="V2058" s="3"/>
    </row>
    <row r="2059">
      <c r="D2059" s="57"/>
      <c r="J2059" s="7"/>
      <c r="K2059" s="7"/>
      <c r="L2059" s="7"/>
      <c r="M2059" s="7"/>
      <c r="N2059" s="57"/>
      <c r="O2059" s="6"/>
      <c r="P2059" s="6"/>
      <c r="T2059" s="6"/>
      <c r="V2059" s="3"/>
    </row>
    <row r="2060">
      <c r="D2060" s="57"/>
      <c r="J2060" s="7"/>
      <c r="K2060" s="7"/>
      <c r="L2060" s="7"/>
      <c r="M2060" s="7"/>
      <c r="N2060" s="57"/>
      <c r="O2060" s="6"/>
      <c r="P2060" s="6"/>
      <c r="T2060" s="6"/>
      <c r="V2060" s="3"/>
    </row>
    <row r="2061">
      <c r="D2061" s="57"/>
      <c r="J2061" s="7"/>
      <c r="K2061" s="7"/>
      <c r="L2061" s="7"/>
      <c r="M2061" s="7"/>
      <c r="N2061" s="57"/>
      <c r="O2061" s="6"/>
      <c r="P2061" s="6"/>
      <c r="T2061" s="6"/>
      <c r="V2061" s="3"/>
    </row>
    <row r="2062">
      <c r="D2062" s="57"/>
      <c r="J2062" s="7"/>
      <c r="K2062" s="7"/>
      <c r="L2062" s="7"/>
      <c r="M2062" s="7"/>
      <c r="N2062" s="57"/>
      <c r="O2062" s="6"/>
      <c r="P2062" s="6"/>
      <c r="T2062" s="6"/>
      <c r="V2062" s="3"/>
    </row>
    <row r="2063">
      <c r="D2063" s="57"/>
      <c r="J2063" s="7"/>
      <c r="K2063" s="7"/>
      <c r="L2063" s="7"/>
      <c r="M2063" s="7"/>
      <c r="N2063" s="57"/>
      <c r="O2063" s="6"/>
      <c r="P2063" s="6"/>
      <c r="T2063" s="6"/>
      <c r="V2063" s="3"/>
    </row>
    <row r="2064">
      <c r="D2064" s="57"/>
      <c r="J2064" s="7"/>
      <c r="K2064" s="7"/>
      <c r="L2064" s="7"/>
      <c r="M2064" s="7"/>
      <c r="N2064" s="57"/>
      <c r="O2064" s="6"/>
      <c r="P2064" s="6"/>
      <c r="T2064" s="6"/>
      <c r="V2064" s="3"/>
    </row>
    <row r="2065">
      <c r="D2065" s="57"/>
      <c r="J2065" s="7"/>
      <c r="K2065" s="7"/>
      <c r="L2065" s="7"/>
      <c r="M2065" s="7"/>
      <c r="N2065" s="57"/>
      <c r="O2065" s="6"/>
      <c r="P2065" s="6"/>
      <c r="T2065" s="6"/>
      <c r="V2065" s="3"/>
    </row>
    <row r="2066">
      <c r="D2066" s="57"/>
      <c r="J2066" s="7"/>
      <c r="K2066" s="7"/>
      <c r="L2066" s="7"/>
      <c r="M2066" s="7"/>
      <c r="N2066" s="57"/>
      <c r="O2066" s="6"/>
      <c r="P2066" s="6"/>
      <c r="T2066" s="6"/>
      <c r="V2066" s="3"/>
    </row>
    <row r="2067">
      <c r="D2067" s="57"/>
      <c r="J2067" s="7"/>
      <c r="K2067" s="7"/>
      <c r="L2067" s="7"/>
      <c r="M2067" s="7"/>
      <c r="N2067" s="57"/>
      <c r="O2067" s="6"/>
      <c r="P2067" s="6"/>
      <c r="T2067" s="6"/>
      <c r="V2067" s="3"/>
    </row>
    <row r="2068">
      <c r="D2068" s="57"/>
      <c r="J2068" s="7"/>
      <c r="K2068" s="7"/>
      <c r="L2068" s="7"/>
      <c r="M2068" s="7"/>
      <c r="N2068" s="57"/>
      <c r="O2068" s="6"/>
      <c r="P2068" s="6"/>
      <c r="T2068" s="6"/>
      <c r="V2068" s="3"/>
    </row>
    <row r="2069">
      <c r="D2069" s="57"/>
      <c r="J2069" s="7"/>
      <c r="K2069" s="7"/>
      <c r="L2069" s="7"/>
      <c r="M2069" s="7"/>
      <c r="N2069" s="57"/>
      <c r="O2069" s="6"/>
      <c r="P2069" s="6"/>
      <c r="T2069" s="6"/>
      <c r="V2069" s="3"/>
    </row>
    <row r="2070">
      <c r="D2070" s="57"/>
      <c r="J2070" s="7"/>
      <c r="K2070" s="7"/>
      <c r="L2070" s="7"/>
      <c r="M2070" s="7"/>
      <c r="N2070" s="57"/>
      <c r="O2070" s="6"/>
      <c r="P2070" s="6"/>
      <c r="T2070" s="6"/>
      <c r="V2070" s="3"/>
    </row>
    <row r="2071">
      <c r="D2071" s="57"/>
      <c r="J2071" s="7"/>
      <c r="K2071" s="7"/>
      <c r="L2071" s="7"/>
      <c r="M2071" s="7"/>
      <c r="N2071" s="57"/>
      <c r="O2071" s="6"/>
      <c r="P2071" s="6"/>
      <c r="T2071" s="6"/>
      <c r="V2071" s="3"/>
    </row>
    <row r="2072">
      <c r="D2072" s="57"/>
      <c r="J2072" s="7"/>
      <c r="K2072" s="7"/>
      <c r="L2072" s="7"/>
      <c r="M2072" s="7"/>
      <c r="N2072" s="57"/>
      <c r="O2072" s="6"/>
      <c r="P2072" s="6"/>
      <c r="T2072" s="6"/>
      <c r="V2072" s="3"/>
    </row>
    <row r="2073">
      <c r="D2073" s="57"/>
      <c r="J2073" s="7"/>
      <c r="K2073" s="7"/>
      <c r="L2073" s="7"/>
      <c r="M2073" s="7"/>
      <c r="N2073" s="57"/>
      <c r="O2073" s="6"/>
      <c r="P2073" s="6"/>
      <c r="T2073" s="6"/>
      <c r="V2073" s="3"/>
    </row>
    <row r="2074">
      <c r="D2074" s="57"/>
      <c r="J2074" s="7"/>
      <c r="K2074" s="7"/>
      <c r="L2074" s="7"/>
      <c r="M2074" s="7"/>
      <c r="N2074" s="57"/>
      <c r="O2074" s="6"/>
      <c r="P2074" s="6"/>
      <c r="T2074" s="6"/>
      <c r="V2074" s="3"/>
    </row>
    <row r="2075">
      <c r="D2075" s="57"/>
      <c r="J2075" s="7"/>
      <c r="K2075" s="7"/>
      <c r="L2075" s="7"/>
      <c r="M2075" s="7"/>
      <c r="N2075" s="57"/>
      <c r="O2075" s="6"/>
      <c r="P2075" s="6"/>
      <c r="T2075" s="6"/>
      <c r="V2075" s="3"/>
    </row>
    <row r="2076">
      <c r="D2076" s="57"/>
      <c r="J2076" s="7"/>
      <c r="K2076" s="7"/>
      <c r="L2076" s="7"/>
      <c r="M2076" s="7"/>
      <c r="N2076" s="57"/>
      <c r="O2076" s="6"/>
      <c r="P2076" s="6"/>
      <c r="T2076" s="6"/>
      <c r="V2076" s="3"/>
    </row>
    <row r="2077">
      <c r="D2077" s="57"/>
      <c r="J2077" s="7"/>
      <c r="K2077" s="7"/>
      <c r="L2077" s="7"/>
      <c r="M2077" s="7"/>
      <c r="N2077" s="57"/>
      <c r="O2077" s="6"/>
      <c r="P2077" s="6"/>
      <c r="T2077" s="6"/>
      <c r="V2077" s="3"/>
    </row>
    <row r="2078">
      <c r="D2078" s="57"/>
      <c r="J2078" s="7"/>
      <c r="K2078" s="7"/>
      <c r="L2078" s="7"/>
      <c r="M2078" s="7"/>
      <c r="N2078" s="57"/>
      <c r="O2078" s="6"/>
      <c r="P2078" s="6"/>
      <c r="T2078" s="6"/>
      <c r="V2078" s="3"/>
    </row>
    <row r="2079">
      <c r="D2079" s="57"/>
      <c r="J2079" s="7"/>
      <c r="K2079" s="7"/>
      <c r="L2079" s="7"/>
      <c r="M2079" s="7"/>
      <c r="N2079" s="57"/>
      <c r="O2079" s="6"/>
      <c r="P2079" s="6"/>
      <c r="T2079" s="6"/>
      <c r="V2079" s="3"/>
    </row>
    <row r="2080">
      <c r="D2080" s="57"/>
      <c r="J2080" s="7"/>
      <c r="K2080" s="7"/>
      <c r="L2080" s="7"/>
      <c r="M2080" s="7"/>
      <c r="N2080" s="57"/>
      <c r="O2080" s="6"/>
      <c r="P2080" s="6"/>
      <c r="T2080" s="6"/>
      <c r="V2080" s="3"/>
    </row>
    <row r="2081">
      <c r="D2081" s="57"/>
      <c r="J2081" s="7"/>
      <c r="K2081" s="7"/>
      <c r="L2081" s="7"/>
      <c r="M2081" s="7"/>
      <c r="N2081" s="57"/>
      <c r="O2081" s="6"/>
      <c r="P2081" s="6"/>
      <c r="T2081" s="6"/>
      <c r="V2081" s="3"/>
    </row>
    <row r="2082">
      <c r="D2082" s="57"/>
      <c r="J2082" s="7"/>
      <c r="K2082" s="7"/>
      <c r="L2082" s="7"/>
      <c r="M2082" s="7"/>
      <c r="N2082" s="57"/>
      <c r="O2082" s="6"/>
      <c r="P2082" s="6"/>
      <c r="T2082" s="6"/>
      <c r="V2082" s="3"/>
    </row>
    <row r="2083">
      <c r="D2083" s="57"/>
      <c r="J2083" s="7"/>
      <c r="K2083" s="7"/>
      <c r="L2083" s="7"/>
      <c r="M2083" s="7"/>
      <c r="N2083" s="57"/>
      <c r="O2083" s="6"/>
      <c r="P2083" s="6"/>
      <c r="T2083" s="6"/>
      <c r="V2083" s="3"/>
    </row>
    <row r="2084">
      <c r="D2084" s="57"/>
      <c r="J2084" s="7"/>
      <c r="K2084" s="7"/>
      <c r="L2084" s="7"/>
      <c r="M2084" s="7"/>
      <c r="N2084" s="57"/>
      <c r="O2084" s="6"/>
      <c r="P2084" s="6"/>
      <c r="T2084" s="6"/>
      <c r="V2084" s="3"/>
    </row>
    <row r="2085">
      <c r="D2085" s="57"/>
      <c r="J2085" s="7"/>
      <c r="K2085" s="7"/>
      <c r="L2085" s="7"/>
      <c r="M2085" s="7"/>
      <c r="N2085" s="57"/>
      <c r="O2085" s="6"/>
      <c r="P2085" s="6"/>
      <c r="T2085" s="6"/>
      <c r="V2085" s="3"/>
    </row>
    <row r="2086">
      <c r="D2086" s="57"/>
      <c r="J2086" s="7"/>
      <c r="K2086" s="7"/>
      <c r="L2086" s="7"/>
      <c r="M2086" s="7"/>
      <c r="N2086" s="57"/>
      <c r="O2086" s="6"/>
      <c r="P2086" s="6"/>
      <c r="T2086" s="6"/>
      <c r="V2086" s="3"/>
    </row>
    <row r="2087">
      <c r="D2087" s="57"/>
      <c r="J2087" s="7"/>
      <c r="K2087" s="7"/>
      <c r="L2087" s="7"/>
      <c r="M2087" s="7"/>
      <c r="N2087" s="57"/>
      <c r="O2087" s="6"/>
      <c r="P2087" s="6"/>
      <c r="T2087" s="6"/>
      <c r="V2087" s="3"/>
    </row>
    <row r="2088">
      <c r="D2088" s="57"/>
      <c r="J2088" s="7"/>
      <c r="K2088" s="7"/>
      <c r="L2088" s="7"/>
      <c r="M2088" s="7"/>
      <c r="N2088" s="57"/>
      <c r="O2088" s="6"/>
      <c r="P2088" s="6"/>
      <c r="T2088" s="6"/>
      <c r="V2088" s="3"/>
    </row>
    <row r="2089">
      <c r="D2089" s="57"/>
      <c r="J2089" s="7"/>
      <c r="K2089" s="7"/>
      <c r="L2089" s="7"/>
      <c r="M2089" s="7"/>
      <c r="N2089" s="57"/>
      <c r="O2089" s="6"/>
      <c r="P2089" s="6"/>
      <c r="T2089" s="6"/>
      <c r="V2089" s="3"/>
    </row>
    <row r="2090">
      <c r="D2090" s="57"/>
      <c r="J2090" s="7"/>
      <c r="K2090" s="7"/>
      <c r="L2090" s="7"/>
      <c r="M2090" s="7"/>
      <c r="N2090" s="57"/>
      <c r="O2090" s="6"/>
      <c r="P2090" s="6"/>
      <c r="T2090" s="6"/>
      <c r="V2090" s="3"/>
    </row>
    <row r="2091">
      <c r="D2091" s="57"/>
      <c r="J2091" s="7"/>
      <c r="K2091" s="7"/>
      <c r="L2091" s="7"/>
      <c r="M2091" s="7"/>
      <c r="N2091" s="57"/>
      <c r="O2091" s="6"/>
      <c r="P2091" s="6"/>
      <c r="T2091" s="6"/>
      <c r="V2091" s="3"/>
    </row>
    <row r="2092">
      <c r="D2092" s="57"/>
      <c r="J2092" s="7"/>
      <c r="K2092" s="7"/>
      <c r="L2092" s="7"/>
      <c r="M2092" s="7"/>
      <c r="N2092" s="57"/>
      <c r="O2092" s="6"/>
      <c r="P2092" s="6"/>
      <c r="T2092" s="6"/>
      <c r="V2092" s="3"/>
    </row>
    <row r="2093">
      <c r="D2093" s="57"/>
      <c r="J2093" s="7"/>
      <c r="K2093" s="7"/>
      <c r="L2093" s="7"/>
      <c r="M2093" s="7"/>
      <c r="N2093" s="57"/>
      <c r="O2093" s="6"/>
      <c r="P2093" s="6"/>
      <c r="T2093" s="6"/>
      <c r="V2093" s="3"/>
    </row>
    <row r="2094">
      <c r="D2094" s="57"/>
      <c r="J2094" s="7"/>
      <c r="K2094" s="7"/>
      <c r="L2094" s="7"/>
      <c r="M2094" s="7"/>
      <c r="N2094" s="57"/>
      <c r="O2094" s="6"/>
      <c r="P2094" s="6"/>
      <c r="T2094" s="6"/>
      <c r="V2094" s="3"/>
    </row>
    <row r="2095">
      <c r="D2095" s="57"/>
      <c r="J2095" s="7"/>
      <c r="K2095" s="7"/>
      <c r="L2095" s="7"/>
      <c r="M2095" s="7"/>
      <c r="N2095" s="57"/>
      <c r="O2095" s="6"/>
      <c r="P2095" s="6"/>
      <c r="T2095" s="6"/>
      <c r="V2095" s="3"/>
    </row>
    <row r="2096">
      <c r="D2096" s="57"/>
      <c r="J2096" s="7"/>
      <c r="K2096" s="7"/>
      <c r="L2096" s="7"/>
      <c r="M2096" s="7"/>
      <c r="N2096" s="57"/>
      <c r="O2096" s="6"/>
      <c r="P2096" s="6"/>
      <c r="T2096" s="6"/>
      <c r="V2096" s="3"/>
    </row>
    <row r="2097">
      <c r="D2097" s="57"/>
      <c r="J2097" s="7"/>
      <c r="K2097" s="7"/>
      <c r="L2097" s="7"/>
      <c r="M2097" s="7"/>
      <c r="N2097" s="57"/>
      <c r="O2097" s="6"/>
      <c r="P2097" s="6"/>
      <c r="T2097" s="6"/>
      <c r="V2097" s="3"/>
    </row>
    <row r="2098">
      <c r="D2098" s="57"/>
      <c r="J2098" s="7"/>
      <c r="K2098" s="7"/>
      <c r="L2098" s="7"/>
      <c r="M2098" s="7"/>
      <c r="N2098" s="57"/>
      <c r="O2098" s="6"/>
      <c r="P2098" s="6"/>
      <c r="T2098" s="6"/>
      <c r="V2098" s="3"/>
    </row>
    <row r="2099">
      <c r="D2099" s="57"/>
      <c r="J2099" s="7"/>
      <c r="K2099" s="7"/>
      <c r="L2099" s="7"/>
      <c r="M2099" s="7"/>
      <c r="N2099" s="57"/>
      <c r="O2099" s="6"/>
      <c r="P2099" s="6"/>
      <c r="T2099" s="6"/>
      <c r="V2099" s="3"/>
    </row>
    <row r="2100">
      <c r="D2100" s="57"/>
      <c r="J2100" s="7"/>
      <c r="K2100" s="7"/>
      <c r="L2100" s="7"/>
      <c r="M2100" s="7"/>
      <c r="N2100" s="57"/>
      <c r="O2100" s="6"/>
      <c r="P2100" s="6"/>
      <c r="T2100" s="6"/>
      <c r="V2100" s="3"/>
    </row>
    <row r="2101">
      <c r="D2101" s="57"/>
      <c r="J2101" s="7"/>
      <c r="K2101" s="7"/>
      <c r="L2101" s="7"/>
      <c r="M2101" s="7"/>
      <c r="N2101" s="57"/>
      <c r="O2101" s="6"/>
      <c r="P2101" s="6"/>
      <c r="T2101" s="6"/>
      <c r="V2101" s="3"/>
    </row>
    <row r="2102">
      <c r="D2102" s="57"/>
      <c r="J2102" s="7"/>
      <c r="K2102" s="7"/>
      <c r="L2102" s="7"/>
      <c r="M2102" s="7"/>
      <c r="N2102" s="57"/>
      <c r="O2102" s="6"/>
      <c r="P2102" s="6"/>
      <c r="T2102" s="6"/>
      <c r="V2102" s="3"/>
    </row>
    <row r="2103">
      <c r="D2103" s="57"/>
      <c r="J2103" s="7"/>
      <c r="K2103" s="7"/>
      <c r="L2103" s="7"/>
      <c r="M2103" s="7"/>
      <c r="N2103" s="57"/>
      <c r="O2103" s="6"/>
      <c r="P2103" s="6"/>
      <c r="T2103" s="6"/>
      <c r="V2103" s="3"/>
    </row>
    <row r="2104">
      <c r="D2104" s="57"/>
      <c r="J2104" s="7"/>
      <c r="K2104" s="7"/>
      <c r="L2104" s="7"/>
      <c r="M2104" s="7"/>
      <c r="N2104" s="57"/>
      <c r="O2104" s="6"/>
      <c r="P2104" s="6"/>
      <c r="T2104" s="6"/>
      <c r="V2104" s="3"/>
    </row>
    <row r="2105">
      <c r="D2105" s="57"/>
      <c r="J2105" s="7"/>
      <c r="K2105" s="7"/>
      <c r="L2105" s="7"/>
      <c r="M2105" s="7"/>
      <c r="N2105" s="57"/>
      <c r="O2105" s="6"/>
      <c r="P2105" s="6"/>
      <c r="T2105" s="6"/>
      <c r="V2105" s="3"/>
    </row>
    <row r="2106">
      <c r="D2106" s="57"/>
      <c r="J2106" s="7"/>
      <c r="K2106" s="7"/>
      <c r="L2106" s="7"/>
      <c r="M2106" s="7"/>
      <c r="N2106" s="57"/>
      <c r="O2106" s="6"/>
      <c r="P2106" s="6"/>
      <c r="T2106" s="6"/>
      <c r="V2106" s="3"/>
    </row>
    <row r="2107">
      <c r="D2107" s="57"/>
      <c r="J2107" s="7"/>
      <c r="K2107" s="7"/>
      <c r="L2107" s="7"/>
      <c r="M2107" s="7"/>
      <c r="N2107" s="57"/>
      <c r="O2107" s="6"/>
      <c r="P2107" s="6"/>
      <c r="T2107" s="6"/>
      <c r="V2107" s="3"/>
    </row>
    <row r="2108">
      <c r="D2108" s="57"/>
      <c r="J2108" s="7"/>
      <c r="K2108" s="7"/>
      <c r="L2108" s="7"/>
      <c r="M2108" s="7"/>
      <c r="N2108" s="57"/>
      <c r="O2108" s="6"/>
      <c r="P2108" s="6"/>
      <c r="T2108" s="6"/>
      <c r="V2108" s="3"/>
    </row>
    <row r="2109">
      <c r="D2109" s="57"/>
      <c r="J2109" s="7"/>
      <c r="K2109" s="7"/>
      <c r="L2109" s="7"/>
      <c r="M2109" s="7"/>
      <c r="N2109" s="57"/>
      <c r="O2109" s="6"/>
      <c r="P2109" s="6"/>
      <c r="T2109" s="6"/>
      <c r="V2109" s="3"/>
    </row>
    <row r="2110">
      <c r="D2110" s="57"/>
      <c r="J2110" s="7"/>
      <c r="K2110" s="7"/>
      <c r="L2110" s="7"/>
      <c r="M2110" s="7"/>
      <c r="N2110" s="57"/>
      <c r="O2110" s="6"/>
      <c r="P2110" s="6"/>
      <c r="T2110" s="6"/>
      <c r="V2110" s="3"/>
    </row>
    <row r="2111">
      <c r="D2111" s="57"/>
      <c r="J2111" s="7"/>
      <c r="K2111" s="7"/>
      <c r="L2111" s="7"/>
      <c r="M2111" s="7"/>
      <c r="N2111" s="57"/>
      <c r="O2111" s="6"/>
      <c r="P2111" s="6"/>
      <c r="T2111" s="6"/>
      <c r="V2111" s="3"/>
    </row>
    <row r="2112">
      <c r="D2112" s="57"/>
      <c r="J2112" s="7"/>
      <c r="K2112" s="7"/>
      <c r="L2112" s="7"/>
      <c r="M2112" s="7"/>
      <c r="N2112" s="57"/>
      <c r="O2112" s="6"/>
      <c r="P2112" s="6"/>
      <c r="T2112" s="6"/>
      <c r="V2112" s="3"/>
    </row>
    <row r="2113">
      <c r="D2113" s="57"/>
      <c r="J2113" s="7"/>
      <c r="K2113" s="7"/>
      <c r="L2113" s="7"/>
      <c r="M2113" s="7"/>
      <c r="N2113" s="57"/>
      <c r="O2113" s="6"/>
      <c r="P2113" s="6"/>
      <c r="T2113" s="6"/>
      <c r="V2113" s="3"/>
    </row>
    <row r="2114">
      <c r="D2114" s="57"/>
      <c r="J2114" s="7"/>
      <c r="K2114" s="7"/>
      <c r="L2114" s="7"/>
      <c r="M2114" s="7"/>
      <c r="N2114" s="57"/>
      <c r="O2114" s="6"/>
      <c r="P2114" s="6"/>
      <c r="T2114" s="6"/>
      <c r="V2114" s="3"/>
    </row>
    <row r="2115">
      <c r="D2115" s="57"/>
      <c r="J2115" s="7"/>
      <c r="K2115" s="7"/>
      <c r="L2115" s="7"/>
      <c r="M2115" s="7"/>
      <c r="N2115" s="57"/>
      <c r="O2115" s="6"/>
      <c r="P2115" s="6"/>
      <c r="T2115" s="6"/>
      <c r="V2115" s="3"/>
    </row>
    <row r="2116">
      <c r="D2116" s="57"/>
      <c r="J2116" s="7"/>
      <c r="K2116" s="7"/>
      <c r="L2116" s="7"/>
      <c r="M2116" s="7"/>
      <c r="N2116" s="57"/>
      <c r="O2116" s="6"/>
      <c r="P2116" s="6"/>
      <c r="T2116" s="6"/>
      <c r="V2116" s="3"/>
    </row>
    <row r="2117">
      <c r="D2117" s="57"/>
      <c r="J2117" s="7"/>
      <c r="K2117" s="7"/>
      <c r="L2117" s="7"/>
      <c r="M2117" s="7"/>
      <c r="N2117" s="57"/>
      <c r="O2117" s="6"/>
      <c r="P2117" s="6"/>
      <c r="T2117" s="6"/>
      <c r="V2117" s="3"/>
    </row>
    <row r="2118">
      <c r="D2118" s="57"/>
      <c r="J2118" s="7"/>
      <c r="K2118" s="7"/>
      <c r="L2118" s="7"/>
      <c r="M2118" s="7"/>
      <c r="N2118" s="57"/>
      <c r="O2118" s="6"/>
      <c r="P2118" s="6"/>
      <c r="T2118" s="6"/>
      <c r="V2118" s="3"/>
    </row>
    <row r="2119">
      <c r="D2119" s="57"/>
      <c r="J2119" s="7"/>
      <c r="K2119" s="7"/>
      <c r="L2119" s="7"/>
      <c r="M2119" s="7"/>
      <c r="N2119" s="57"/>
      <c r="O2119" s="6"/>
      <c r="P2119" s="6"/>
      <c r="T2119" s="6"/>
      <c r="V2119" s="3"/>
    </row>
    <row r="2120">
      <c r="D2120" s="57"/>
      <c r="J2120" s="7"/>
      <c r="K2120" s="7"/>
      <c r="L2120" s="7"/>
      <c r="M2120" s="7"/>
      <c r="N2120" s="57"/>
      <c r="O2120" s="6"/>
      <c r="P2120" s="6"/>
      <c r="T2120" s="6"/>
      <c r="V2120" s="3"/>
    </row>
    <row r="2121">
      <c r="D2121" s="57"/>
      <c r="J2121" s="7"/>
      <c r="K2121" s="7"/>
      <c r="L2121" s="7"/>
      <c r="M2121" s="7"/>
      <c r="N2121" s="57"/>
      <c r="O2121" s="6"/>
      <c r="P2121" s="6"/>
      <c r="T2121" s="6"/>
      <c r="V2121" s="3"/>
    </row>
    <row r="2122">
      <c r="D2122" s="57"/>
      <c r="J2122" s="7"/>
      <c r="K2122" s="7"/>
      <c r="L2122" s="7"/>
      <c r="M2122" s="7"/>
      <c r="N2122" s="57"/>
      <c r="O2122" s="6"/>
      <c r="P2122" s="6"/>
      <c r="T2122" s="6"/>
      <c r="V2122" s="3"/>
    </row>
    <row r="2123">
      <c r="D2123" s="57"/>
      <c r="J2123" s="7"/>
      <c r="K2123" s="7"/>
      <c r="L2123" s="7"/>
      <c r="M2123" s="7"/>
      <c r="N2123" s="57"/>
      <c r="O2123" s="6"/>
      <c r="P2123" s="6"/>
      <c r="T2123" s="6"/>
      <c r="V2123" s="3"/>
    </row>
    <row r="2124">
      <c r="D2124" s="57"/>
      <c r="J2124" s="7"/>
      <c r="K2124" s="7"/>
      <c r="L2124" s="7"/>
      <c r="M2124" s="7"/>
      <c r="N2124" s="57"/>
      <c r="O2124" s="6"/>
      <c r="P2124" s="6"/>
      <c r="T2124" s="6"/>
      <c r="V2124" s="3"/>
    </row>
    <row r="2125">
      <c r="D2125" s="57"/>
      <c r="J2125" s="7"/>
      <c r="K2125" s="7"/>
      <c r="L2125" s="7"/>
      <c r="M2125" s="7"/>
      <c r="N2125" s="57"/>
      <c r="O2125" s="6"/>
      <c r="P2125" s="6"/>
      <c r="T2125" s="6"/>
      <c r="V2125" s="3"/>
    </row>
    <row r="2126">
      <c r="D2126" s="57"/>
      <c r="J2126" s="7"/>
      <c r="K2126" s="7"/>
      <c r="L2126" s="7"/>
      <c r="M2126" s="7"/>
      <c r="N2126" s="57"/>
      <c r="O2126" s="6"/>
      <c r="P2126" s="6"/>
      <c r="T2126" s="6"/>
      <c r="V2126" s="3"/>
    </row>
    <row r="2127">
      <c r="D2127" s="57"/>
      <c r="J2127" s="7"/>
      <c r="K2127" s="7"/>
      <c r="L2127" s="7"/>
      <c r="M2127" s="7"/>
      <c r="N2127" s="57"/>
      <c r="O2127" s="6"/>
      <c r="P2127" s="6"/>
      <c r="T2127" s="6"/>
      <c r="V2127" s="3"/>
    </row>
    <row r="2128">
      <c r="D2128" s="57"/>
      <c r="J2128" s="7"/>
      <c r="K2128" s="7"/>
      <c r="L2128" s="7"/>
      <c r="M2128" s="7"/>
      <c r="N2128" s="57"/>
      <c r="O2128" s="6"/>
      <c r="P2128" s="6"/>
      <c r="T2128" s="6"/>
      <c r="V2128" s="3"/>
    </row>
    <row r="2129">
      <c r="D2129" s="57"/>
      <c r="J2129" s="7"/>
      <c r="K2129" s="7"/>
      <c r="L2129" s="7"/>
      <c r="M2129" s="7"/>
      <c r="N2129" s="57"/>
      <c r="O2129" s="6"/>
      <c r="P2129" s="6"/>
      <c r="T2129" s="6"/>
      <c r="V2129" s="3"/>
    </row>
    <row r="2130">
      <c r="D2130" s="57"/>
      <c r="J2130" s="7"/>
      <c r="K2130" s="7"/>
      <c r="L2130" s="7"/>
      <c r="M2130" s="7"/>
      <c r="N2130" s="57"/>
      <c r="O2130" s="6"/>
      <c r="P2130" s="6"/>
      <c r="T2130" s="6"/>
      <c r="V2130" s="3"/>
    </row>
    <row r="2131">
      <c r="D2131" s="57"/>
      <c r="J2131" s="7"/>
      <c r="K2131" s="7"/>
      <c r="L2131" s="7"/>
      <c r="M2131" s="7"/>
      <c r="N2131" s="57"/>
      <c r="O2131" s="6"/>
      <c r="P2131" s="6"/>
      <c r="T2131" s="6"/>
      <c r="V2131" s="3"/>
    </row>
    <row r="2132">
      <c r="D2132" s="57"/>
      <c r="J2132" s="7"/>
      <c r="K2132" s="7"/>
      <c r="L2132" s="7"/>
      <c r="M2132" s="7"/>
      <c r="N2132" s="57"/>
      <c r="O2132" s="6"/>
      <c r="P2132" s="6"/>
      <c r="T2132" s="6"/>
      <c r="V2132" s="3"/>
    </row>
    <row r="2133">
      <c r="D2133" s="57"/>
      <c r="J2133" s="7"/>
      <c r="K2133" s="7"/>
      <c r="L2133" s="7"/>
      <c r="M2133" s="7"/>
      <c r="N2133" s="57"/>
      <c r="O2133" s="6"/>
      <c r="P2133" s="6"/>
      <c r="T2133" s="6"/>
      <c r="V2133" s="3"/>
    </row>
    <row r="2134">
      <c r="D2134" s="57"/>
      <c r="J2134" s="7"/>
      <c r="K2134" s="7"/>
      <c r="L2134" s="7"/>
      <c r="M2134" s="7"/>
      <c r="N2134" s="57"/>
      <c r="O2134" s="6"/>
      <c r="P2134" s="6"/>
      <c r="T2134" s="6"/>
      <c r="V2134" s="3"/>
    </row>
    <row r="2135">
      <c r="D2135" s="57"/>
      <c r="J2135" s="7"/>
      <c r="K2135" s="7"/>
      <c r="L2135" s="7"/>
      <c r="M2135" s="7"/>
      <c r="N2135" s="57"/>
      <c r="O2135" s="6"/>
      <c r="P2135" s="6"/>
      <c r="T2135" s="6"/>
      <c r="V2135" s="3"/>
    </row>
    <row r="2136">
      <c r="D2136" s="57"/>
      <c r="J2136" s="7"/>
      <c r="K2136" s="7"/>
      <c r="L2136" s="7"/>
      <c r="M2136" s="7"/>
      <c r="N2136" s="57"/>
      <c r="O2136" s="6"/>
      <c r="P2136" s="6"/>
      <c r="T2136" s="6"/>
      <c r="V2136" s="3"/>
    </row>
    <row r="2137">
      <c r="D2137" s="57"/>
      <c r="J2137" s="7"/>
      <c r="K2137" s="7"/>
      <c r="L2137" s="7"/>
      <c r="M2137" s="7"/>
      <c r="N2137" s="57"/>
      <c r="O2137" s="6"/>
      <c r="P2137" s="6"/>
      <c r="T2137" s="6"/>
      <c r="V2137" s="3"/>
    </row>
    <row r="2138">
      <c r="D2138" s="57"/>
      <c r="J2138" s="7"/>
      <c r="K2138" s="7"/>
      <c r="L2138" s="7"/>
      <c r="M2138" s="7"/>
      <c r="N2138" s="57"/>
      <c r="O2138" s="6"/>
      <c r="P2138" s="6"/>
      <c r="T2138" s="6"/>
      <c r="V2138" s="3"/>
    </row>
    <row r="2139">
      <c r="D2139" s="57"/>
      <c r="J2139" s="7"/>
      <c r="K2139" s="7"/>
      <c r="L2139" s="7"/>
      <c r="M2139" s="7"/>
      <c r="N2139" s="57"/>
      <c r="O2139" s="6"/>
      <c r="P2139" s="6"/>
      <c r="T2139" s="6"/>
      <c r="V2139" s="3"/>
    </row>
    <row r="2140">
      <c r="D2140" s="57"/>
      <c r="J2140" s="7"/>
      <c r="K2140" s="7"/>
      <c r="L2140" s="7"/>
      <c r="M2140" s="7"/>
      <c r="N2140" s="57"/>
      <c r="O2140" s="6"/>
      <c r="P2140" s="6"/>
      <c r="T2140" s="6"/>
      <c r="V2140" s="3"/>
    </row>
    <row r="2141">
      <c r="D2141" s="57"/>
      <c r="J2141" s="7"/>
      <c r="K2141" s="7"/>
      <c r="L2141" s="7"/>
      <c r="M2141" s="7"/>
      <c r="N2141" s="57"/>
      <c r="O2141" s="6"/>
      <c r="P2141" s="6"/>
      <c r="T2141" s="6"/>
      <c r="V2141" s="3"/>
    </row>
    <row r="2142">
      <c r="D2142" s="57"/>
      <c r="J2142" s="7"/>
      <c r="K2142" s="7"/>
      <c r="L2142" s="7"/>
      <c r="M2142" s="7"/>
      <c r="N2142" s="57"/>
      <c r="O2142" s="6"/>
      <c r="P2142" s="6"/>
      <c r="T2142" s="6"/>
      <c r="V2142" s="3"/>
    </row>
    <row r="2143">
      <c r="D2143" s="57"/>
      <c r="J2143" s="7"/>
      <c r="K2143" s="7"/>
      <c r="L2143" s="7"/>
      <c r="M2143" s="7"/>
      <c r="N2143" s="57"/>
      <c r="O2143" s="6"/>
      <c r="P2143" s="6"/>
      <c r="T2143" s="6"/>
      <c r="V2143" s="3"/>
    </row>
    <row r="2144">
      <c r="D2144" s="57"/>
      <c r="J2144" s="7"/>
      <c r="K2144" s="7"/>
      <c r="L2144" s="7"/>
      <c r="M2144" s="7"/>
      <c r="N2144" s="57"/>
      <c r="O2144" s="6"/>
      <c r="P2144" s="6"/>
      <c r="T2144" s="6"/>
      <c r="V2144" s="3"/>
    </row>
    <row r="2145">
      <c r="D2145" s="57"/>
      <c r="J2145" s="7"/>
      <c r="K2145" s="7"/>
      <c r="L2145" s="7"/>
      <c r="M2145" s="7"/>
      <c r="N2145" s="57"/>
      <c r="O2145" s="6"/>
      <c r="P2145" s="6"/>
      <c r="T2145" s="6"/>
      <c r="V2145" s="3"/>
    </row>
    <row r="2146">
      <c r="D2146" s="57"/>
      <c r="J2146" s="7"/>
      <c r="K2146" s="7"/>
      <c r="L2146" s="7"/>
      <c r="M2146" s="7"/>
      <c r="N2146" s="57"/>
      <c r="O2146" s="6"/>
      <c r="P2146" s="6"/>
      <c r="T2146" s="6"/>
      <c r="V2146" s="3"/>
    </row>
    <row r="2147">
      <c r="D2147" s="57"/>
      <c r="J2147" s="7"/>
      <c r="K2147" s="7"/>
      <c r="L2147" s="7"/>
      <c r="M2147" s="7"/>
      <c r="N2147" s="57"/>
      <c r="O2147" s="6"/>
      <c r="P2147" s="6"/>
      <c r="T2147" s="6"/>
      <c r="V2147" s="3"/>
    </row>
    <row r="2148">
      <c r="D2148" s="57"/>
      <c r="J2148" s="7"/>
      <c r="K2148" s="7"/>
      <c r="L2148" s="7"/>
      <c r="M2148" s="7"/>
      <c r="N2148" s="57"/>
      <c r="O2148" s="6"/>
      <c r="P2148" s="6"/>
      <c r="T2148" s="6"/>
      <c r="V2148" s="3"/>
    </row>
    <row r="2149">
      <c r="D2149" s="57"/>
      <c r="J2149" s="7"/>
      <c r="K2149" s="7"/>
      <c r="L2149" s="7"/>
      <c r="M2149" s="7"/>
      <c r="N2149" s="57"/>
      <c r="O2149" s="6"/>
      <c r="P2149" s="6"/>
      <c r="T2149" s="6"/>
      <c r="V2149" s="3"/>
    </row>
    <row r="2150">
      <c r="D2150" s="57"/>
      <c r="J2150" s="7"/>
      <c r="K2150" s="7"/>
      <c r="L2150" s="7"/>
      <c r="M2150" s="7"/>
      <c r="N2150" s="57"/>
      <c r="O2150" s="6"/>
      <c r="P2150" s="6"/>
      <c r="T2150" s="6"/>
      <c r="V2150" s="3"/>
    </row>
    <row r="2151">
      <c r="D2151" s="57"/>
      <c r="J2151" s="7"/>
      <c r="K2151" s="7"/>
      <c r="L2151" s="7"/>
      <c r="M2151" s="7"/>
      <c r="N2151" s="57"/>
      <c r="O2151" s="6"/>
      <c r="P2151" s="6"/>
      <c r="T2151" s="6"/>
      <c r="V2151" s="3"/>
    </row>
    <row r="2152">
      <c r="D2152" s="57"/>
      <c r="J2152" s="7"/>
      <c r="K2152" s="7"/>
      <c r="L2152" s="7"/>
      <c r="M2152" s="7"/>
      <c r="N2152" s="57"/>
      <c r="O2152" s="6"/>
      <c r="P2152" s="6"/>
      <c r="T2152" s="6"/>
      <c r="V2152" s="3"/>
    </row>
    <row r="2153">
      <c r="D2153" s="57"/>
      <c r="J2153" s="7"/>
      <c r="K2153" s="7"/>
      <c r="L2153" s="7"/>
      <c r="M2153" s="7"/>
      <c r="N2153" s="57"/>
      <c r="O2153" s="6"/>
      <c r="P2153" s="6"/>
      <c r="T2153" s="6"/>
      <c r="V2153" s="3"/>
    </row>
    <row r="2154">
      <c r="D2154" s="57"/>
      <c r="J2154" s="7"/>
      <c r="K2154" s="7"/>
      <c r="L2154" s="7"/>
      <c r="M2154" s="7"/>
      <c r="N2154" s="57"/>
      <c r="O2154" s="6"/>
      <c r="P2154" s="6"/>
      <c r="T2154" s="6"/>
      <c r="V2154" s="3"/>
    </row>
    <row r="2155">
      <c r="D2155" s="57"/>
      <c r="J2155" s="7"/>
      <c r="K2155" s="7"/>
      <c r="L2155" s="7"/>
      <c r="M2155" s="7"/>
      <c r="N2155" s="57"/>
      <c r="O2155" s="6"/>
      <c r="P2155" s="6"/>
      <c r="T2155" s="6"/>
      <c r="V2155" s="3"/>
    </row>
    <row r="2156">
      <c r="D2156" s="57"/>
      <c r="J2156" s="7"/>
      <c r="K2156" s="7"/>
      <c r="L2156" s="7"/>
      <c r="M2156" s="7"/>
      <c r="N2156" s="57"/>
      <c r="O2156" s="6"/>
      <c r="P2156" s="6"/>
      <c r="T2156" s="6"/>
      <c r="V2156" s="3"/>
    </row>
    <row r="2157">
      <c r="D2157" s="57"/>
      <c r="J2157" s="7"/>
      <c r="K2157" s="7"/>
      <c r="L2157" s="7"/>
      <c r="M2157" s="7"/>
      <c r="N2157" s="57"/>
      <c r="O2157" s="6"/>
      <c r="P2157" s="6"/>
      <c r="T2157" s="6"/>
      <c r="V2157" s="3"/>
    </row>
    <row r="2158">
      <c r="D2158" s="57"/>
      <c r="J2158" s="7"/>
      <c r="K2158" s="7"/>
      <c r="L2158" s="7"/>
      <c r="M2158" s="7"/>
      <c r="N2158" s="57"/>
      <c r="O2158" s="6"/>
      <c r="P2158" s="6"/>
      <c r="T2158" s="6"/>
      <c r="V2158" s="3"/>
    </row>
    <row r="2159">
      <c r="D2159" s="57"/>
      <c r="J2159" s="7"/>
      <c r="K2159" s="7"/>
      <c r="L2159" s="7"/>
      <c r="M2159" s="7"/>
      <c r="N2159" s="57"/>
      <c r="O2159" s="6"/>
      <c r="P2159" s="6"/>
      <c r="T2159" s="6"/>
      <c r="V2159" s="3"/>
    </row>
    <row r="2160">
      <c r="D2160" s="57"/>
      <c r="J2160" s="7"/>
      <c r="K2160" s="7"/>
      <c r="L2160" s="7"/>
      <c r="M2160" s="7"/>
      <c r="N2160" s="57"/>
      <c r="O2160" s="6"/>
      <c r="P2160" s="6"/>
      <c r="T2160" s="6"/>
      <c r="V2160" s="3"/>
    </row>
    <row r="2161">
      <c r="D2161" s="57"/>
      <c r="J2161" s="7"/>
      <c r="K2161" s="7"/>
      <c r="L2161" s="7"/>
      <c r="M2161" s="7"/>
      <c r="N2161" s="57"/>
      <c r="O2161" s="6"/>
      <c r="P2161" s="6"/>
      <c r="T2161" s="6"/>
      <c r="V2161" s="3"/>
    </row>
    <row r="2162">
      <c r="D2162" s="57"/>
      <c r="J2162" s="7"/>
      <c r="K2162" s="7"/>
      <c r="L2162" s="7"/>
      <c r="M2162" s="7"/>
      <c r="N2162" s="57"/>
      <c r="O2162" s="6"/>
      <c r="P2162" s="6"/>
      <c r="T2162" s="6"/>
      <c r="V2162" s="3"/>
    </row>
    <row r="2163">
      <c r="D2163" s="57"/>
      <c r="J2163" s="7"/>
      <c r="K2163" s="7"/>
      <c r="L2163" s="7"/>
      <c r="M2163" s="7"/>
      <c r="N2163" s="57"/>
      <c r="O2163" s="6"/>
      <c r="P2163" s="6"/>
      <c r="T2163" s="6"/>
      <c r="V2163" s="3"/>
    </row>
    <row r="2164">
      <c r="D2164" s="57"/>
      <c r="J2164" s="7"/>
      <c r="K2164" s="7"/>
      <c r="L2164" s="7"/>
      <c r="M2164" s="7"/>
      <c r="N2164" s="57"/>
      <c r="O2164" s="6"/>
      <c r="P2164" s="6"/>
      <c r="T2164" s="6"/>
      <c r="V2164" s="3"/>
    </row>
    <row r="2165">
      <c r="D2165" s="57"/>
      <c r="J2165" s="7"/>
      <c r="K2165" s="7"/>
      <c r="L2165" s="7"/>
      <c r="M2165" s="7"/>
      <c r="N2165" s="57"/>
      <c r="O2165" s="6"/>
      <c r="P2165" s="6"/>
      <c r="T2165" s="6"/>
      <c r="V2165" s="3"/>
    </row>
    <row r="2166">
      <c r="D2166" s="57"/>
      <c r="J2166" s="7"/>
      <c r="K2166" s="7"/>
      <c r="L2166" s="7"/>
      <c r="M2166" s="7"/>
      <c r="N2166" s="57"/>
      <c r="O2166" s="6"/>
      <c r="P2166" s="6"/>
      <c r="T2166" s="6"/>
      <c r="V2166" s="3"/>
    </row>
    <row r="2167">
      <c r="D2167" s="57"/>
      <c r="J2167" s="7"/>
      <c r="K2167" s="7"/>
      <c r="L2167" s="7"/>
      <c r="M2167" s="7"/>
      <c r="N2167" s="57"/>
      <c r="O2167" s="6"/>
      <c r="P2167" s="6"/>
      <c r="T2167" s="6"/>
      <c r="V2167" s="3"/>
    </row>
    <row r="2168">
      <c r="D2168" s="57"/>
      <c r="J2168" s="7"/>
      <c r="K2168" s="7"/>
      <c r="L2168" s="7"/>
      <c r="M2168" s="7"/>
      <c r="N2168" s="57"/>
      <c r="O2168" s="6"/>
      <c r="P2168" s="6"/>
      <c r="T2168" s="6"/>
      <c r="V2168" s="3"/>
    </row>
    <row r="2169">
      <c r="D2169" s="57"/>
      <c r="J2169" s="7"/>
      <c r="K2169" s="7"/>
      <c r="L2169" s="7"/>
      <c r="M2169" s="7"/>
      <c r="N2169" s="57"/>
      <c r="O2169" s="6"/>
      <c r="P2169" s="6"/>
      <c r="T2169" s="6"/>
      <c r="V2169" s="3"/>
    </row>
    <row r="2170">
      <c r="D2170" s="57"/>
      <c r="J2170" s="7"/>
      <c r="K2170" s="7"/>
      <c r="L2170" s="7"/>
      <c r="M2170" s="7"/>
      <c r="N2170" s="57"/>
      <c r="O2170" s="6"/>
      <c r="P2170" s="6"/>
      <c r="T2170" s="6"/>
      <c r="V2170" s="3"/>
    </row>
    <row r="2171">
      <c r="D2171" s="57"/>
      <c r="J2171" s="7"/>
      <c r="K2171" s="7"/>
      <c r="L2171" s="7"/>
      <c r="M2171" s="7"/>
      <c r="N2171" s="57"/>
      <c r="O2171" s="6"/>
      <c r="P2171" s="6"/>
      <c r="T2171" s="6"/>
      <c r="V2171" s="3"/>
    </row>
    <row r="2172">
      <c r="D2172" s="57"/>
      <c r="J2172" s="7"/>
      <c r="K2172" s="7"/>
      <c r="L2172" s="7"/>
      <c r="M2172" s="7"/>
      <c r="N2172" s="57"/>
      <c r="O2172" s="6"/>
      <c r="P2172" s="6"/>
      <c r="T2172" s="6"/>
      <c r="V2172" s="3"/>
    </row>
    <row r="2173">
      <c r="D2173" s="57"/>
      <c r="J2173" s="7"/>
      <c r="K2173" s="7"/>
      <c r="L2173" s="7"/>
      <c r="M2173" s="7"/>
      <c r="N2173" s="57"/>
      <c r="O2173" s="6"/>
      <c r="P2173" s="6"/>
      <c r="T2173" s="6"/>
      <c r="V2173" s="3"/>
    </row>
    <row r="2174">
      <c r="D2174" s="57"/>
      <c r="J2174" s="7"/>
      <c r="K2174" s="7"/>
      <c r="L2174" s="7"/>
      <c r="M2174" s="7"/>
      <c r="N2174" s="57"/>
      <c r="O2174" s="6"/>
      <c r="P2174" s="6"/>
      <c r="T2174" s="6"/>
      <c r="V2174" s="3"/>
    </row>
    <row r="2175">
      <c r="D2175" s="57"/>
      <c r="J2175" s="7"/>
      <c r="K2175" s="7"/>
      <c r="L2175" s="7"/>
      <c r="M2175" s="7"/>
      <c r="N2175" s="57"/>
      <c r="O2175" s="6"/>
      <c r="P2175" s="6"/>
      <c r="T2175" s="6"/>
      <c r="V2175" s="3"/>
    </row>
    <row r="2176">
      <c r="D2176" s="57"/>
      <c r="J2176" s="7"/>
      <c r="K2176" s="7"/>
      <c r="L2176" s="7"/>
      <c r="M2176" s="7"/>
      <c r="N2176" s="57"/>
      <c r="O2176" s="6"/>
      <c r="P2176" s="6"/>
      <c r="T2176" s="6"/>
      <c r="V2176" s="3"/>
    </row>
    <row r="2177">
      <c r="D2177" s="57"/>
      <c r="J2177" s="7"/>
      <c r="K2177" s="7"/>
      <c r="L2177" s="7"/>
      <c r="M2177" s="7"/>
      <c r="N2177" s="57"/>
      <c r="O2177" s="6"/>
      <c r="P2177" s="6"/>
      <c r="T2177" s="6"/>
      <c r="V2177" s="3"/>
    </row>
    <row r="2178">
      <c r="D2178" s="57"/>
      <c r="J2178" s="7"/>
      <c r="K2178" s="7"/>
      <c r="L2178" s="7"/>
      <c r="M2178" s="7"/>
      <c r="N2178" s="57"/>
      <c r="O2178" s="6"/>
      <c r="P2178" s="6"/>
      <c r="T2178" s="6"/>
      <c r="V2178" s="3"/>
    </row>
    <row r="2179">
      <c r="D2179" s="57"/>
      <c r="J2179" s="7"/>
      <c r="K2179" s="7"/>
      <c r="L2179" s="7"/>
      <c r="M2179" s="7"/>
      <c r="N2179" s="57"/>
      <c r="O2179" s="6"/>
      <c r="P2179" s="6"/>
      <c r="T2179" s="6"/>
      <c r="V2179" s="3"/>
    </row>
    <row r="2180">
      <c r="D2180" s="57"/>
      <c r="J2180" s="7"/>
      <c r="K2180" s="7"/>
      <c r="L2180" s="7"/>
      <c r="M2180" s="7"/>
      <c r="N2180" s="57"/>
      <c r="O2180" s="6"/>
      <c r="P2180" s="6"/>
      <c r="T2180" s="6"/>
      <c r="V2180" s="3"/>
    </row>
    <row r="2181">
      <c r="D2181" s="57"/>
      <c r="J2181" s="7"/>
      <c r="K2181" s="7"/>
      <c r="L2181" s="7"/>
      <c r="M2181" s="7"/>
      <c r="N2181" s="57"/>
      <c r="O2181" s="6"/>
      <c r="P2181" s="6"/>
      <c r="T2181" s="6"/>
      <c r="V2181" s="3"/>
    </row>
    <row r="2182">
      <c r="D2182" s="57"/>
      <c r="J2182" s="7"/>
      <c r="K2182" s="7"/>
      <c r="L2182" s="7"/>
      <c r="M2182" s="7"/>
      <c r="N2182" s="57"/>
      <c r="O2182" s="6"/>
      <c r="P2182" s="6"/>
      <c r="T2182" s="6"/>
      <c r="V2182" s="3"/>
    </row>
    <row r="2183">
      <c r="D2183" s="57"/>
      <c r="J2183" s="7"/>
      <c r="K2183" s="7"/>
      <c r="L2183" s="7"/>
      <c r="M2183" s="7"/>
      <c r="N2183" s="57"/>
      <c r="O2183" s="6"/>
      <c r="P2183" s="6"/>
      <c r="T2183" s="6"/>
      <c r="V2183" s="3"/>
    </row>
    <row r="2184">
      <c r="D2184" s="57"/>
      <c r="J2184" s="7"/>
      <c r="K2184" s="7"/>
      <c r="L2184" s="7"/>
      <c r="M2184" s="7"/>
      <c r="N2184" s="57"/>
      <c r="O2184" s="6"/>
      <c r="P2184" s="6"/>
      <c r="T2184" s="6"/>
      <c r="V2184" s="3"/>
    </row>
    <row r="2185">
      <c r="D2185" s="57"/>
      <c r="J2185" s="7"/>
      <c r="K2185" s="7"/>
      <c r="L2185" s="7"/>
      <c r="M2185" s="7"/>
      <c r="N2185" s="57"/>
      <c r="O2185" s="6"/>
      <c r="P2185" s="6"/>
      <c r="T2185" s="6"/>
      <c r="V2185" s="3"/>
    </row>
    <row r="2186">
      <c r="D2186" s="57"/>
      <c r="J2186" s="7"/>
      <c r="K2186" s="7"/>
      <c r="L2186" s="7"/>
      <c r="M2186" s="7"/>
      <c r="N2186" s="57"/>
      <c r="O2186" s="6"/>
      <c r="P2186" s="6"/>
      <c r="T2186" s="6"/>
      <c r="V2186" s="3"/>
    </row>
    <row r="2187">
      <c r="D2187" s="57"/>
      <c r="J2187" s="7"/>
      <c r="K2187" s="7"/>
      <c r="L2187" s="7"/>
      <c r="M2187" s="7"/>
      <c r="N2187" s="57"/>
      <c r="O2187" s="6"/>
      <c r="P2187" s="6"/>
      <c r="T2187" s="6"/>
      <c r="V2187" s="3"/>
    </row>
    <row r="2188">
      <c r="D2188" s="57"/>
      <c r="J2188" s="7"/>
      <c r="K2188" s="7"/>
      <c r="L2188" s="7"/>
      <c r="M2188" s="7"/>
      <c r="N2188" s="57"/>
      <c r="O2188" s="6"/>
      <c r="P2188" s="6"/>
      <c r="T2188" s="6"/>
      <c r="V2188" s="3"/>
    </row>
    <row r="2189">
      <c r="D2189" s="57"/>
      <c r="J2189" s="7"/>
      <c r="K2189" s="7"/>
      <c r="L2189" s="7"/>
      <c r="M2189" s="7"/>
      <c r="N2189" s="57"/>
      <c r="O2189" s="6"/>
      <c r="P2189" s="6"/>
      <c r="T2189" s="6"/>
      <c r="V2189" s="3"/>
    </row>
    <row r="2190">
      <c r="D2190" s="57"/>
      <c r="J2190" s="7"/>
      <c r="K2190" s="7"/>
      <c r="L2190" s="7"/>
      <c r="M2190" s="7"/>
      <c r="N2190" s="57"/>
      <c r="O2190" s="6"/>
      <c r="P2190" s="6"/>
      <c r="T2190" s="6"/>
      <c r="V2190" s="3"/>
    </row>
    <row r="2191">
      <c r="D2191" s="57"/>
      <c r="J2191" s="7"/>
      <c r="K2191" s="7"/>
      <c r="L2191" s="7"/>
      <c r="M2191" s="7"/>
      <c r="N2191" s="57"/>
      <c r="O2191" s="6"/>
      <c r="P2191" s="6"/>
      <c r="T2191" s="6"/>
      <c r="V2191" s="3"/>
    </row>
    <row r="2192">
      <c r="D2192" s="57"/>
      <c r="J2192" s="7"/>
      <c r="K2192" s="7"/>
      <c r="L2192" s="7"/>
      <c r="M2192" s="7"/>
      <c r="N2192" s="57"/>
      <c r="O2192" s="6"/>
      <c r="P2192" s="6"/>
      <c r="T2192" s="6"/>
      <c r="V2192" s="3"/>
    </row>
    <row r="2193">
      <c r="D2193" s="57"/>
      <c r="J2193" s="7"/>
      <c r="K2193" s="7"/>
      <c r="L2193" s="7"/>
      <c r="M2193" s="7"/>
      <c r="N2193" s="57"/>
      <c r="O2193" s="6"/>
      <c r="P2193" s="6"/>
      <c r="T2193" s="6"/>
      <c r="V2193" s="3"/>
    </row>
    <row r="2194">
      <c r="D2194" s="57"/>
      <c r="J2194" s="7"/>
      <c r="K2194" s="7"/>
      <c r="L2194" s="7"/>
      <c r="M2194" s="7"/>
      <c r="N2194" s="57"/>
      <c r="O2194" s="6"/>
      <c r="P2194" s="6"/>
      <c r="T2194" s="6"/>
      <c r="V2194" s="3"/>
    </row>
    <row r="2195">
      <c r="D2195" s="57"/>
      <c r="J2195" s="7"/>
      <c r="K2195" s="7"/>
      <c r="L2195" s="7"/>
      <c r="M2195" s="7"/>
      <c r="N2195" s="57"/>
      <c r="O2195" s="6"/>
      <c r="P2195" s="6"/>
      <c r="T2195" s="6"/>
      <c r="V2195" s="3"/>
    </row>
    <row r="2196">
      <c r="D2196" s="57"/>
      <c r="J2196" s="7"/>
      <c r="K2196" s="7"/>
      <c r="L2196" s="7"/>
      <c r="M2196" s="7"/>
      <c r="N2196" s="57"/>
      <c r="O2196" s="6"/>
      <c r="P2196" s="6"/>
      <c r="T2196" s="6"/>
      <c r="V2196" s="3"/>
    </row>
    <row r="2197">
      <c r="D2197" s="57"/>
      <c r="J2197" s="7"/>
      <c r="K2197" s="7"/>
      <c r="L2197" s="7"/>
      <c r="M2197" s="7"/>
      <c r="N2197" s="57"/>
      <c r="O2197" s="6"/>
      <c r="P2197" s="6"/>
      <c r="T2197" s="6"/>
      <c r="V2197" s="3"/>
    </row>
    <row r="2198">
      <c r="D2198" s="57"/>
      <c r="J2198" s="7"/>
      <c r="K2198" s="7"/>
      <c r="L2198" s="7"/>
      <c r="M2198" s="7"/>
      <c r="N2198" s="57"/>
      <c r="O2198" s="6"/>
      <c r="P2198" s="6"/>
      <c r="T2198" s="6"/>
      <c r="V2198" s="3"/>
    </row>
    <row r="2199">
      <c r="D2199" s="57"/>
      <c r="J2199" s="7"/>
      <c r="K2199" s="7"/>
      <c r="L2199" s="7"/>
      <c r="M2199" s="7"/>
      <c r="N2199" s="57"/>
      <c r="O2199" s="6"/>
      <c r="P2199" s="6"/>
      <c r="T2199" s="6"/>
      <c r="V2199" s="3"/>
    </row>
    <row r="2200">
      <c r="D2200" s="57"/>
      <c r="J2200" s="7"/>
      <c r="K2200" s="7"/>
      <c r="L2200" s="7"/>
      <c r="M2200" s="7"/>
      <c r="N2200" s="57"/>
      <c r="O2200" s="6"/>
      <c r="P2200" s="6"/>
      <c r="T2200" s="6"/>
      <c r="V2200" s="3"/>
    </row>
    <row r="2201">
      <c r="D2201" s="57"/>
      <c r="J2201" s="7"/>
      <c r="K2201" s="7"/>
      <c r="L2201" s="7"/>
      <c r="M2201" s="7"/>
      <c r="N2201" s="57"/>
      <c r="O2201" s="6"/>
      <c r="P2201" s="6"/>
      <c r="T2201" s="6"/>
      <c r="V2201" s="3"/>
    </row>
    <row r="2202">
      <c r="D2202" s="57"/>
      <c r="J2202" s="7"/>
      <c r="K2202" s="7"/>
      <c r="L2202" s="7"/>
      <c r="M2202" s="7"/>
      <c r="N2202" s="57"/>
      <c r="O2202" s="6"/>
      <c r="P2202" s="6"/>
      <c r="T2202" s="6"/>
      <c r="V2202" s="3"/>
    </row>
    <row r="2203">
      <c r="D2203" s="57"/>
      <c r="J2203" s="7"/>
      <c r="K2203" s="7"/>
      <c r="L2203" s="7"/>
      <c r="M2203" s="7"/>
      <c r="N2203" s="57"/>
      <c r="O2203" s="6"/>
      <c r="P2203" s="6"/>
      <c r="T2203" s="6"/>
      <c r="V2203" s="3"/>
    </row>
    <row r="2204">
      <c r="D2204" s="57"/>
      <c r="J2204" s="7"/>
      <c r="K2204" s="7"/>
      <c r="L2204" s="7"/>
      <c r="M2204" s="7"/>
      <c r="N2204" s="57"/>
      <c r="O2204" s="6"/>
      <c r="P2204" s="6"/>
      <c r="T2204" s="6"/>
      <c r="V2204" s="3"/>
    </row>
    <row r="2205">
      <c r="D2205" s="57"/>
      <c r="J2205" s="7"/>
      <c r="K2205" s="7"/>
      <c r="L2205" s="7"/>
      <c r="M2205" s="7"/>
      <c r="N2205" s="57"/>
      <c r="O2205" s="6"/>
      <c r="P2205" s="6"/>
      <c r="T2205" s="6"/>
      <c r="V2205" s="3"/>
    </row>
    <row r="2206">
      <c r="D2206" s="57"/>
      <c r="J2206" s="7"/>
      <c r="K2206" s="7"/>
      <c r="L2206" s="7"/>
      <c r="M2206" s="7"/>
      <c r="N2206" s="57"/>
      <c r="O2206" s="6"/>
      <c r="P2206" s="6"/>
      <c r="T2206" s="6"/>
      <c r="V2206" s="3"/>
    </row>
    <row r="2207">
      <c r="D2207" s="57"/>
      <c r="J2207" s="7"/>
      <c r="K2207" s="7"/>
      <c r="L2207" s="7"/>
      <c r="M2207" s="7"/>
      <c r="N2207" s="57"/>
      <c r="O2207" s="6"/>
      <c r="P2207" s="6"/>
      <c r="T2207" s="6"/>
      <c r="V2207" s="3"/>
    </row>
    <row r="2208">
      <c r="D2208" s="57"/>
      <c r="J2208" s="7"/>
      <c r="K2208" s="7"/>
      <c r="L2208" s="7"/>
      <c r="M2208" s="7"/>
      <c r="N2208" s="57"/>
      <c r="O2208" s="6"/>
      <c r="P2208" s="6"/>
      <c r="T2208" s="6"/>
      <c r="V2208" s="3"/>
    </row>
    <row r="2209">
      <c r="D2209" s="57"/>
      <c r="J2209" s="7"/>
      <c r="K2209" s="7"/>
      <c r="L2209" s="7"/>
      <c r="M2209" s="7"/>
      <c r="N2209" s="57"/>
      <c r="O2209" s="6"/>
      <c r="P2209" s="6"/>
      <c r="T2209" s="6"/>
      <c r="V2209" s="3"/>
    </row>
    <row r="2210">
      <c r="D2210" s="57"/>
      <c r="J2210" s="7"/>
      <c r="K2210" s="7"/>
      <c r="L2210" s="7"/>
      <c r="M2210" s="7"/>
      <c r="N2210" s="57"/>
      <c r="O2210" s="6"/>
      <c r="P2210" s="6"/>
      <c r="T2210" s="6"/>
      <c r="V2210" s="3"/>
    </row>
    <row r="2211">
      <c r="D2211" s="57"/>
      <c r="J2211" s="7"/>
      <c r="K2211" s="7"/>
      <c r="L2211" s="7"/>
      <c r="M2211" s="7"/>
      <c r="N2211" s="57"/>
      <c r="O2211" s="6"/>
      <c r="P2211" s="6"/>
      <c r="T2211" s="6"/>
      <c r="V2211" s="3"/>
    </row>
    <row r="2212">
      <c r="D2212" s="57"/>
      <c r="J2212" s="7"/>
      <c r="K2212" s="7"/>
      <c r="L2212" s="7"/>
      <c r="M2212" s="7"/>
      <c r="N2212" s="57"/>
      <c r="O2212" s="6"/>
      <c r="P2212" s="6"/>
      <c r="T2212" s="6"/>
      <c r="V2212" s="3"/>
    </row>
    <row r="2213">
      <c r="D2213" s="57"/>
      <c r="J2213" s="7"/>
      <c r="K2213" s="7"/>
      <c r="L2213" s="7"/>
      <c r="M2213" s="7"/>
      <c r="N2213" s="57"/>
      <c r="O2213" s="6"/>
      <c r="P2213" s="6"/>
      <c r="T2213" s="6"/>
      <c r="V2213" s="3"/>
    </row>
    <row r="2214">
      <c r="D2214" s="57"/>
      <c r="J2214" s="7"/>
      <c r="K2214" s="7"/>
      <c r="L2214" s="7"/>
      <c r="M2214" s="7"/>
      <c r="N2214" s="57"/>
      <c r="O2214" s="6"/>
      <c r="P2214" s="6"/>
      <c r="T2214" s="6"/>
      <c r="V2214" s="3"/>
    </row>
    <row r="2215">
      <c r="D2215" s="57"/>
      <c r="J2215" s="7"/>
      <c r="K2215" s="7"/>
      <c r="L2215" s="7"/>
      <c r="M2215" s="7"/>
      <c r="N2215" s="57"/>
      <c r="O2215" s="6"/>
      <c r="P2215" s="6"/>
      <c r="T2215" s="6"/>
      <c r="V2215" s="3"/>
    </row>
    <row r="2216">
      <c r="D2216" s="57"/>
      <c r="J2216" s="7"/>
      <c r="K2216" s="7"/>
      <c r="L2216" s="7"/>
      <c r="M2216" s="7"/>
      <c r="N2216" s="57"/>
      <c r="O2216" s="6"/>
      <c r="P2216" s="6"/>
      <c r="T2216" s="6"/>
      <c r="V2216" s="3"/>
    </row>
    <row r="2217">
      <c r="D2217" s="57"/>
      <c r="J2217" s="7"/>
      <c r="K2217" s="7"/>
      <c r="L2217" s="7"/>
      <c r="M2217" s="7"/>
      <c r="N2217" s="57"/>
      <c r="O2217" s="6"/>
      <c r="P2217" s="6"/>
      <c r="T2217" s="6"/>
      <c r="V2217" s="3"/>
    </row>
    <row r="2218">
      <c r="D2218" s="57"/>
      <c r="J2218" s="7"/>
      <c r="K2218" s="7"/>
      <c r="L2218" s="7"/>
      <c r="M2218" s="7"/>
      <c r="N2218" s="57"/>
      <c r="O2218" s="6"/>
      <c r="P2218" s="6"/>
      <c r="T2218" s="6"/>
      <c r="V2218" s="3"/>
    </row>
    <row r="2219">
      <c r="D2219" s="57"/>
      <c r="J2219" s="7"/>
      <c r="K2219" s="7"/>
      <c r="L2219" s="7"/>
      <c r="M2219" s="7"/>
      <c r="N2219" s="57"/>
      <c r="O2219" s="6"/>
      <c r="P2219" s="6"/>
      <c r="T2219" s="6"/>
      <c r="V2219" s="3"/>
    </row>
    <row r="2220">
      <c r="D2220" s="57"/>
      <c r="J2220" s="7"/>
      <c r="K2220" s="7"/>
      <c r="L2220" s="7"/>
      <c r="M2220" s="7"/>
      <c r="N2220" s="57"/>
      <c r="O2220" s="6"/>
      <c r="P2220" s="6"/>
      <c r="T2220" s="6"/>
      <c r="V2220" s="3"/>
    </row>
    <row r="2221">
      <c r="D2221" s="57"/>
      <c r="J2221" s="7"/>
      <c r="K2221" s="7"/>
      <c r="L2221" s="7"/>
      <c r="M2221" s="7"/>
      <c r="N2221" s="57"/>
      <c r="O2221" s="6"/>
      <c r="P2221" s="6"/>
      <c r="T2221" s="6"/>
      <c r="V2221" s="3"/>
    </row>
    <row r="2222">
      <c r="D2222" s="57"/>
      <c r="J2222" s="7"/>
      <c r="K2222" s="7"/>
      <c r="L2222" s="7"/>
      <c r="M2222" s="7"/>
      <c r="N2222" s="57"/>
      <c r="O2222" s="6"/>
      <c r="P2222" s="6"/>
      <c r="T2222" s="6"/>
      <c r="V2222" s="3"/>
    </row>
    <row r="2223">
      <c r="D2223" s="57"/>
      <c r="J2223" s="7"/>
      <c r="K2223" s="7"/>
      <c r="L2223" s="7"/>
      <c r="M2223" s="7"/>
      <c r="N2223" s="57"/>
      <c r="O2223" s="6"/>
      <c r="P2223" s="6"/>
      <c r="T2223" s="6"/>
      <c r="V2223" s="3"/>
    </row>
    <row r="2224">
      <c r="D2224" s="57"/>
      <c r="J2224" s="7"/>
      <c r="K2224" s="7"/>
      <c r="L2224" s="7"/>
      <c r="M2224" s="7"/>
      <c r="N2224" s="57"/>
      <c r="O2224" s="6"/>
      <c r="P2224" s="6"/>
      <c r="T2224" s="6"/>
      <c r="V2224" s="3"/>
    </row>
    <row r="2225">
      <c r="D2225" s="57"/>
      <c r="J2225" s="7"/>
      <c r="K2225" s="7"/>
      <c r="L2225" s="7"/>
      <c r="M2225" s="7"/>
      <c r="N2225" s="57"/>
      <c r="O2225" s="6"/>
      <c r="P2225" s="6"/>
      <c r="T2225" s="6"/>
      <c r="V2225" s="3"/>
    </row>
    <row r="2226">
      <c r="D2226" s="57"/>
      <c r="J2226" s="7"/>
      <c r="K2226" s="7"/>
      <c r="L2226" s="7"/>
      <c r="M2226" s="7"/>
      <c r="N2226" s="57"/>
      <c r="O2226" s="6"/>
      <c r="P2226" s="6"/>
      <c r="T2226" s="6"/>
      <c r="V2226" s="3"/>
    </row>
    <row r="2227">
      <c r="D2227" s="57"/>
      <c r="J2227" s="7"/>
      <c r="K2227" s="7"/>
      <c r="L2227" s="7"/>
      <c r="M2227" s="7"/>
      <c r="N2227" s="57"/>
      <c r="O2227" s="6"/>
      <c r="P2227" s="6"/>
      <c r="T2227" s="6"/>
      <c r="V2227" s="3"/>
    </row>
    <row r="2228">
      <c r="D2228" s="57"/>
      <c r="J2228" s="7"/>
      <c r="K2228" s="7"/>
      <c r="L2228" s="7"/>
      <c r="M2228" s="7"/>
      <c r="N2228" s="57"/>
      <c r="O2228" s="6"/>
      <c r="P2228" s="6"/>
      <c r="T2228" s="6"/>
      <c r="V2228" s="3"/>
    </row>
    <row r="2229">
      <c r="D2229" s="57"/>
      <c r="J2229" s="7"/>
      <c r="K2229" s="7"/>
      <c r="L2229" s="7"/>
      <c r="M2229" s="7"/>
      <c r="N2229" s="57"/>
      <c r="O2229" s="6"/>
      <c r="P2229" s="6"/>
      <c r="T2229" s="6"/>
      <c r="V2229" s="3"/>
    </row>
    <row r="2230">
      <c r="D2230" s="57"/>
      <c r="J2230" s="7"/>
      <c r="K2230" s="7"/>
      <c r="L2230" s="7"/>
      <c r="M2230" s="7"/>
      <c r="N2230" s="57"/>
      <c r="O2230" s="6"/>
      <c r="P2230" s="6"/>
      <c r="T2230" s="6"/>
      <c r="V2230" s="3"/>
    </row>
    <row r="2231">
      <c r="D2231" s="57"/>
      <c r="J2231" s="7"/>
      <c r="K2231" s="7"/>
      <c r="L2231" s="7"/>
      <c r="M2231" s="7"/>
      <c r="N2231" s="57"/>
      <c r="O2231" s="6"/>
      <c r="P2231" s="6"/>
      <c r="T2231" s="6"/>
      <c r="V2231" s="3"/>
    </row>
    <row r="2232">
      <c r="D2232" s="57"/>
      <c r="J2232" s="7"/>
      <c r="K2232" s="7"/>
      <c r="L2232" s="7"/>
      <c r="M2232" s="7"/>
      <c r="N2232" s="57"/>
      <c r="O2232" s="6"/>
      <c r="P2232" s="6"/>
      <c r="T2232" s="6"/>
      <c r="V2232" s="3"/>
    </row>
    <row r="2233">
      <c r="D2233" s="57"/>
      <c r="J2233" s="7"/>
      <c r="K2233" s="7"/>
      <c r="L2233" s="7"/>
      <c r="M2233" s="7"/>
      <c r="N2233" s="57"/>
      <c r="O2233" s="6"/>
      <c r="P2233" s="6"/>
      <c r="T2233" s="6"/>
      <c r="V2233" s="3"/>
    </row>
    <row r="2234">
      <c r="D2234" s="57"/>
      <c r="J2234" s="7"/>
      <c r="K2234" s="7"/>
      <c r="L2234" s="7"/>
      <c r="M2234" s="7"/>
      <c r="N2234" s="57"/>
      <c r="O2234" s="6"/>
      <c r="P2234" s="6"/>
      <c r="T2234" s="6"/>
      <c r="V2234" s="3"/>
    </row>
    <row r="2235">
      <c r="D2235" s="57"/>
      <c r="J2235" s="7"/>
      <c r="K2235" s="7"/>
      <c r="L2235" s="7"/>
      <c r="M2235" s="7"/>
      <c r="N2235" s="57"/>
      <c r="O2235" s="6"/>
      <c r="P2235" s="6"/>
      <c r="T2235" s="6"/>
      <c r="V2235" s="3"/>
    </row>
    <row r="2236">
      <c r="D2236" s="57"/>
      <c r="J2236" s="7"/>
      <c r="K2236" s="7"/>
      <c r="L2236" s="7"/>
      <c r="M2236" s="7"/>
      <c r="N2236" s="57"/>
      <c r="O2236" s="6"/>
      <c r="P2236" s="6"/>
      <c r="T2236" s="6"/>
      <c r="V2236" s="3"/>
    </row>
    <row r="2237">
      <c r="D2237" s="57"/>
      <c r="J2237" s="7"/>
      <c r="K2237" s="7"/>
      <c r="L2237" s="7"/>
      <c r="M2237" s="7"/>
      <c r="N2237" s="57"/>
      <c r="O2237" s="6"/>
      <c r="P2237" s="6"/>
      <c r="T2237" s="6"/>
      <c r="V2237" s="3"/>
    </row>
    <row r="2238">
      <c r="D2238" s="57"/>
      <c r="J2238" s="7"/>
      <c r="K2238" s="7"/>
      <c r="L2238" s="7"/>
      <c r="M2238" s="7"/>
      <c r="N2238" s="57"/>
      <c r="O2238" s="6"/>
      <c r="P2238" s="6"/>
      <c r="T2238" s="6"/>
      <c r="V2238" s="3"/>
    </row>
    <row r="2239">
      <c r="D2239" s="57"/>
      <c r="J2239" s="7"/>
      <c r="K2239" s="7"/>
      <c r="L2239" s="7"/>
      <c r="M2239" s="7"/>
      <c r="N2239" s="57"/>
      <c r="O2239" s="6"/>
      <c r="P2239" s="6"/>
      <c r="T2239" s="6"/>
      <c r="V2239" s="3"/>
    </row>
    <row r="2240">
      <c r="D2240" s="57"/>
      <c r="J2240" s="7"/>
      <c r="K2240" s="7"/>
      <c r="L2240" s="7"/>
      <c r="M2240" s="7"/>
      <c r="N2240" s="57"/>
      <c r="O2240" s="6"/>
      <c r="P2240" s="6"/>
      <c r="T2240" s="6"/>
      <c r="V2240" s="3"/>
    </row>
    <row r="2241">
      <c r="D2241" s="57"/>
      <c r="J2241" s="7"/>
      <c r="K2241" s="7"/>
      <c r="L2241" s="7"/>
      <c r="M2241" s="7"/>
      <c r="N2241" s="57"/>
      <c r="O2241" s="6"/>
      <c r="P2241" s="6"/>
      <c r="T2241" s="6"/>
      <c r="V2241" s="3"/>
    </row>
    <row r="2242">
      <c r="D2242" s="57"/>
      <c r="J2242" s="7"/>
      <c r="K2242" s="7"/>
      <c r="L2242" s="7"/>
      <c r="M2242" s="7"/>
      <c r="N2242" s="57"/>
      <c r="O2242" s="6"/>
      <c r="P2242" s="6"/>
      <c r="T2242" s="6"/>
      <c r="V2242" s="3"/>
    </row>
    <row r="2243">
      <c r="D2243" s="57"/>
      <c r="J2243" s="7"/>
      <c r="K2243" s="7"/>
      <c r="L2243" s="7"/>
      <c r="M2243" s="7"/>
      <c r="N2243" s="57"/>
      <c r="O2243" s="6"/>
      <c r="P2243" s="6"/>
      <c r="T2243" s="6"/>
      <c r="V2243" s="3"/>
    </row>
    <row r="2244">
      <c r="D2244" s="57"/>
      <c r="J2244" s="7"/>
      <c r="K2244" s="7"/>
      <c r="L2244" s="7"/>
      <c r="M2244" s="7"/>
      <c r="N2244" s="57"/>
      <c r="O2244" s="6"/>
      <c r="P2244" s="6"/>
      <c r="T2244" s="6"/>
      <c r="V2244" s="3"/>
    </row>
    <row r="2245">
      <c r="D2245" s="57"/>
      <c r="J2245" s="7"/>
      <c r="K2245" s="7"/>
      <c r="L2245" s="7"/>
      <c r="M2245" s="7"/>
      <c r="N2245" s="57"/>
      <c r="O2245" s="6"/>
      <c r="P2245" s="6"/>
      <c r="T2245" s="6"/>
      <c r="V2245" s="3"/>
    </row>
    <row r="2246">
      <c r="D2246" s="57"/>
      <c r="J2246" s="7"/>
      <c r="K2246" s="7"/>
      <c r="L2246" s="7"/>
      <c r="M2246" s="7"/>
      <c r="N2246" s="57"/>
      <c r="O2246" s="6"/>
      <c r="P2246" s="6"/>
      <c r="T2246" s="6"/>
      <c r="V2246" s="3"/>
    </row>
    <row r="2247">
      <c r="D2247" s="57"/>
      <c r="J2247" s="7"/>
      <c r="K2247" s="7"/>
      <c r="L2247" s="7"/>
      <c r="M2247" s="7"/>
      <c r="N2247" s="57"/>
      <c r="O2247" s="6"/>
      <c r="P2247" s="6"/>
      <c r="T2247" s="6"/>
      <c r="V2247" s="3"/>
    </row>
    <row r="2248">
      <c r="D2248" s="57"/>
      <c r="J2248" s="7"/>
      <c r="K2248" s="7"/>
      <c r="L2248" s="7"/>
      <c r="M2248" s="7"/>
      <c r="N2248" s="57"/>
      <c r="O2248" s="6"/>
      <c r="P2248" s="6"/>
      <c r="T2248" s="6"/>
      <c r="V2248" s="3"/>
    </row>
    <row r="2249">
      <c r="D2249" s="57"/>
      <c r="J2249" s="7"/>
      <c r="K2249" s="7"/>
      <c r="L2249" s="7"/>
      <c r="M2249" s="7"/>
      <c r="N2249" s="57"/>
      <c r="O2249" s="6"/>
      <c r="P2249" s="6"/>
      <c r="T2249" s="6"/>
      <c r="V2249" s="3"/>
    </row>
    <row r="2250">
      <c r="D2250" s="57"/>
      <c r="J2250" s="7"/>
      <c r="K2250" s="7"/>
      <c r="L2250" s="7"/>
      <c r="M2250" s="7"/>
      <c r="N2250" s="57"/>
      <c r="O2250" s="6"/>
      <c r="P2250" s="6"/>
      <c r="T2250" s="6"/>
      <c r="V2250" s="3"/>
    </row>
    <row r="2251">
      <c r="D2251" s="57"/>
      <c r="J2251" s="7"/>
      <c r="K2251" s="7"/>
      <c r="L2251" s="7"/>
      <c r="M2251" s="7"/>
      <c r="N2251" s="57"/>
      <c r="O2251" s="6"/>
      <c r="P2251" s="6"/>
      <c r="T2251" s="6"/>
      <c r="V2251" s="3"/>
    </row>
    <row r="2252">
      <c r="D2252" s="57"/>
      <c r="J2252" s="7"/>
      <c r="K2252" s="7"/>
      <c r="L2252" s="7"/>
      <c r="M2252" s="7"/>
      <c r="N2252" s="57"/>
      <c r="O2252" s="6"/>
      <c r="P2252" s="6"/>
      <c r="T2252" s="6"/>
      <c r="V2252" s="3"/>
    </row>
    <row r="2253">
      <c r="D2253" s="57"/>
      <c r="J2253" s="7"/>
      <c r="K2253" s="7"/>
      <c r="L2253" s="7"/>
      <c r="M2253" s="7"/>
      <c r="N2253" s="57"/>
      <c r="O2253" s="6"/>
      <c r="P2253" s="6"/>
      <c r="T2253" s="6"/>
      <c r="V2253" s="3"/>
    </row>
    <row r="2254">
      <c r="D2254" s="57"/>
      <c r="J2254" s="7"/>
      <c r="K2254" s="7"/>
      <c r="L2254" s="7"/>
      <c r="M2254" s="7"/>
      <c r="N2254" s="57"/>
      <c r="O2254" s="6"/>
      <c r="P2254" s="6"/>
      <c r="T2254" s="6"/>
      <c r="V2254" s="3"/>
    </row>
    <row r="2255">
      <c r="D2255" s="57"/>
      <c r="J2255" s="7"/>
      <c r="K2255" s="7"/>
      <c r="L2255" s="7"/>
      <c r="M2255" s="7"/>
      <c r="N2255" s="57"/>
      <c r="O2255" s="6"/>
      <c r="P2255" s="6"/>
      <c r="T2255" s="6"/>
      <c r="V2255" s="3"/>
    </row>
    <row r="2256">
      <c r="D2256" s="57"/>
      <c r="J2256" s="7"/>
      <c r="K2256" s="7"/>
      <c r="L2256" s="7"/>
      <c r="M2256" s="7"/>
      <c r="N2256" s="57"/>
      <c r="O2256" s="6"/>
      <c r="P2256" s="6"/>
      <c r="T2256" s="6"/>
      <c r="V2256" s="3"/>
    </row>
    <row r="2257">
      <c r="D2257" s="57"/>
      <c r="J2257" s="7"/>
      <c r="K2257" s="7"/>
      <c r="L2257" s="7"/>
      <c r="M2257" s="7"/>
      <c r="N2257" s="57"/>
      <c r="O2257" s="6"/>
      <c r="P2257" s="6"/>
      <c r="T2257" s="6"/>
      <c r="V2257" s="3"/>
    </row>
    <row r="2258">
      <c r="D2258" s="57"/>
      <c r="J2258" s="7"/>
      <c r="K2258" s="7"/>
      <c r="L2258" s="7"/>
      <c r="M2258" s="7"/>
      <c r="N2258" s="57"/>
      <c r="O2258" s="6"/>
      <c r="P2258" s="6"/>
      <c r="T2258" s="6"/>
      <c r="V2258" s="3"/>
    </row>
    <row r="2259">
      <c r="D2259" s="57"/>
      <c r="J2259" s="7"/>
      <c r="K2259" s="7"/>
      <c r="L2259" s="7"/>
      <c r="M2259" s="7"/>
      <c r="N2259" s="57"/>
      <c r="O2259" s="6"/>
      <c r="P2259" s="6"/>
      <c r="T2259" s="6"/>
      <c r="V2259" s="3"/>
    </row>
    <row r="2260">
      <c r="D2260" s="57"/>
      <c r="J2260" s="7"/>
      <c r="K2260" s="7"/>
      <c r="L2260" s="7"/>
      <c r="M2260" s="7"/>
      <c r="N2260" s="57"/>
      <c r="O2260" s="6"/>
      <c r="P2260" s="6"/>
      <c r="T2260" s="6"/>
      <c r="V2260" s="3"/>
    </row>
    <row r="2261">
      <c r="D2261" s="57"/>
      <c r="J2261" s="7"/>
      <c r="K2261" s="7"/>
      <c r="L2261" s="7"/>
      <c r="M2261" s="7"/>
      <c r="N2261" s="57"/>
      <c r="O2261" s="6"/>
      <c r="P2261" s="6"/>
      <c r="T2261" s="6"/>
      <c r="V2261" s="3"/>
    </row>
    <row r="2262">
      <c r="D2262" s="57"/>
      <c r="J2262" s="7"/>
      <c r="K2262" s="7"/>
      <c r="L2262" s="7"/>
      <c r="M2262" s="7"/>
      <c r="N2262" s="57"/>
      <c r="O2262" s="6"/>
      <c r="P2262" s="6"/>
      <c r="T2262" s="6"/>
      <c r="V2262" s="3"/>
    </row>
    <row r="2263">
      <c r="D2263" s="57"/>
      <c r="J2263" s="7"/>
      <c r="K2263" s="7"/>
      <c r="L2263" s="7"/>
      <c r="M2263" s="7"/>
      <c r="N2263" s="57"/>
      <c r="O2263" s="6"/>
      <c r="P2263" s="6"/>
      <c r="T2263" s="6"/>
      <c r="V2263" s="3"/>
    </row>
    <row r="2264">
      <c r="D2264" s="57"/>
      <c r="J2264" s="7"/>
      <c r="K2264" s="7"/>
      <c r="L2264" s="7"/>
      <c r="M2264" s="7"/>
      <c r="N2264" s="57"/>
      <c r="O2264" s="6"/>
      <c r="P2264" s="6"/>
      <c r="T2264" s="6"/>
      <c r="V2264" s="3"/>
    </row>
    <row r="2265">
      <c r="D2265" s="57"/>
      <c r="J2265" s="7"/>
      <c r="K2265" s="7"/>
      <c r="L2265" s="7"/>
      <c r="M2265" s="7"/>
      <c r="N2265" s="57"/>
      <c r="O2265" s="6"/>
      <c r="P2265" s="6"/>
      <c r="T2265" s="6"/>
      <c r="V2265" s="3"/>
    </row>
    <row r="2266">
      <c r="D2266" s="57"/>
      <c r="J2266" s="7"/>
      <c r="K2266" s="7"/>
      <c r="L2266" s="7"/>
      <c r="M2266" s="7"/>
      <c r="N2266" s="57"/>
      <c r="O2266" s="6"/>
      <c r="P2266" s="6"/>
      <c r="T2266" s="6"/>
      <c r="V2266" s="3"/>
    </row>
    <row r="2267">
      <c r="D2267" s="57"/>
      <c r="J2267" s="7"/>
      <c r="K2267" s="7"/>
      <c r="L2267" s="7"/>
      <c r="M2267" s="7"/>
      <c r="N2267" s="57"/>
      <c r="O2267" s="6"/>
      <c r="P2267" s="6"/>
      <c r="T2267" s="6"/>
      <c r="V2267" s="3"/>
    </row>
    <row r="2268">
      <c r="D2268" s="57"/>
      <c r="J2268" s="7"/>
      <c r="K2268" s="7"/>
      <c r="L2268" s="7"/>
      <c r="M2268" s="7"/>
      <c r="N2268" s="57"/>
      <c r="O2268" s="6"/>
      <c r="P2268" s="6"/>
      <c r="T2268" s="6"/>
      <c r="V2268" s="3"/>
    </row>
    <row r="2269">
      <c r="D2269" s="57"/>
      <c r="J2269" s="7"/>
      <c r="K2269" s="7"/>
      <c r="L2269" s="7"/>
      <c r="M2269" s="7"/>
      <c r="N2269" s="57"/>
      <c r="O2269" s="6"/>
      <c r="P2269" s="6"/>
      <c r="T2269" s="6"/>
      <c r="V2269" s="3"/>
    </row>
    <row r="2270">
      <c r="D2270" s="57"/>
      <c r="J2270" s="7"/>
      <c r="K2270" s="7"/>
      <c r="L2270" s="7"/>
      <c r="M2270" s="7"/>
      <c r="N2270" s="57"/>
      <c r="O2270" s="6"/>
      <c r="P2270" s="6"/>
      <c r="T2270" s="6"/>
      <c r="V2270" s="3"/>
    </row>
    <row r="2271">
      <c r="D2271" s="57"/>
      <c r="J2271" s="7"/>
      <c r="K2271" s="7"/>
      <c r="L2271" s="7"/>
      <c r="M2271" s="7"/>
      <c r="N2271" s="57"/>
      <c r="O2271" s="6"/>
      <c r="P2271" s="6"/>
      <c r="T2271" s="6"/>
      <c r="V2271" s="3"/>
    </row>
    <row r="2272">
      <c r="D2272" s="57"/>
      <c r="J2272" s="7"/>
      <c r="K2272" s="7"/>
      <c r="L2272" s="7"/>
      <c r="M2272" s="7"/>
      <c r="N2272" s="57"/>
      <c r="O2272" s="6"/>
      <c r="P2272" s="6"/>
      <c r="T2272" s="6"/>
      <c r="V2272" s="3"/>
    </row>
    <row r="2273">
      <c r="D2273" s="57"/>
      <c r="J2273" s="7"/>
      <c r="K2273" s="7"/>
      <c r="L2273" s="7"/>
      <c r="M2273" s="7"/>
      <c r="N2273" s="57"/>
      <c r="O2273" s="6"/>
      <c r="P2273" s="6"/>
      <c r="T2273" s="6"/>
      <c r="V2273" s="3"/>
    </row>
    <row r="2274">
      <c r="D2274" s="57"/>
      <c r="J2274" s="7"/>
      <c r="K2274" s="7"/>
      <c r="L2274" s="7"/>
      <c r="M2274" s="7"/>
      <c r="N2274" s="57"/>
      <c r="O2274" s="6"/>
      <c r="P2274" s="6"/>
      <c r="T2274" s="6"/>
      <c r="V2274" s="3"/>
    </row>
    <row r="2275">
      <c r="D2275" s="57"/>
      <c r="J2275" s="7"/>
      <c r="K2275" s="7"/>
      <c r="L2275" s="7"/>
      <c r="M2275" s="7"/>
      <c r="N2275" s="57"/>
      <c r="O2275" s="6"/>
      <c r="P2275" s="6"/>
      <c r="T2275" s="6"/>
      <c r="V2275" s="3"/>
    </row>
    <row r="2276">
      <c r="D2276" s="57"/>
      <c r="J2276" s="7"/>
      <c r="K2276" s="7"/>
      <c r="L2276" s="7"/>
      <c r="M2276" s="7"/>
      <c r="N2276" s="57"/>
      <c r="O2276" s="6"/>
      <c r="P2276" s="6"/>
      <c r="T2276" s="6"/>
      <c r="V2276" s="3"/>
    </row>
    <row r="2277">
      <c r="D2277" s="57"/>
      <c r="J2277" s="7"/>
      <c r="K2277" s="7"/>
      <c r="L2277" s="7"/>
      <c r="M2277" s="7"/>
      <c r="N2277" s="57"/>
      <c r="O2277" s="6"/>
      <c r="P2277" s="6"/>
      <c r="T2277" s="6"/>
      <c r="V2277" s="3"/>
    </row>
    <row r="2278">
      <c r="D2278" s="57"/>
      <c r="J2278" s="7"/>
      <c r="K2278" s="7"/>
      <c r="L2278" s="7"/>
      <c r="M2278" s="7"/>
      <c r="N2278" s="57"/>
      <c r="O2278" s="6"/>
      <c r="P2278" s="6"/>
      <c r="T2278" s="6"/>
      <c r="V2278" s="3"/>
    </row>
    <row r="2279">
      <c r="D2279" s="57"/>
      <c r="J2279" s="7"/>
      <c r="K2279" s="7"/>
      <c r="L2279" s="7"/>
      <c r="M2279" s="7"/>
      <c r="N2279" s="57"/>
      <c r="O2279" s="6"/>
      <c r="P2279" s="6"/>
      <c r="T2279" s="6"/>
      <c r="V2279" s="3"/>
    </row>
    <row r="2280">
      <c r="D2280" s="57"/>
      <c r="J2280" s="7"/>
      <c r="K2280" s="7"/>
      <c r="L2280" s="7"/>
      <c r="M2280" s="7"/>
      <c r="N2280" s="57"/>
      <c r="O2280" s="6"/>
      <c r="P2280" s="6"/>
      <c r="T2280" s="6"/>
      <c r="V2280" s="3"/>
    </row>
    <row r="2281">
      <c r="D2281" s="57"/>
      <c r="J2281" s="7"/>
      <c r="K2281" s="7"/>
      <c r="L2281" s="7"/>
      <c r="M2281" s="7"/>
      <c r="N2281" s="57"/>
      <c r="O2281" s="6"/>
      <c r="P2281" s="6"/>
      <c r="T2281" s="6"/>
      <c r="V2281" s="3"/>
    </row>
    <row r="2282">
      <c r="D2282" s="57"/>
      <c r="J2282" s="7"/>
      <c r="K2282" s="7"/>
      <c r="L2282" s="7"/>
      <c r="M2282" s="7"/>
      <c r="N2282" s="57"/>
      <c r="O2282" s="6"/>
      <c r="P2282" s="6"/>
      <c r="T2282" s="6"/>
      <c r="V2282" s="3"/>
    </row>
    <row r="2283">
      <c r="D2283" s="57"/>
      <c r="J2283" s="7"/>
      <c r="K2283" s="7"/>
      <c r="L2283" s="7"/>
      <c r="M2283" s="7"/>
      <c r="N2283" s="57"/>
      <c r="O2283" s="6"/>
      <c r="P2283" s="6"/>
      <c r="T2283" s="6"/>
      <c r="V2283" s="3"/>
    </row>
    <row r="2284">
      <c r="D2284" s="57"/>
      <c r="J2284" s="7"/>
      <c r="K2284" s="7"/>
      <c r="L2284" s="7"/>
      <c r="M2284" s="7"/>
      <c r="N2284" s="57"/>
      <c r="O2284" s="6"/>
      <c r="P2284" s="6"/>
      <c r="T2284" s="6"/>
      <c r="V2284" s="3"/>
    </row>
    <row r="2285">
      <c r="D2285" s="57"/>
      <c r="J2285" s="7"/>
      <c r="K2285" s="7"/>
      <c r="L2285" s="7"/>
      <c r="M2285" s="7"/>
      <c r="N2285" s="57"/>
      <c r="O2285" s="6"/>
      <c r="P2285" s="6"/>
      <c r="T2285" s="6"/>
      <c r="V2285" s="3"/>
    </row>
    <row r="2286">
      <c r="D2286" s="57"/>
      <c r="J2286" s="7"/>
      <c r="K2286" s="7"/>
      <c r="L2286" s="7"/>
      <c r="M2286" s="7"/>
      <c r="N2286" s="57"/>
      <c r="O2286" s="6"/>
      <c r="P2286" s="6"/>
      <c r="T2286" s="6"/>
      <c r="V2286" s="3"/>
    </row>
    <row r="2287">
      <c r="D2287" s="57"/>
      <c r="J2287" s="7"/>
      <c r="K2287" s="7"/>
      <c r="L2287" s="7"/>
      <c r="M2287" s="7"/>
      <c r="N2287" s="57"/>
      <c r="O2287" s="6"/>
      <c r="P2287" s="6"/>
      <c r="T2287" s="6"/>
      <c r="V2287" s="3"/>
    </row>
    <row r="2288">
      <c r="D2288" s="57"/>
      <c r="J2288" s="7"/>
      <c r="K2288" s="7"/>
      <c r="L2288" s="7"/>
      <c r="M2288" s="7"/>
      <c r="N2288" s="57"/>
      <c r="O2288" s="6"/>
      <c r="P2288" s="6"/>
      <c r="T2288" s="6"/>
      <c r="V2288" s="3"/>
    </row>
    <row r="2289">
      <c r="D2289" s="57"/>
      <c r="J2289" s="7"/>
      <c r="K2289" s="7"/>
      <c r="L2289" s="7"/>
      <c r="M2289" s="7"/>
      <c r="N2289" s="57"/>
      <c r="O2289" s="6"/>
      <c r="P2289" s="6"/>
      <c r="T2289" s="6"/>
      <c r="V2289" s="3"/>
    </row>
    <row r="2290">
      <c r="D2290" s="57"/>
      <c r="J2290" s="7"/>
      <c r="K2290" s="7"/>
      <c r="L2290" s="7"/>
      <c r="M2290" s="7"/>
      <c r="N2290" s="57"/>
      <c r="O2290" s="6"/>
      <c r="P2290" s="6"/>
      <c r="T2290" s="6"/>
      <c r="V2290" s="3"/>
    </row>
    <row r="2291">
      <c r="D2291" s="57"/>
      <c r="J2291" s="7"/>
      <c r="K2291" s="7"/>
      <c r="L2291" s="7"/>
      <c r="M2291" s="7"/>
      <c r="N2291" s="57"/>
      <c r="O2291" s="6"/>
      <c r="P2291" s="6"/>
      <c r="T2291" s="6"/>
      <c r="V2291" s="3"/>
    </row>
    <row r="2292">
      <c r="D2292" s="57"/>
      <c r="J2292" s="7"/>
      <c r="K2292" s="7"/>
      <c r="L2292" s="7"/>
      <c r="M2292" s="7"/>
      <c r="N2292" s="57"/>
      <c r="O2292" s="6"/>
      <c r="P2292" s="6"/>
      <c r="T2292" s="6"/>
      <c r="V2292" s="3"/>
    </row>
    <row r="2293">
      <c r="D2293" s="57"/>
      <c r="J2293" s="7"/>
      <c r="K2293" s="7"/>
      <c r="L2293" s="7"/>
      <c r="M2293" s="7"/>
      <c r="N2293" s="57"/>
      <c r="O2293" s="6"/>
      <c r="P2293" s="6"/>
      <c r="T2293" s="6"/>
      <c r="V2293" s="3"/>
    </row>
    <row r="2294">
      <c r="D2294" s="57"/>
      <c r="J2294" s="7"/>
      <c r="K2294" s="7"/>
      <c r="L2294" s="7"/>
      <c r="M2294" s="7"/>
      <c r="N2294" s="57"/>
      <c r="O2294" s="6"/>
      <c r="P2294" s="6"/>
      <c r="T2294" s="6"/>
      <c r="V2294" s="3"/>
    </row>
    <row r="2295">
      <c r="D2295" s="57"/>
      <c r="J2295" s="7"/>
      <c r="K2295" s="7"/>
      <c r="L2295" s="7"/>
      <c r="M2295" s="7"/>
      <c r="N2295" s="57"/>
      <c r="O2295" s="6"/>
      <c r="P2295" s="6"/>
      <c r="T2295" s="6"/>
      <c r="V2295" s="3"/>
    </row>
    <row r="2296">
      <c r="D2296" s="57"/>
      <c r="J2296" s="7"/>
      <c r="K2296" s="7"/>
      <c r="L2296" s="7"/>
      <c r="M2296" s="7"/>
      <c r="N2296" s="57"/>
      <c r="O2296" s="6"/>
      <c r="P2296" s="6"/>
      <c r="T2296" s="6"/>
      <c r="V2296" s="3"/>
    </row>
    <row r="2297">
      <c r="D2297" s="57"/>
      <c r="J2297" s="7"/>
      <c r="K2297" s="7"/>
      <c r="L2297" s="7"/>
      <c r="M2297" s="7"/>
      <c r="N2297" s="57"/>
      <c r="O2297" s="6"/>
      <c r="P2297" s="6"/>
      <c r="T2297" s="6"/>
      <c r="V2297" s="3"/>
    </row>
    <row r="2298">
      <c r="D2298" s="57"/>
      <c r="J2298" s="7"/>
      <c r="K2298" s="7"/>
      <c r="L2298" s="7"/>
      <c r="M2298" s="7"/>
      <c r="N2298" s="57"/>
      <c r="O2298" s="6"/>
      <c r="P2298" s="6"/>
      <c r="T2298" s="6"/>
      <c r="V2298" s="3"/>
    </row>
    <row r="2299">
      <c r="D2299" s="57"/>
      <c r="J2299" s="7"/>
      <c r="K2299" s="7"/>
      <c r="L2299" s="7"/>
      <c r="M2299" s="7"/>
      <c r="N2299" s="57"/>
      <c r="O2299" s="6"/>
      <c r="P2299" s="6"/>
      <c r="T2299" s="6"/>
      <c r="V2299" s="3"/>
    </row>
    <row r="2300">
      <c r="D2300" s="57"/>
      <c r="J2300" s="7"/>
      <c r="K2300" s="7"/>
      <c r="L2300" s="7"/>
      <c r="M2300" s="7"/>
      <c r="N2300" s="57"/>
      <c r="O2300" s="6"/>
      <c r="P2300" s="6"/>
      <c r="T2300" s="6"/>
      <c r="V2300" s="3"/>
    </row>
    <row r="2301">
      <c r="D2301" s="57"/>
      <c r="J2301" s="7"/>
      <c r="K2301" s="7"/>
      <c r="L2301" s="7"/>
      <c r="M2301" s="7"/>
      <c r="N2301" s="57"/>
      <c r="O2301" s="6"/>
      <c r="P2301" s="6"/>
      <c r="T2301" s="6"/>
      <c r="V2301" s="3"/>
    </row>
    <row r="2302">
      <c r="D2302" s="57"/>
      <c r="J2302" s="7"/>
      <c r="K2302" s="7"/>
      <c r="L2302" s="7"/>
      <c r="M2302" s="7"/>
      <c r="N2302" s="57"/>
      <c r="O2302" s="6"/>
      <c r="P2302" s="6"/>
      <c r="T2302" s="6"/>
      <c r="V2302" s="3"/>
    </row>
    <row r="2303">
      <c r="D2303" s="57"/>
      <c r="J2303" s="7"/>
      <c r="K2303" s="7"/>
      <c r="L2303" s="7"/>
      <c r="M2303" s="7"/>
      <c r="N2303" s="57"/>
      <c r="O2303" s="6"/>
      <c r="P2303" s="6"/>
      <c r="T2303" s="6"/>
      <c r="V2303" s="3"/>
    </row>
    <row r="2304">
      <c r="D2304" s="57"/>
      <c r="J2304" s="7"/>
      <c r="K2304" s="7"/>
      <c r="L2304" s="7"/>
      <c r="M2304" s="7"/>
      <c r="N2304" s="57"/>
      <c r="O2304" s="6"/>
      <c r="P2304" s="6"/>
      <c r="T2304" s="6"/>
      <c r="V2304" s="3"/>
    </row>
    <row r="2305">
      <c r="D2305" s="57"/>
      <c r="J2305" s="7"/>
      <c r="K2305" s="7"/>
      <c r="L2305" s="7"/>
      <c r="M2305" s="7"/>
      <c r="N2305" s="57"/>
      <c r="O2305" s="6"/>
      <c r="P2305" s="6"/>
      <c r="T2305" s="6"/>
      <c r="V2305" s="3"/>
    </row>
    <row r="2306">
      <c r="D2306" s="57"/>
      <c r="J2306" s="7"/>
      <c r="K2306" s="7"/>
      <c r="L2306" s="7"/>
      <c r="M2306" s="7"/>
      <c r="N2306" s="57"/>
      <c r="O2306" s="6"/>
      <c r="P2306" s="6"/>
      <c r="T2306" s="6"/>
      <c r="V2306" s="3"/>
    </row>
    <row r="2307">
      <c r="D2307" s="57"/>
      <c r="J2307" s="7"/>
      <c r="K2307" s="7"/>
      <c r="L2307" s="7"/>
      <c r="M2307" s="7"/>
      <c r="N2307" s="57"/>
      <c r="O2307" s="6"/>
      <c r="P2307" s="6"/>
      <c r="T2307" s="6"/>
      <c r="V2307" s="3"/>
    </row>
    <row r="2308">
      <c r="D2308" s="57"/>
      <c r="J2308" s="7"/>
      <c r="K2308" s="7"/>
      <c r="L2308" s="7"/>
      <c r="M2308" s="7"/>
      <c r="N2308" s="57"/>
      <c r="O2308" s="6"/>
      <c r="P2308" s="6"/>
      <c r="T2308" s="6"/>
      <c r="V2308" s="3"/>
    </row>
    <row r="2309">
      <c r="D2309" s="57"/>
      <c r="J2309" s="7"/>
      <c r="K2309" s="7"/>
      <c r="L2309" s="7"/>
      <c r="M2309" s="7"/>
      <c r="N2309" s="57"/>
      <c r="O2309" s="6"/>
      <c r="P2309" s="6"/>
      <c r="T2309" s="6"/>
      <c r="V2309" s="3"/>
    </row>
    <row r="2310">
      <c r="D2310" s="57"/>
      <c r="J2310" s="7"/>
      <c r="K2310" s="7"/>
      <c r="L2310" s="7"/>
      <c r="M2310" s="7"/>
      <c r="N2310" s="57"/>
      <c r="O2310" s="6"/>
      <c r="P2310" s="6"/>
      <c r="T2310" s="6"/>
      <c r="V2310" s="3"/>
    </row>
    <row r="2311">
      <c r="D2311" s="57"/>
      <c r="J2311" s="7"/>
      <c r="K2311" s="7"/>
      <c r="L2311" s="7"/>
      <c r="M2311" s="7"/>
      <c r="N2311" s="57"/>
      <c r="O2311" s="6"/>
      <c r="P2311" s="6"/>
      <c r="T2311" s="6"/>
      <c r="V2311" s="3"/>
    </row>
    <row r="2312">
      <c r="D2312" s="57"/>
      <c r="J2312" s="7"/>
      <c r="K2312" s="7"/>
      <c r="L2312" s="7"/>
      <c r="M2312" s="7"/>
      <c r="N2312" s="57"/>
      <c r="O2312" s="6"/>
      <c r="P2312" s="6"/>
      <c r="T2312" s="6"/>
      <c r="V2312" s="3"/>
    </row>
    <row r="2313">
      <c r="D2313" s="57"/>
      <c r="J2313" s="7"/>
      <c r="K2313" s="7"/>
      <c r="L2313" s="7"/>
      <c r="M2313" s="7"/>
      <c r="N2313" s="57"/>
      <c r="O2313" s="6"/>
      <c r="P2313" s="6"/>
      <c r="T2313" s="6"/>
      <c r="V2313" s="3"/>
    </row>
    <row r="2314">
      <c r="D2314" s="57"/>
      <c r="J2314" s="7"/>
      <c r="K2314" s="7"/>
      <c r="L2314" s="7"/>
      <c r="M2314" s="7"/>
      <c r="N2314" s="57"/>
      <c r="O2314" s="6"/>
      <c r="P2314" s="6"/>
      <c r="T2314" s="6"/>
      <c r="V2314" s="3"/>
    </row>
    <row r="2315">
      <c r="D2315" s="57"/>
      <c r="J2315" s="7"/>
      <c r="K2315" s="7"/>
      <c r="L2315" s="7"/>
      <c r="M2315" s="7"/>
      <c r="N2315" s="57"/>
      <c r="O2315" s="6"/>
      <c r="P2315" s="6"/>
      <c r="T2315" s="6"/>
      <c r="V2315" s="3"/>
    </row>
    <row r="2316">
      <c r="D2316" s="57"/>
      <c r="J2316" s="7"/>
      <c r="K2316" s="7"/>
      <c r="L2316" s="7"/>
      <c r="M2316" s="7"/>
      <c r="N2316" s="57"/>
      <c r="O2316" s="6"/>
      <c r="P2316" s="6"/>
      <c r="T2316" s="6"/>
      <c r="V2316" s="3"/>
    </row>
    <row r="2317">
      <c r="D2317" s="57"/>
      <c r="J2317" s="7"/>
      <c r="K2317" s="7"/>
      <c r="L2317" s="7"/>
      <c r="M2317" s="7"/>
      <c r="N2317" s="57"/>
      <c r="O2317" s="6"/>
      <c r="P2317" s="6"/>
      <c r="T2317" s="6"/>
      <c r="V2317" s="3"/>
    </row>
    <row r="2318">
      <c r="D2318" s="57"/>
      <c r="J2318" s="7"/>
      <c r="K2318" s="7"/>
      <c r="L2318" s="7"/>
      <c r="M2318" s="7"/>
      <c r="N2318" s="57"/>
      <c r="O2318" s="6"/>
      <c r="P2318" s="6"/>
      <c r="T2318" s="6"/>
      <c r="V2318" s="3"/>
    </row>
    <row r="2319">
      <c r="D2319" s="57"/>
      <c r="J2319" s="7"/>
      <c r="K2319" s="7"/>
      <c r="L2319" s="7"/>
      <c r="M2319" s="7"/>
      <c r="N2319" s="57"/>
      <c r="O2319" s="6"/>
      <c r="P2319" s="6"/>
      <c r="T2319" s="6"/>
      <c r="V2319" s="3"/>
    </row>
    <row r="2320">
      <c r="D2320" s="57"/>
      <c r="J2320" s="7"/>
      <c r="K2320" s="7"/>
      <c r="L2320" s="7"/>
      <c r="M2320" s="7"/>
      <c r="N2320" s="57"/>
      <c r="O2320" s="6"/>
      <c r="P2320" s="6"/>
      <c r="T2320" s="6"/>
      <c r="V2320" s="3"/>
    </row>
    <row r="2321">
      <c r="D2321" s="57"/>
      <c r="J2321" s="7"/>
      <c r="K2321" s="7"/>
      <c r="L2321" s="7"/>
      <c r="M2321" s="7"/>
      <c r="N2321" s="57"/>
      <c r="O2321" s="6"/>
      <c r="P2321" s="6"/>
      <c r="T2321" s="6"/>
      <c r="V2321" s="3"/>
    </row>
    <row r="2322">
      <c r="D2322" s="57"/>
      <c r="J2322" s="7"/>
      <c r="K2322" s="7"/>
      <c r="L2322" s="7"/>
      <c r="M2322" s="7"/>
      <c r="N2322" s="57"/>
      <c r="O2322" s="6"/>
      <c r="P2322" s="6"/>
      <c r="T2322" s="6"/>
      <c r="V2322" s="3"/>
    </row>
    <row r="2323">
      <c r="D2323" s="57"/>
      <c r="J2323" s="7"/>
      <c r="K2323" s="7"/>
      <c r="L2323" s="7"/>
      <c r="M2323" s="7"/>
      <c r="N2323" s="57"/>
      <c r="O2323" s="6"/>
      <c r="P2323" s="6"/>
      <c r="T2323" s="6"/>
      <c r="V2323" s="3"/>
    </row>
    <row r="2324">
      <c r="D2324" s="57"/>
      <c r="J2324" s="7"/>
      <c r="K2324" s="7"/>
      <c r="L2324" s="7"/>
      <c r="M2324" s="7"/>
      <c r="N2324" s="57"/>
      <c r="O2324" s="6"/>
      <c r="P2324" s="6"/>
      <c r="T2324" s="6"/>
      <c r="V2324" s="3"/>
    </row>
    <row r="2325">
      <c r="D2325" s="57"/>
      <c r="J2325" s="7"/>
      <c r="K2325" s="7"/>
      <c r="L2325" s="7"/>
      <c r="M2325" s="7"/>
      <c r="N2325" s="57"/>
      <c r="O2325" s="6"/>
      <c r="P2325" s="6"/>
      <c r="T2325" s="6"/>
      <c r="V2325" s="3"/>
    </row>
    <row r="2326">
      <c r="D2326" s="57"/>
      <c r="J2326" s="7"/>
      <c r="K2326" s="7"/>
      <c r="L2326" s="7"/>
      <c r="M2326" s="7"/>
      <c r="N2326" s="57"/>
      <c r="O2326" s="6"/>
      <c r="P2326" s="6"/>
      <c r="T2326" s="6"/>
      <c r="V2326" s="3"/>
    </row>
    <row r="2327">
      <c r="D2327" s="57"/>
      <c r="J2327" s="7"/>
      <c r="K2327" s="7"/>
      <c r="L2327" s="7"/>
      <c r="M2327" s="7"/>
      <c r="N2327" s="57"/>
      <c r="O2327" s="6"/>
      <c r="P2327" s="6"/>
      <c r="T2327" s="6"/>
      <c r="V2327" s="3"/>
    </row>
    <row r="2328">
      <c r="D2328" s="57"/>
      <c r="J2328" s="7"/>
      <c r="K2328" s="7"/>
      <c r="L2328" s="7"/>
      <c r="M2328" s="7"/>
      <c r="N2328" s="57"/>
      <c r="O2328" s="6"/>
      <c r="P2328" s="6"/>
      <c r="T2328" s="6"/>
      <c r="V2328" s="3"/>
    </row>
    <row r="2329">
      <c r="D2329" s="57"/>
      <c r="J2329" s="7"/>
      <c r="K2329" s="7"/>
      <c r="L2329" s="7"/>
      <c r="M2329" s="7"/>
      <c r="N2329" s="57"/>
      <c r="O2329" s="6"/>
      <c r="P2329" s="6"/>
      <c r="T2329" s="6"/>
      <c r="V2329" s="3"/>
    </row>
    <row r="2330">
      <c r="D2330" s="57"/>
      <c r="J2330" s="7"/>
      <c r="K2330" s="7"/>
      <c r="L2330" s="7"/>
      <c r="M2330" s="7"/>
      <c r="N2330" s="57"/>
      <c r="O2330" s="6"/>
      <c r="P2330" s="6"/>
      <c r="T2330" s="6"/>
      <c r="V2330" s="3"/>
    </row>
    <row r="2331">
      <c r="D2331" s="57"/>
      <c r="J2331" s="7"/>
      <c r="K2331" s="7"/>
      <c r="L2331" s="7"/>
      <c r="M2331" s="7"/>
      <c r="N2331" s="57"/>
      <c r="O2331" s="6"/>
      <c r="P2331" s="6"/>
      <c r="T2331" s="6"/>
      <c r="V2331" s="3"/>
    </row>
    <row r="2332">
      <c r="D2332" s="57"/>
      <c r="J2332" s="7"/>
      <c r="K2332" s="7"/>
      <c r="L2332" s="7"/>
      <c r="M2332" s="7"/>
      <c r="N2332" s="57"/>
      <c r="O2332" s="6"/>
      <c r="P2332" s="6"/>
      <c r="T2332" s="6"/>
      <c r="V2332" s="3"/>
    </row>
    <row r="2333">
      <c r="D2333" s="57"/>
      <c r="J2333" s="7"/>
      <c r="K2333" s="7"/>
      <c r="L2333" s="7"/>
      <c r="M2333" s="7"/>
      <c r="N2333" s="57"/>
      <c r="O2333" s="6"/>
      <c r="P2333" s="6"/>
      <c r="T2333" s="6"/>
      <c r="V2333" s="3"/>
    </row>
    <row r="2334">
      <c r="D2334" s="57"/>
      <c r="J2334" s="7"/>
      <c r="K2334" s="7"/>
      <c r="L2334" s="7"/>
      <c r="M2334" s="7"/>
      <c r="N2334" s="57"/>
      <c r="O2334" s="6"/>
      <c r="P2334" s="6"/>
      <c r="T2334" s="6"/>
      <c r="V2334" s="3"/>
    </row>
    <row r="2335">
      <c r="D2335" s="57"/>
      <c r="J2335" s="7"/>
      <c r="K2335" s="7"/>
      <c r="L2335" s="7"/>
      <c r="M2335" s="7"/>
      <c r="N2335" s="57"/>
      <c r="O2335" s="6"/>
      <c r="P2335" s="6"/>
      <c r="T2335" s="6"/>
      <c r="V2335" s="3"/>
    </row>
    <row r="2336">
      <c r="D2336" s="57"/>
      <c r="J2336" s="7"/>
      <c r="K2336" s="7"/>
      <c r="L2336" s="7"/>
      <c r="M2336" s="7"/>
      <c r="N2336" s="57"/>
      <c r="O2336" s="6"/>
      <c r="P2336" s="6"/>
      <c r="T2336" s="6"/>
      <c r="V2336" s="3"/>
    </row>
    <row r="2337">
      <c r="D2337" s="57"/>
      <c r="J2337" s="7"/>
      <c r="K2337" s="7"/>
      <c r="L2337" s="7"/>
      <c r="M2337" s="7"/>
      <c r="N2337" s="57"/>
      <c r="O2337" s="6"/>
      <c r="P2337" s="6"/>
      <c r="T2337" s="6"/>
      <c r="V2337" s="3"/>
    </row>
    <row r="2338">
      <c r="D2338" s="57"/>
      <c r="J2338" s="7"/>
      <c r="K2338" s="7"/>
      <c r="L2338" s="7"/>
      <c r="M2338" s="7"/>
      <c r="N2338" s="57"/>
      <c r="O2338" s="6"/>
      <c r="P2338" s="6"/>
      <c r="T2338" s="6"/>
      <c r="V2338" s="3"/>
    </row>
    <row r="2339">
      <c r="D2339" s="57"/>
      <c r="J2339" s="7"/>
      <c r="K2339" s="7"/>
      <c r="L2339" s="7"/>
      <c r="M2339" s="7"/>
      <c r="N2339" s="57"/>
      <c r="O2339" s="6"/>
      <c r="P2339" s="6"/>
      <c r="T2339" s="6"/>
      <c r="V2339" s="3"/>
    </row>
    <row r="2340">
      <c r="D2340" s="57"/>
      <c r="J2340" s="7"/>
      <c r="K2340" s="7"/>
      <c r="L2340" s="7"/>
      <c r="M2340" s="7"/>
      <c r="N2340" s="57"/>
      <c r="O2340" s="6"/>
      <c r="P2340" s="6"/>
      <c r="T2340" s="6"/>
      <c r="V2340" s="3"/>
    </row>
    <row r="2341">
      <c r="D2341" s="57"/>
      <c r="J2341" s="7"/>
      <c r="K2341" s="7"/>
      <c r="L2341" s="7"/>
      <c r="M2341" s="7"/>
      <c r="N2341" s="57"/>
      <c r="O2341" s="6"/>
      <c r="P2341" s="6"/>
      <c r="T2341" s="6"/>
      <c r="V2341" s="3"/>
    </row>
    <row r="2342">
      <c r="D2342" s="57"/>
      <c r="J2342" s="7"/>
      <c r="K2342" s="7"/>
      <c r="L2342" s="7"/>
      <c r="M2342" s="7"/>
      <c r="N2342" s="57"/>
      <c r="O2342" s="6"/>
      <c r="P2342" s="6"/>
      <c r="T2342" s="6"/>
      <c r="V2342" s="3"/>
    </row>
    <row r="2343">
      <c r="D2343" s="57"/>
      <c r="J2343" s="7"/>
      <c r="K2343" s="7"/>
      <c r="L2343" s="7"/>
      <c r="M2343" s="7"/>
      <c r="N2343" s="57"/>
      <c r="O2343" s="6"/>
      <c r="P2343" s="6"/>
      <c r="T2343" s="6"/>
      <c r="V2343" s="3"/>
    </row>
    <row r="2344">
      <c r="D2344" s="57"/>
      <c r="J2344" s="7"/>
      <c r="K2344" s="7"/>
      <c r="L2344" s="7"/>
      <c r="M2344" s="7"/>
      <c r="N2344" s="57"/>
      <c r="O2344" s="6"/>
      <c r="P2344" s="6"/>
      <c r="T2344" s="6"/>
      <c r="V2344" s="3"/>
    </row>
    <row r="2345">
      <c r="D2345" s="57"/>
      <c r="J2345" s="7"/>
      <c r="K2345" s="7"/>
      <c r="L2345" s="7"/>
      <c r="M2345" s="7"/>
      <c r="N2345" s="57"/>
      <c r="O2345" s="6"/>
      <c r="P2345" s="6"/>
      <c r="T2345" s="6"/>
      <c r="V2345" s="3"/>
    </row>
    <row r="2346">
      <c r="D2346" s="57"/>
      <c r="J2346" s="7"/>
      <c r="K2346" s="7"/>
      <c r="L2346" s="7"/>
      <c r="M2346" s="7"/>
      <c r="N2346" s="57"/>
      <c r="O2346" s="6"/>
      <c r="P2346" s="6"/>
      <c r="T2346" s="6"/>
      <c r="V2346" s="3"/>
    </row>
    <row r="2347">
      <c r="D2347" s="57"/>
      <c r="J2347" s="7"/>
      <c r="K2347" s="7"/>
      <c r="L2347" s="7"/>
      <c r="M2347" s="7"/>
      <c r="N2347" s="57"/>
      <c r="O2347" s="6"/>
      <c r="P2347" s="6"/>
      <c r="T2347" s="6"/>
      <c r="V2347" s="3"/>
    </row>
    <row r="2348">
      <c r="D2348" s="57"/>
      <c r="J2348" s="7"/>
      <c r="K2348" s="7"/>
      <c r="L2348" s="7"/>
      <c r="M2348" s="7"/>
      <c r="N2348" s="57"/>
      <c r="O2348" s="6"/>
      <c r="P2348" s="6"/>
      <c r="T2348" s="6"/>
      <c r="V2348" s="3"/>
    </row>
    <row r="2349">
      <c r="D2349" s="57"/>
      <c r="J2349" s="7"/>
      <c r="K2349" s="7"/>
      <c r="L2349" s="7"/>
      <c r="M2349" s="7"/>
      <c r="N2349" s="57"/>
      <c r="O2349" s="6"/>
      <c r="P2349" s="6"/>
      <c r="T2349" s="6"/>
      <c r="V2349" s="3"/>
    </row>
    <row r="2350">
      <c r="D2350" s="57"/>
      <c r="J2350" s="7"/>
      <c r="K2350" s="7"/>
      <c r="L2350" s="7"/>
      <c r="M2350" s="7"/>
      <c r="N2350" s="57"/>
      <c r="O2350" s="6"/>
      <c r="P2350" s="6"/>
      <c r="T2350" s="6"/>
      <c r="V2350" s="3"/>
    </row>
    <row r="2351">
      <c r="D2351" s="57"/>
      <c r="J2351" s="7"/>
      <c r="K2351" s="7"/>
      <c r="L2351" s="7"/>
      <c r="M2351" s="7"/>
      <c r="N2351" s="57"/>
      <c r="O2351" s="6"/>
      <c r="P2351" s="6"/>
      <c r="T2351" s="6"/>
      <c r="V2351" s="3"/>
    </row>
    <row r="2352">
      <c r="D2352" s="57"/>
      <c r="J2352" s="7"/>
      <c r="K2352" s="7"/>
      <c r="L2352" s="7"/>
      <c r="M2352" s="7"/>
      <c r="N2352" s="57"/>
      <c r="O2352" s="6"/>
      <c r="P2352" s="6"/>
      <c r="T2352" s="6"/>
      <c r="V2352" s="3"/>
    </row>
    <row r="2353">
      <c r="D2353" s="57"/>
      <c r="J2353" s="7"/>
      <c r="K2353" s="7"/>
      <c r="L2353" s="7"/>
      <c r="M2353" s="7"/>
      <c r="N2353" s="57"/>
      <c r="O2353" s="6"/>
      <c r="P2353" s="6"/>
      <c r="T2353" s="6"/>
      <c r="V2353" s="3"/>
    </row>
    <row r="2354">
      <c r="D2354" s="57"/>
      <c r="J2354" s="7"/>
      <c r="K2354" s="7"/>
      <c r="L2354" s="7"/>
      <c r="M2354" s="7"/>
      <c r="N2354" s="57"/>
      <c r="O2354" s="6"/>
      <c r="P2354" s="6"/>
      <c r="T2354" s="6"/>
      <c r="V2354" s="3"/>
    </row>
    <row r="2355">
      <c r="D2355" s="57"/>
      <c r="J2355" s="7"/>
      <c r="K2355" s="7"/>
      <c r="L2355" s="7"/>
      <c r="M2355" s="7"/>
      <c r="N2355" s="57"/>
      <c r="O2355" s="6"/>
      <c r="P2355" s="6"/>
      <c r="T2355" s="6"/>
      <c r="V2355" s="3"/>
    </row>
    <row r="2356">
      <c r="D2356" s="57"/>
      <c r="J2356" s="7"/>
      <c r="K2356" s="7"/>
      <c r="L2356" s="7"/>
      <c r="M2356" s="7"/>
      <c r="N2356" s="57"/>
      <c r="O2356" s="6"/>
      <c r="P2356" s="6"/>
      <c r="T2356" s="6"/>
      <c r="V2356" s="3"/>
    </row>
    <row r="2357">
      <c r="D2357" s="57"/>
      <c r="J2357" s="7"/>
      <c r="K2357" s="7"/>
      <c r="L2357" s="7"/>
      <c r="M2357" s="7"/>
      <c r="N2357" s="57"/>
      <c r="O2357" s="6"/>
      <c r="P2357" s="6"/>
      <c r="T2357" s="6"/>
      <c r="V2357" s="3"/>
    </row>
    <row r="2358">
      <c r="D2358" s="57"/>
      <c r="J2358" s="7"/>
      <c r="K2358" s="7"/>
      <c r="L2358" s="7"/>
      <c r="M2358" s="7"/>
      <c r="N2358" s="57"/>
      <c r="O2358" s="6"/>
      <c r="P2358" s="6"/>
      <c r="T2358" s="6"/>
      <c r="V2358" s="3"/>
    </row>
    <row r="2359">
      <c r="D2359" s="57"/>
      <c r="J2359" s="7"/>
      <c r="K2359" s="7"/>
      <c r="L2359" s="7"/>
      <c r="M2359" s="7"/>
      <c r="N2359" s="57"/>
      <c r="O2359" s="6"/>
      <c r="P2359" s="6"/>
      <c r="T2359" s="6"/>
      <c r="V2359" s="3"/>
    </row>
    <row r="2360">
      <c r="D2360" s="57"/>
      <c r="J2360" s="7"/>
      <c r="K2360" s="7"/>
      <c r="L2360" s="7"/>
      <c r="M2360" s="7"/>
      <c r="N2360" s="57"/>
      <c r="O2360" s="6"/>
      <c r="P2360" s="6"/>
      <c r="T2360" s="6"/>
      <c r="V2360" s="3"/>
    </row>
    <row r="2361">
      <c r="D2361" s="57"/>
      <c r="J2361" s="7"/>
      <c r="K2361" s="7"/>
      <c r="L2361" s="7"/>
      <c r="M2361" s="7"/>
      <c r="N2361" s="57"/>
      <c r="O2361" s="6"/>
      <c r="P2361" s="6"/>
      <c r="T2361" s="6"/>
      <c r="V2361" s="3"/>
    </row>
    <row r="2362">
      <c r="D2362" s="57"/>
      <c r="J2362" s="7"/>
      <c r="K2362" s="7"/>
      <c r="L2362" s="7"/>
      <c r="M2362" s="7"/>
      <c r="N2362" s="57"/>
      <c r="O2362" s="6"/>
      <c r="P2362" s="6"/>
      <c r="T2362" s="6"/>
      <c r="V2362" s="3"/>
    </row>
    <row r="2363">
      <c r="D2363" s="57"/>
      <c r="J2363" s="7"/>
      <c r="K2363" s="7"/>
      <c r="L2363" s="7"/>
      <c r="M2363" s="7"/>
      <c r="N2363" s="57"/>
      <c r="O2363" s="6"/>
      <c r="P2363" s="6"/>
      <c r="T2363" s="6"/>
      <c r="V2363" s="3"/>
    </row>
    <row r="2364">
      <c r="D2364" s="57"/>
      <c r="J2364" s="7"/>
      <c r="K2364" s="7"/>
      <c r="L2364" s="7"/>
      <c r="M2364" s="7"/>
      <c r="N2364" s="57"/>
      <c r="O2364" s="6"/>
      <c r="P2364" s="6"/>
      <c r="T2364" s="6"/>
      <c r="V2364" s="3"/>
    </row>
    <row r="2365">
      <c r="D2365" s="57"/>
      <c r="J2365" s="7"/>
      <c r="K2365" s="7"/>
      <c r="L2365" s="7"/>
      <c r="M2365" s="7"/>
      <c r="N2365" s="57"/>
      <c r="O2365" s="6"/>
      <c r="P2365" s="6"/>
      <c r="T2365" s="6"/>
      <c r="V2365" s="3"/>
    </row>
    <row r="2366">
      <c r="D2366" s="57"/>
      <c r="J2366" s="7"/>
      <c r="K2366" s="7"/>
      <c r="L2366" s="7"/>
      <c r="M2366" s="7"/>
      <c r="N2366" s="57"/>
      <c r="O2366" s="6"/>
      <c r="P2366" s="6"/>
      <c r="T2366" s="6"/>
      <c r="V2366" s="3"/>
    </row>
    <row r="2367">
      <c r="D2367" s="57"/>
      <c r="J2367" s="7"/>
      <c r="K2367" s="7"/>
      <c r="L2367" s="7"/>
      <c r="M2367" s="7"/>
      <c r="N2367" s="57"/>
      <c r="O2367" s="6"/>
      <c r="P2367" s="6"/>
      <c r="T2367" s="6"/>
      <c r="V2367" s="3"/>
    </row>
    <row r="2368">
      <c r="D2368" s="57"/>
      <c r="J2368" s="7"/>
      <c r="K2368" s="7"/>
      <c r="L2368" s="7"/>
      <c r="M2368" s="7"/>
      <c r="N2368" s="57"/>
      <c r="O2368" s="6"/>
      <c r="P2368" s="6"/>
      <c r="T2368" s="6"/>
      <c r="V2368" s="3"/>
    </row>
    <row r="2369">
      <c r="D2369" s="57"/>
      <c r="J2369" s="7"/>
      <c r="K2369" s="7"/>
      <c r="L2369" s="7"/>
      <c r="M2369" s="7"/>
      <c r="N2369" s="57"/>
      <c r="O2369" s="6"/>
      <c r="P2369" s="6"/>
      <c r="T2369" s="6"/>
      <c r="V2369" s="3"/>
    </row>
    <row r="2370">
      <c r="D2370" s="57"/>
      <c r="J2370" s="7"/>
      <c r="K2370" s="7"/>
      <c r="L2370" s="7"/>
      <c r="M2370" s="7"/>
      <c r="N2370" s="57"/>
      <c r="O2370" s="6"/>
      <c r="P2370" s="6"/>
      <c r="T2370" s="6"/>
      <c r="V2370" s="3"/>
    </row>
    <row r="2371">
      <c r="D2371" s="57"/>
      <c r="J2371" s="7"/>
      <c r="K2371" s="7"/>
      <c r="L2371" s="7"/>
      <c r="M2371" s="7"/>
      <c r="N2371" s="57"/>
      <c r="O2371" s="6"/>
      <c r="P2371" s="6"/>
      <c r="T2371" s="6"/>
      <c r="V2371" s="3"/>
    </row>
    <row r="2372">
      <c r="D2372" s="57"/>
      <c r="J2372" s="7"/>
      <c r="K2372" s="7"/>
      <c r="L2372" s="7"/>
      <c r="M2372" s="7"/>
      <c r="N2372" s="57"/>
      <c r="O2372" s="6"/>
      <c r="P2372" s="6"/>
      <c r="T2372" s="6"/>
      <c r="V2372" s="3"/>
    </row>
    <row r="2373">
      <c r="D2373" s="57"/>
      <c r="J2373" s="7"/>
      <c r="K2373" s="7"/>
      <c r="L2373" s="7"/>
      <c r="M2373" s="7"/>
      <c r="N2373" s="57"/>
      <c r="O2373" s="6"/>
      <c r="P2373" s="6"/>
      <c r="T2373" s="6"/>
      <c r="V2373" s="3"/>
    </row>
    <row r="2374">
      <c r="D2374" s="57"/>
      <c r="J2374" s="7"/>
      <c r="K2374" s="7"/>
      <c r="L2374" s="7"/>
      <c r="M2374" s="7"/>
      <c r="N2374" s="57"/>
      <c r="O2374" s="6"/>
      <c r="P2374" s="6"/>
      <c r="T2374" s="6"/>
      <c r="V2374" s="3"/>
    </row>
    <row r="2375">
      <c r="D2375" s="57"/>
      <c r="J2375" s="7"/>
      <c r="K2375" s="7"/>
      <c r="L2375" s="7"/>
      <c r="M2375" s="7"/>
      <c r="N2375" s="57"/>
      <c r="O2375" s="6"/>
      <c r="P2375" s="6"/>
      <c r="T2375" s="6"/>
      <c r="V2375" s="3"/>
    </row>
    <row r="2376">
      <c r="D2376" s="57"/>
      <c r="J2376" s="7"/>
      <c r="K2376" s="7"/>
      <c r="L2376" s="7"/>
      <c r="M2376" s="7"/>
      <c r="N2376" s="57"/>
      <c r="O2376" s="6"/>
      <c r="P2376" s="6"/>
      <c r="T2376" s="6"/>
      <c r="V2376" s="3"/>
    </row>
    <row r="2377">
      <c r="D2377" s="57"/>
      <c r="J2377" s="7"/>
      <c r="K2377" s="7"/>
      <c r="L2377" s="7"/>
      <c r="M2377" s="7"/>
      <c r="N2377" s="57"/>
      <c r="O2377" s="6"/>
      <c r="P2377" s="6"/>
      <c r="T2377" s="6"/>
      <c r="V2377" s="3"/>
    </row>
    <row r="2378">
      <c r="D2378" s="57"/>
      <c r="J2378" s="7"/>
      <c r="K2378" s="7"/>
      <c r="L2378" s="7"/>
      <c r="M2378" s="7"/>
      <c r="N2378" s="57"/>
      <c r="O2378" s="6"/>
      <c r="P2378" s="6"/>
      <c r="T2378" s="6"/>
      <c r="V2378" s="3"/>
    </row>
    <row r="2379">
      <c r="D2379" s="57"/>
      <c r="J2379" s="7"/>
      <c r="K2379" s="7"/>
      <c r="L2379" s="7"/>
      <c r="M2379" s="7"/>
      <c r="N2379" s="57"/>
      <c r="O2379" s="6"/>
      <c r="P2379" s="6"/>
      <c r="T2379" s="6"/>
      <c r="V2379" s="3"/>
    </row>
    <row r="2380">
      <c r="D2380" s="57"/>
      <c r="J2380" s="7"/>
      <c r="K2380" s="7"/>
      <c r="L2380" s="7"/>
      <c r="M2380" s="7"/>
      <c r="N2380" s="57"/>
      <c r="O2380" s="6"/>
      <c r="P2380" s="6"/>
      <c r="T2380" s="6"/>
      <c r="V2380" s="3"/>
    </row>
    <row r="2381">
      <c r="D2381" s="57"/>
      <c r="J2381" s="7"/>
      <c r="K2381" s="7"/>
      <c r="L2381" s="7"/>
      <c r="M2381" s="7"/>
      <c r="N2381" s="57"/>
      <c r="O2381" s="6"/>
      <c r="P2381" s="6"/>
      <c r="T2381" s="6"/>
      <c r="V2381" s="3"/>
    </row>
    <row r="2382">
      <c r="D2382" s="57"/>
      <c r="J2382" s="7"/>
      <c r="K2382" s="7"/>
      <c r="L2382" s="7"/>
      <c r="M2382" s="7"/>
      <c r="N2382" s="57"/>
      <c r="O2382" s="6"/>
      <c r="P2382" s="6"/>
      <c r="T2382" s="6"/>
      <c r="V2382" s="3"/>
    </row>
    <row r="2383">
      <c r="D2383" s="57"/>
      <c r="J2383" s="7"/>
      <c r="K2383" s="7"/>
      <c r="L2383" s="7"/>
      <c r="M2383" s="7"/>
      <c r="N2383" s="57"/>
      <c r="O2383" s="6"/>
      <c r="P2383" s="6"/>
      <c r="T2383" s="6"/>
      <c r="V2383" s="3"/>
    </row>
    <row r="2384">
      <c r="D2384" s="57"/>
      <c r="J2384" s="7"/>
      <c r="K2384" s="7"/>
      <c r="L2384" s="7"/>
      <c r="M2384" s="7"/>
      <c r="N2384" s="57"/>
      <c r="O2384" s="6"/>
      <c r="P2384" s="6"/>
      <c r="T2384" s="6"/>
      <c r="V2384" s="3"/>
    </row>
    <row r="2385">
      <c r="D2385" s="57"/>
      <c r="J2385" s="7"/>
      <c r="K2385" s="7"/>
      <c r="L2385" s="7"/>
      <c r="M2385" s="7"/>
      <c r="N2385" s="57"/>
      <c r="O2385" s="6"/>
      <c r="P2385" s="6"/>
      <c r="T2385" s="6"/>
      <c r="V2385" s="3"/>
    </row>
    <row r="2386">
      <c r="D2386" s="57"/>
      <c r="J2386" s="7"/>
      <c r="K2386" s="7"/>
      <c r="L2386" s="7"/>
      <c r="M2386" s="7"/>
      <c r="N2386" s="57"/>
      <c r="O2386" s="6"/>
      <c r="P2386" s="6"/>
      <c r="T2386" s="6"/>
      <c r="V2386" s="3"/>
    </row>
    <row r="2387">
      <c r="D2387" s="57"/>
      <c r="J2387" s="7"/>
      <c r="K2387" s="7"/>
      <c r="L2387" s="7"/>
      <c r="M2387" s="7"/>
      <c r="N2387" s="57"/>
      <c r="O2387" s="6"/>
      <c r="P2387" s="6"/>
      <c r="T2387" s="6"/>
      <c r="V2387" s="3"/>
    </row>
    <row r="2388">
      <c r="D2388" s="57"/>
      <c r="J2388" s="7"/>
      <c r="K2388" s="7"/>
      <c r="L2388" s="7"/>
      <c r="M2388" s="7"/>
      <c r="N2388" s="57"/>
      <c r="O2388" s="6"/>
      <c r="P2388" s="6"/>
      <c r="T2388" s="6"/>
      <c r="V2388" s="3"/>
    </row>
    <row r="2389">
      <c r="D2389" s="57"/>
      <c r="J2389" s="7"/>
      <c r="K2389" s="7"/>
      <c r="L2389" s="7"/>
      <c r="M2389" s="7"/>
      <c r="N2389" s="57"/>
      <c r="O2389" s="6"/>
      <c r="P2389" s="6"/>
      <c r="T2389" s="6"/>
      <c r="V2389" s="3"/>
    </row>
    <row r="2390">
      <c r="D2390" s="57"/>
      <c r="J2390" s="7"/>
      <c r="K2390" s="7"/>
      <c r="L2390" s="7"/>
      <c r="M2390" s="7"/>
      <c r="N2390" s="57"/>
      <c r="O2390" s="6"/>
      <c r="P2390" s="6"/>
      <c r="T2390" s="6"/>
      <c r="V2390" s="3"/>
    </row>
    <row r="2391">
      <c r="D2391" s="57"/>
      <c r="J2391" s="7"/>
      <c r="K2391" s="7"/>
      <c r="L2391" s="7"/>
      <c r="M2391" s="7"/>
      <c r="N2391" s="57"/>
      <c r="O2391" s="6"/>
      <c r="P2391" s="6"/>
      <c r="T2391" s="6"/>
      <c r="V2391" s="3"/>
    </row>
    <row r="2392">
      <c r="D2392" s="57"/>
      <c r="J2392" s="7"/>
      <c r="K2392" s="7"/>
      <c r="L2392" s="7"/>
      <c r="M2392" s="7"/>
      <c r="N2392" s="57"/>
      <c r="O2392" s="6"/>
      <c r="P2392" s="6"/>
      <c r="T2392" s="6"/>
      <c r="V2392" s="3"/>
    </row>
    <row r="2393">
      <c r="D2393" s="57"/>
      <c r="J2393" s="7"/>
      <c r="K2393" s="7"/>
      <c r="L2393" s="7"/>
      <c r="M2393" s="7"/>
      <c r="N2393" s="57"/>
      <c r="O2393" s="6"/>
      <c r="P2393" s="6"/>
      <c r="T2393" s="6"/>
      <c r="V2393" s="3"/>
    </row>
    <row r="2394">
      <c r="D2394" s="57"/>
      <c r="J2394" s="7"/>
      <c r="K2394" s="7"/>
      <c r="L2394" s="7"/>
      <c r="M2394" s="7"/>
      <c r="N2394" s="57"/>
      <c r="O2394" s="6"/>
      <c r="P2394" s="6"/>
      <c r="T2394" s="6"/>
      <c r="V2394" s="3"/>
    </row>
    <row r="2395">
      <c r="D2395" s="57"/>
      <c r="J2395" s="7"/>
      <c r="K2395" s="7"/>
      <c r="L2395" s="7"/>
      <c r="M2395" s="7"/>
      <c r="N2395" s="57"/>
      <c r="O2395" s="6"/>
      <c r="P2395" s="6"/>
      <c r="T2395" s="6"/>
      <c r="V2395" s="3"/>
    </row>
    <row r="2396">
      <c r="D2396" s="57"/>
      <c r="J2396" s="7"/>
      <c r="K2396" s="7"/>
      <c r="L2396" s="7"/>
      <c r="M2396" s="7"/>
      <c r="N2396" s="57"/>
      <c r="O2396" s="6"/>
      <c r="P2396" s="6"/>
      <c r="T2396" s="6"/>
      <c r="V2396" s="3"/>
    </row>
    <row r="2397">
      <c r="D2397" s="57"/>
      <c r="J2397" s="7"/>
      <c r="K2397" s="7"/>
      <c r="L2397" s="7"/>
      <c r="M2397" s="7"/>
      <c r="N2397" s="57"/>
      <c r="O2397" s="6"/>
      <c r="P2397" s="6"/>
      <c r="T2397" s="6"/>
      <c r="V2397" s="3"/>
    </row>
    <row r="2398">
      <c r="D2398" s="57"/>
      <c r="J2398" s="7"/>
      <c r="K2398" s="7"/>
      <c r="L2398" s="7"/>
      <c r="M2398" s="7"/>
      <c r="N2398" s="57"/>
      <c r="O2398" s="6"/>
      <c r="P2398" s="6"/>
      <c r="T2398" s="6"/>
      <c r="V2398" s="3"/>
    </row>
    <row r="2399">
      <c r="D2399" s="57"/>
      <c r="J2399" s="7"/>
      <c r="K2399" s="7"/>
      <c r="L2399" s="7"/>
      <c r="M2399" s="7"/>
      <c r="N2399" s="57"/>
      <c r="O2399" s="6"/>
      <c r="P2399" s="6"/>
      <c r="T2399" s="6"/>
      <c r="V2399" s="3"/>
    </row>
    <row r="2400">
      <c r="D2400" s="57"/>
      <c r="J2400" s="7"/>
      <c r="K2400" s="7"/>
      <c r="L2400" s="7"/>
      <c r="M2400" s="7"/>
      <c r="N2400" s="57"/>
      <c r="O2400" s="6"/>
      <c r="P2400" s="6"/>
      <c r="T2400" s="6"/>
      <c r="V2400" s="3"/>
    </row>
    <row r="2401">
      <c r="D2401" s="57"/>
      <c r="J2401" s="7"/>
      <c r="K2401" s="7"/>
      <c r="L2401" s="7"/>
      <c r="M2401" s="7"/>
      <c r="N2401" s="57"/>
      <c r="O2401" s="6"/>
      <c r="P2401" s="6"/>
      <c r="T2401" s="6"/>
      <c r="V2401" s="3"/>
    </row>
    <row r="2402">
      <c r="D2402" s="57"/>
      <c r="J2402" s="7"/>
      <c r="K2402" s="7"/>
      <c r="L2402" s="7"/>
      <c r="M2402" s="7"/>
      <c r="N2402" s="57"/>
      <c r="O2402" s="6"/>
      <c r="P2402" s="6"/>
      <c r="T2402" s="6"/>
      <c r="V2402" s="3"/>
    </row>
    <row r="2403">
      <c r="D2403" s="57"/>
      <c r="J2403" s="7"/>
      <c r="K2403" s="7"/>
      <c r="L2403" s="7"/>
      <c r="M2403" s="7"/>
      <c r="N2403" s="57"/>
      <c r="O2403" s="6"/>
      <c r="P2403" s="6"/>
      <c r="T2403" s="6"/>
      <c r="V2403" s="3"/>
    </row>
    <row r="2404">
      <c r="D2404" s="57"/>
      <c r="J2404" s="7"/>
      <c r="K2404" s="7"/>
      <c r="L2404" s="7"/>
      <c r="M2404" s="7"/>
      <c r="N2404" s="57"/>
      <c r="O2404" s="6"/>
      <c r="P2404" s="6"/>
      <c r="T2404" s="6"/>
      <c r="V2404" s="3"/>
    </row>
    <row r="2405">
      <c r="D2405" s="57"/>
      <c r="J2405" s="7"/>
      <c r="K2405" s="7"/>
      <c r="L2405" s="7"/>
      <c r="M2405" s="7"/>
      <c r="N2405" s="57"/>
      <c r="O2405" s="6"/>
      <c r="P2405" s="6"/>
      <c r="T2405" s="6"/>
      <c r="V2405" s="3"/>
    </row>
    <row r="2406">
      <c r="D2406" s="57"/>
      <c r="J2406" s="7"/>
      <c r="K2406" s="7"/>
      <c r="L2406" s="7"/>
      <c r="M2406" s="7"/>
      <c r="N2406" s="57"/>
      <c r="O2406" s="6"/>
      <c r="P2406" s="6"/>
      <c r="T2406" s="6"/>
      <c r="V2406" s="3"/>
    </row>
    <row r="2407">
      <c r="D2407" s="57"/>
      <c r="J2407" s="7"/>
      <c r="K2407" s="7"/>
      <c r="L2407" s="7"/>
      <c r="M2407" s="7"/>
      <c r="N2407" s="57"/>
      <c r="O2407" s="6"/>
      <c r="P2407" s="6"/>
      <c r="T2407" s="6"/>
      <c r="V2407" s="3"/>
    </row>
    <row r="2408">
      <c r="D2408" s="57"/>
      <c r="J2408" s="7"/>
      <c r="K2408" s="7"/>
      <c r="L2408" s="7"/>
      <c r="M2408" s="7"/>
      <c r="N2408" s="57"/>
      <c r="O2408" s="6"/>
      <c r="P2408" s="6"/>
      <c r="T2408" s="6"/>
      <c r="V2408" s="3"/>
    </row>
    <row r="2409">
      <c r="D2409" s="57"/>
      <c r="J2409" s="7"/>
      <c r="K2409" s="7"/>
      <c r="L2409" s="7"/>
      <c r="M2409" s="7"/>
      <c r="N2409" s="57"/>
      <c r="O2409" s="6"/>
      <c r="P2409" s="6"/>
      <c r="T2409" s="6"/>
      <c r="V2409" s="3"/>
    </row>
    <row r="2410">
      <c r="D2410" s="57"/>
      <c r="J2410" s="7"/>
      <c r="K2410" s="7"/>
      <c r="L2410" s="7"/>
      <c r="M2410" s="7"/>
      <c r="N2410" s="57"/>
      <c r="O2410" s="6"/>
      <c r="P2410" s="6"/>
      <c r="T2410" s="6"/>
      <c r="V2410" s="3"/>
    </row>
    <row r="2411">
      <c r="D2411" s="57"/>
      <c r="J2411" s="7"/>
      <c r="K2411" s="7"/>
      <c r="L2411" s="7"/>
      <c r="M2411" s="7"/>
      <c r="N2411" s="57"/>
      <c r="O2411" s="6"/>
      <c r="P2411" s="6"/>
      <c r="T2411" s="6"/>
      <c r="V2411" s="3"/>
    </row>
    <row r="2412">
      <c r="D2412" s="57"/>
      <c r="J2412" s="7"/>
      <c r="K2412" s="7"/>
      <c r="L2412" s="7"/>
      <c r="M2412" s="7"/>
      <c r="N2412" s="57"/>
      <c r="O2412" s="6"/>
      <c r="P2412" s="6"/>
      <c r="T2412" s="6"/>
      <c r="V2412" s="3"/>
    </row>
    <row r="2413">
      <c r="D2413" s="57"/>
      <c r="J2413" s="7"/>
      <c r="K2413" s="7"/>
      <c r="L2413" s="7"/>
      <c r="M2413" s="7"/>
      <c r="N2413" s="57"/>
      <c r="O2413" s="6"/>
      <c r="P2413" s="6"/>
      <c r="T2413" s="6"/>
      <c r="V2413" s="3"/>
    </row>
    <row r="2414">
      <c r="D2414" s="57"/>
      <c r="J2414" s="7"/>
      <c r="K2414" s="7"/>
      <c r="L2414" s="7"/>
      <c r="M2414" s="7"/>
      <c r="N2414" s="57"/>
      <c r="O2414" s="6"/>
      <c r="P2414" s="6"/>
      <c r="T2414" s="6"/>
      <c r="V2414" s="3"/>
    </row>
    <row r="2415">
      <c r="D2415" s="57"/>
      <c r="J2415" s="7"/>
      <c r="K2415" s="7"/>
      <c r="L2415" s="7"/>
      <c r="M2415" s="7"/>
      <c r="N2415" s="57"/>
      <c r="O2415" s="6"/>
      <c r="P2415" s="6"/>
      <c r="T2415" s="6"/>
      <c r="V2415" s="3"/>
    </row>
    <row r="2416">
      <c r="D2416" s="57"/>
      <c r="J2416" s="7"/>
      <c r="K2416" s="7"/>
      <c r="L2416" s="7"/>
      <c r="M2416" s="7"/>
      <c r="N2416" s="57"/>
      <c r="O2416" s="6"/>
      <c r="P2416" s="6"/>
      <c r="T2416" s="6"/>
      <c r="V2416" s="3"/>
    </row>
    <row r="2417">
      <c r="D2417" s="57"/>
      <c r="J2417" s="7"/>
      <c r="K2417" s="7"/>
      <c r="L2417" s="7"/>
      <c r="M2417" s="7"/>
      <c r="N2417" s="57"/>
      <c r="O2417" s="6"/>
      <c r="P2417" s="6"/>
      <c r="T2417" s="6"/>
      <c r="V2417" s="3"/>
    </row>
    <row r="2418">
      <c r="D2418" s="57"/>
      <c r="J2418" s="7"/>
      <c r="K2418" s="7"/>
      <c r="L2418" s="7"/>
      <c r="M2418" s="7"/>
      <c r="N2418" s="57"/>
      <c r="O2418" s="6"/>
      <c r="P2418" s="6"/>
      <c r="T2418" s="6"/>
      <c r="V2418" s="3"/>
    </row>
    <row r="2419">
      <c r="D2419" s="57"/>
      <c r="J2419" s="7"/>
      <c r="K2419" s="7"/>
      <c r="L2419" s="7"/>
      <c r="M2419" s="7"/>
      <c r="N2419" s="57"/>
      <c r="O2419" s="6"/>
      <c r="P2419" s="6"/>
      <c r="T2419" s="6"/>
      <c r="V2419" s="3"/>
    </row>
    <row r="2420">
      <c r="D2420" s="57"/>
      <c r="J2420" s="7"/>
      <c r="K2420" s="7"/>
      <c r="L2420" s="7"/>
      <c r="M2420" s="7"/>
      <c r="N2420" s="57"/>
      <c r="O2420" s="6"/>
      <c r="P2420" s="6"/>
      <c r="T2420" s="6"/>
      <c r="V2420" s="3"/>
    </row>
    <row r="2421">
      <c r="D2421" s="57"/>
      <c r="J2421" s="7"/>
      <c r="K2421" s="7"/>
      <c r="L2421" s="7"/>
      <c r="M2421" s="7"/>
      <c r="N2421" s="57"/>
      <c r="O2421" s="6"/>
      <c r="P2421" s="6"/>
      <c r="T2421" s="6"/>
      <c r="V2421" s="3"/>
    </row>
    <row r="2422">
      <c r="D2422" s="57"/>
      <c r="J2422" s="7"/>
      <c r="K2422" s="7"/>
      <c r="L2422" s="7"/>
      <c r="M2422" s="7"/>
      <c r="N2422" s="57"/>
      <c r="O2422" s="6"/>
      <c r="P2422" s="6"/>
      <c r="T2422" s="6"/>
      <c r="V2422" s="3"/>
    </row>
    <row r="2423">
      <c r="D2423" s="57"/>
      <c r="J2423" s="7"/>
      <c r="K2423" s="7"/>
      <c r="L2423" s="7"/>
      <c r="M2423" s="7"/>
      <c r="N2423" s="57"/>
      <c r="O2423" s="6"/>
      <c r="P2423" s="6"/>
      <c r="T2423" s="6"/>
      <c r="V2423" s="3"/>
    </row>
    <row r="2424">
      <c r="D2424" s="57"/>
      <c r="J2424" s="7"/>
      <c r="K2424" s="7"/>
      <c r="L2424" s="7"/>
      <c r="M2424" s="7"/>
      <c r="N2424" s="57"/>
      <c r="O2424" s="6"/>
      <c r="P2424" s="6"/>
      <c r="T2424" s="6"/>
      <c r="V2424" s="3"/>
    </row>
    <row r="2425">
      <c r="D2425" s="57"/>
      <c r="J2425" s="7"/>
      <c r="K2425" s="7"/>
      <c r="L2425" s="7"/>
      <c r="M2425" s="7"/>
      <c r="N2425" s="57"/>
      <c r="O2425" s="6"/>
      <c r="P2425" s="6"/>
      <c r="T2425" s="6"/>
      <c r="V2425" s="3"/>
    </row>
    <row r="2426">
      <c r="D2426" s="57"/>
      <c r="J2426" s="7"/>
      <c r="K2426" s="7"/>
      <c r="L2426" s="7"/>
      <c r="M2426" s="7"/>
      <c r="N2426" s="57"/>
      <c r="O2426" s="6"/>
      <c r="P2426" s="6"/>
      <c r="T2426" s="6"/>
      <c r="V2426" s="3"/>
    </row>
    <row r="2427">
      <c r="D2427" s="57"/>
      <c r="J2427" s="7"/>
      <c r="K2427" s="7"/>
      <c r="L2427" s="7"/>
      <c r="M2427" s="7"/>
      <c r="N2427" s="57"/>
      <c r="O2427" s="6"/>
      <c r="P2427" s="6"/>
      <c r="T2427" s="6"/>
      <c r="V2427" s="3"/>
    </row>
    <row r="2428">
      <c r="D2428" s="57"/>
      <c r="J2428" s="7"/>
      <c r="K2428" s="7"/>
      <c r="L2428" s="7"/>
      <c r="M2428" s="7"/>
      <c r="N2428" s="57"/>
      <c r="O2428" s="6"/>
      <c r="P2428" s="6"/>
      <c r="T2428" s="6"/>
      <c r="V2428" s="3"/>
    </row>
    <row r="2429">
      <c r="D2429" s="57"/>
      <c r="J2429" s="7"/>
      <c r="K2429" s="7"/>
      <c r="L2429" s="7"/>
      <c r="M2429" s="7"/>
      <c r="N2429" s="57"/>
      <c r="O2429" s="6"/>
      <c r="P2429" s="6"/>
      <c r="T2429" s="6"/>
      <c r="V2429" s="3"/>
    </row>
    <row r="2430">
      <c r="D2430" s="57"/>
      <c r="J2430" s="7"/>
      <c r="K2430" s="7"/>
      <c r="L2430" s="7"/>
      <c r="M2430" s="7"/>
      <c r="N2430" s="57"/>
      <c r="O2430" s="6"/>
      <c r="P2430" s="6"/>
      <c r="T2430" s="6"/>
      <c r="V2430" s="3"/>
    </row>
    <row r="2431">
      <c r="D2431" s="57"/>
      <c r="J2431" s="7"/>
      <c r="K2431" s="7"/>
      <c r="L2431" s="7"/>
      <c r="M2431" s="7"/>
      <c r="N2431" s="57"/>
      <c r="O2431" s="6"/>
      <c r="P2431" s="6"/>
      <c r="T2431" s="6"/>
      <c r="V2431" s="3"/>
    </row>
    <row r="2432">
      <c r="D2432" s="57"/>
      <c r="J2432" s="7"/>
      <c r="K2432" s="7"/>
      <c r="L2432" s="7"/>
      <c r="M2432" s="7"/>
      <c r="N2432" s="57"/>
      <c r="O2432" s="6"/>
      <c r="P2432" s="6"/>
      <c r="T2432" s="6"/>
      <c r="V2432" s="3"/>
    </row>
    <row r="2433">
      <c r="D2433" s="57"/>
      <c r="J2433" s="7"/>
      <c r="K2433" s="7"/>
      <c r="L2433" s="7"/>
      <c r="M2433" s="7"/>
      <c r="N2433" s="57"/>
      <c r="O2433" s="6"/>
      <c r="P2433" s="6"/>
      <c r="T2433" s="6"/>
      <c r="V2433" s="3"/>
    </row>
    <row r="2434">
      <c r="D2434" s="57"/>
      <c r="J2434" s="7"/>
      <c r="K2434" s="7"/>
      <c r="L2434" s="7"/>
      <c r="M2434" s="7"/>
      <c r="N2434" s="57"/>
      <c r="O2434" s="6"/>
      <c r="P2434" s="6"/>
      <c r="T2434" s="6"/>
      <c r="V2434" s="3"/>
    </row>
    <row r="2435">
      <c r="D2435" s="57"/>
      <c r="J2435" s="7"/>
      <c r="K2435" s="7"/>
      <c r="L2435" s="7"/>
      <c r="M2435" s="7"/>
      <c r="N2435" s="57"/>
      <c r="O2435" s="6"/>
      <c r="P2435" s="6"/>
      <c r="T2435" s="6"/>
      <c r="V2435" s="3"/>
    </row>
    <row r="2436">
      <c r="D2436" s="57"/>
      <c r="J2436" s="7"/>
      <c r="K2436" s="7"/>
      <c r="L2436" s="7"/>
      <c r="M2436" s="7"/>
      <c r="N2436" s="57"/>
      <c r="O2436" s="6"/>
      <c r="P2436" s="6"/>
      <c r="T2436" s="6"/>
      <c r="V2436" s="3"/>
    </row>
    <row r="2437">
      <c r="D2437" s="57"/>
      <c r="J2437" s="7"/>
      <c r="K2437" s="7"/>
      <c r="L2437" s="7"/>
      <c r="M2437" s="7"/>
      <c r="N2437" s="57"/>
      <c r="O2437" s="6"/>
      <c r="P2437" s="6"/>
      <c r="T2437" s="6"/>
      <c r="V2437" s="3"/>
    </row>
    <row r="2438">
      <c r="D2438" s="57"/>
      <c r="J2438" s="7"/>
      <c r="K2438" s="7"/>
      <c r="L2438" s="7"/>
      <c r="M2438" s="7"/>
      <c r="N2438" s="57"/>
      <c r="O2438" s="6"/>
      <c r="P2438" s="6"/>
      <c r="T2438" s="6"/>
      <c r="V2438" s="3"/>
    </row>
    <row r="2439">
      <c r="D2439" s="57"/>
      <c r="J2439" s="7"/>
      <c r="K2439" s="7"/>
      <c r="L2439" s="7"/>
      <c r="M2439" s="7"/>
      <c r="N2439" s="57"/>
      <c r="O2439" s="6"/>
      <c r="P2439" s="6"/>
      <c r="T2439" s="6"/>
      <c r="V2439" s="3"/>
    </row>
    <row r="2440">
      <c r="D2440" s="57"/>
      <c r="J2440" s="7"/>
      <c r="K2440" s="7"/>
      <c r="L2440" s="7"/>
      <c r="M2440" s="7"/>
      <c r="N2440" s="57"/>
      <c r="O2440" s="6"/>
      <c r="P2440" s="6"/>
      <c r="T2440" s="6"/>
      <c r="V2440" s="3"/>
    </row>
    <row r="2441">
      <c r="D2441" s="57"/>
      <c r="J2441" s="7"/>
      <c r="K2441" s="7"/>
      <c r="L2441" s="7"/>
      <c r="M2441" s="7"/>
      <c r="N2441" s="57"/>
      <c r="O2441" s="6"/>
      <c r="P2441" s="6"/>
      <c r="T2441" s="6"/>
      <c r="V2441" s="3"/>
    </row>
    <row r="2442">
      <c r="D2442" s="57"/>
      <c r="J2442" s="7"/>
      <c r="K2442" s="7"/>
      <c r="L2442" s="7"/>
      <c r="M2442" s="7"/>
      <c r="N2442" s="57"/>
      <c r="O2442" s="6"/>
      <c r="P2442" s="6"/>
      <c r="T2442" s="6"/>
      <c r="V2442" s="3"/>
    </row>
    <row r="2443">
      <c r="D2443" s="57"/>
      <c r="J2443" s="7"/>
      <c r="K2443" s="7"/>
      <c r="L2443" s="7"/>
      <c r="M2443" s="7"/>
      <c r="N2443" s="57"/>
      <c r="O2443" s="6"/>
      <c r="P2443" s="6"/>
      <c r="T2443" s="6"/>
      <c r="V2443" s="3"/>
    </row>
    <row r="2444">
      <c r="D2444" s="57"/>
      <c r="J2444" s="7"/>
      <c r="K2444" s="7"/>
      <c r="L2444" s="7"/>
      <c r="M2444" s="7"/>
      <c r="N2444" s="57"/>
      <c r="O2444" s="6"/>
      <c r="P2444" s="6"/>
      <c r="T2444" s="6"/>
      <c r="V2444" s="3"/>
    </row>
    <row r="2445">
      <c r="D2445" s="57"/>
      <c r="J2445" s="7"/>
      <c r="K2445" s="7"/>
      <c r="L2445" s="7"/>
      <c r="M2445" s="7"/>
      <c r="N2445" s="57"/>
      <c r="O2445" s="6"/>
      <c r="P2445" s="6"/>
      <c r="T2445" s="6"/>
      <c r="V2445" s="3"/>
    </row>
    <row r="2446">
      <c r="D2446" s="57"/>
      <c r="J2446" s="7"/>
      <c r="K2446" s="7"/>
      <c r="L2446" s="7"/>
      <c r="M2446" s="7"/>
      <c r="N2446" s="57"/>
      <c r="O2446" s="6"/>
      <c r="P2446" s="6"/>
      <c r="T2446" s="6"/>
      <c r="V2446" s="3"/>
    </row>
    <row r="2447">
      <c r="D2447" s="57"/>
      <c r="J2447" s="7"/>
      <c r="K2447" s="7"/>
      <c r="L2447" s="7"/>
      <c r="M2447" s="7"/>
      <c r="N2447" s="57"/>
      <c r="O2447" s="6"/>
      <c r="P2447" s="6"/>
      <c r="T2447" s="6"/>
      <c r="V2447" s="3"/>
    </row>
    <row r="2448">
      <c r="D2448" s="57"/>
      <c r="J2448" s="7"/>
      <c r="K2448" s="7"/>
      <c r="L2448" s="7"/>
      <c r="M2448" s="7"/>
      <c r="N2448" s="57"/>
      <c r="O2448" s="6"/>
      <c r="P2448" s="6"/>
      <c r="T2448" s="6"/>
      <c r="V2448" s="3"/>
    </row>
    <row r="2449">
      <c r="D2449" s="57"/>
      <c r="J2449" s="7"/>
      <c r="K2449" s="7"/>
      <c r="L2449" s="7"/>
      <c r="M2449" s="7"/>
      <c r="N2449" s="57"/>
      <c r="O2449" s="6"/>
      <c r="P2449" s="6"/>
      <c r="T2449" s="6"/>
      <c r="V2449" s="3"/>
    </row>
    <row r="2450">
      <c r="D2450" s="57"/>
      <c r="J2450" s="7"/>
      <c r="K2450" s="7"/>
      <c r="L2450" s="7"/>
      <c r="M2450" s="7"/>
      <c r="N2450" s="57"/>
      <c r="O2450" s="6"/>
      <c r="P2450" s="6"/>
      <c r="T2450" s="6"/>
      <c r="V2450" s="3"/>
    </row>
    <row r="2451">
      <c r="D2451" s="57"/>
      <c r="J2451" s="7"/>
      <c r="K2451" s="7"/>
      <c r="L2451" s="7"/>
      <c r="M2451" s="7"/>
      <c r="N2451" s="57"/>
      <c r="O2451" s="6"/>
      <c r="P2451" s="6"/>
      <c r="T2451" s="6"/>
      <c r="V2451" s="3"/>
    </row>
    <row r="2452">
      <c r="D2452" s="57"/>
      <c r="J2452" s="7"/>
      <c r="K2452" s="7"/>
      <c r="L2452" s="7"/>
      <c r="M2452" s="7"/>
      <c r="N2452" s="57"/>
      <c r="O2452" s="6"/>
      <c r="P2452" s="6"/>
      <c r="T2452" s="6"/>
      <c r="V2452" s="3"/>
    </row>
    <row r="2453">
      <c r="D2453" s="57"/>
      <c r="J2453" s="7"/>
      <c r="K2453" s="7"/>
      <c r="L2453" s="7"/>
      <c r="M2453" s="7"/>
      <c r="N2453" s="57"/>
      <c r="O2453" s="6"/>
      <c r="P2453" s="6"/>
      <c r="T2453" s="6"/>
      <c r="V2453" s="3"/>
    </row>
    <row r="2454">
      <c r="D2454" s="57"/>
      <c r="J2454" s="7"/>
      <c r="K2454" s="7"/>
      <c r="L2454" s="7"/>
      <c r="M2454" s="7"/>
      <c r="N2454" s="57"/>
      <c r="O2454" s="6"/>
      <c r="P2454" s="6"/>
      <c r="T2454" s="6"/>
      <c r="V2454" s="3"/>
    </row>
    <row r="2455">
      <c r="D2455" s="57"/>
      <c r="J2455" s="7"/>
      <c r="K2455" s="7"/>
      <c r="L2455" s="7"/>
      <c r="M2455" s="7"/>
      <c r="N2455" s="57"/>
      <c r="O2455" s="6"/>
      <c r="P2455" s="6"/>
      <c r="T2455" s="6"/>
      <c r="V2455" s="3"/>
    </row>
    <row r="2456">
      <c r="D2456" s="57"/>
      <c r="J2456" s="7"/>
      <c r="K2456" s="7"/>
      <c r="L2456" s="7"/>
      <c r="M2456" s="7"/>
      <c r="N2456" s="57"/>
      <c r="O2456" s="6"/>
      <c r="P2456" s="6"/>
      <c r="T2456" s="6"/>
      <c r="V2456" s="3"/>
    </row>
    <row r="2457">
      <c r="D2457" s="57"/>
      <c r="J2457" s="7"/>
      <c r="K2457" s="7"/>
      <c r="L2457" s="7"/>
      <c r="M2457" s="7"/>
      <c r="N2457" s="57"/>
      <c r="O2457" s="6"/>
      <c r="P2457" s="6"/>
      <c r="T2457" s="6"/>
      <c r="V2457" s="3"/>
    </row>
    <row r="2458">
      <c r="D2458" s="57"/>
      <c r="J2458" s="7"/>
      <c r="K2458" s="7"/>
      <c r="L2458" s="7"/>
      <c r="M2458" s="7"/>
      <c r="N2458" s="57"/>
      <c r="O2458" s="6"/>
      <c r="P2458" s="6"/>
      <c r="T2458" s="6"/>
      <c r="V2458" s="3"/>
    </row>
    <row r="2459">
      <c r="D2459" s="57"/>
      <c r="J2459" s="7"/>
      <c r="K2459" s="7"/>
      <c r="L2459" s="7"/>
      <c r="M2459" s="7"/>
      <c r="N2459" s="57"/>
      <c r="O2459" s="6"/>
      <c r="P2459" s="6"/>
      <c r="T2459" s="6"/>
      <c r="V2459" s="3"/>
    </row>
    <row r="2460">
      <c r="D2460" s="57"/>
      <c r="J2460" s="7"/>
      <c r="K2460" s="7"/>
      <c r="L2460" s="7"/>
      <c r="M2460" s="7"/>
      <c r="N2460" s="57"/>
      <c r="O2460" s="6"/>
      <c r="P2460" s="6"/>
      <c r="T2460" s="6"/>
      <c r="V2460" s="3"/>
    </row>
    <row r="2461">
      <c r="D2461" s="57"/>
      <c r="J2461" s="7"/>
      <c r="K2461" s="7"/>
      <c r="L2461" s="7"/>
      <c r="M2461" s="7"/>
      <c r="N2461" s="57"/>
      <c r="O2461" s="6"/>
      <c r="P2461" s="6"/>
      <c r="T2461" s="6"/>
      <c r="V2461" s="3"/>
    </row>
    <row r="2462">
      <c r="D2462" s="57"/>
      <c r="J2462" s="7"/>
      <c r="K2462" s="7"/>
      <c r="L2462" s="7"/>
      <c r="M2462" s="7"/>
      <c r="N2462" s="57"/>
      <c r="O2462" s="6"/>
      <c r="P2462" s="6"/>
      <c r="T2462" s="6"/>
      <c r="V2462" s="3"/>
    </row>
    <row r="2463">
      <c r="D2463" s="57"/>
      <c r="J2463" s="7"/>
      <c r="K2463" s="7"/>
      <c r="L2463" s="7"/>
      <c r="M2463" s="7"/>
      <c r="N2463" s="57"/>
      <c r="O2463" s="6"/>
      <c r="P2463" s="6"/>
      <c r="T2463" s="6"/>
      <c r="V2463" s="3"/>
    </row>
    <row r="2464">
      <c r="D2464" s="57"/>
      <c r="J2464" s="7"/>
      <c r="K2464" s="7"/>
      <c r="L2464" s="7"/>
      <c r="M2464" s="7"/>
      <c r="N2464" s="57"/>
      <c r="O2464" s="6"/>
      <c r="P2464" s="6"/>
      <c r="T2464" s="6"/>
      <c r="V2464" s="3"/>
    </row>
    <row r="2465">
      <c r="D2465" s="57"/>
      <c r="J2465" s="7"/>
      <c r="K2465" s="7"/>
      <c r="L2465" s="7"/>
      <c r="M2465" s="7"/>
      <c r="N2465" s="57"/>
      <c r="O2465" s="6"/>
      <c r="P2465" s="6"/>
      <c r="T2465" s="6"/>
      <c r="V2465" s="3"/>
    </row>
    <row r="2466">
      <c r="D2466" s="57"/>
      <c r="J2466" s="7"/>
      <c r="K2466" s="7"/>
      <c r="L2466" s="7"/>
      <c r="M2466" s="7"/>
      <c r="N2466" s="57"/>
      <c r="O2466" s="6"/>
      <c r="P2466" s="6"/>
      <c r="T2466" s="6"/>
      <c r="V2466" s="3"/>
    </row>
    <row r="2467">
      <c r="D2467" s="57"/>
      <c r="J2467" s="7"/>
      <c r="K2467" s="7"/>
      <c r="L2467" s="7"/>
      <c r="M2467" s="7"/>
      <c r="N2467" s="57"/>
      <c r="O2467" s="6"/>
      <c r="P2467" s="6"/>
      <c r="T2467" s="6"/>
      <c r="V2467" s="3"/>
    </row>
    <row r="2468">
      <c r="D2468" s="57"/>
      <c r="J2468" s="7"/>
      <c r="K2468" s="7"/>
      <c r="L2468" s="7"/>
      <c r="M2468" s="7"/>
      <c r="N2468" s="57"/>
      <c r="O2468" s="6"/>
      <c r="P2468" s="6"/>
      <c r="T2468" s="6"/>
      <c r="V2468" s="3"/>
    </row>
    <row r="2469">
      <c r="D2469" s="57"/>
      <c r="J2469" s="7"/>
      <c r="K2469" s="7"/>
      <c r="L2469" s="7"/>
      <c r="M2469" s="7"/>
      <c r="N2469" s="57"/>
      <c r="O2469" s="6"/>
      <c r="P2469" s="6"/>
      <c r="T2469" s="6"/>
      <c r="V2469" s="3"/>
    </row>
    <row r="2470">
      <c r="D2470" s="57"/>
      <c r="J2470" s="7"/>
      <c r="K2470" s="7"/>
      <c r="L2470" s="7"/>
      <c r="M2470" s="7"/>
      <c r="N2470" s="57"/>
      <c r="O2470" s="6"/>
      <c r="P2470" s="6"/>
      <c r="T2470" s="6"/>
      <c r="V2470" s="3"/>
    </row>
    <row r="2471">
      <c r="D2471" s="57"/>
      <c r="J2471" s="7"/>
      <c r="K2471" s="7"/>
      <c r="L2471" s="7"/>
      <c r="M2471" s="7"/>
      <c r="N2471" s="57"/>
      <c r="O2471" s="6"/>
      <c r="P2471" s="6"/>
      <c r="T2471" s="6"/>
      <c r="V2471" s="3"/>
    </row>
    <row r="2472">
      <c r="D2472" s="57"/>
      <c r="J2472" s="7"/>
      <c r="K2472" s="7"/>
      <c r="L2472" s="7"/>
      <c r="M2472" s="7"/>
      <c r="N2472" s="57"/>
      <c r="O2472" s="6"/>
      <c r="P2472" s="6"/>
      <c r="T2472" s="6"/>
      <c r="V2472" s="3"/>
    </row>
    <row r="2473">
      <c r="D2473" s="57"/>
      <c r="J2473" s="7"/>
      <c r="K2473" s="7"/>
      <c r="L2473" s="7"/>
      <c r="M2473" s="7"/>
      <c r="N2473" s="57"/>
      <c r="O2473" s="6"/>
      <c r="P2473" s="6"/>
      <c r="T2473" s="6"/>
      <c r="V2473" s="3"/>
    </row>
    <row r="2474">
      <c r="D2474" s="57"/>
      <c r="J2474" s="7"/>
      <c r="K2474" s="7"/>
      <c r="L2474" s="7"/>
      <c r="M2474" s="7"/>
      <c r="N2474" s="57"/>
      <c r="O2474" s="6"/>
      <c r="P2474" s="6"/>
      <c r="T2474" s="6"/>
      <c r="V2474" s="3"/>
    </row>
    <row r="2475">
      <c r="D2475" s="57"/>
      <c r="J2475" s="7"/>
      <c r="K2475" s="7"/>
      <c r="L2475" s="7"/>
      <c r="M2475" s="7"/>
      <c r="N2475" s="57"/>
      <c r="O2475" s="6"/>
      <c r="P2475" s="6"/>
      <c r="T2475" s="6"/>
      <c r="V2475" s="3"/>
    </row>
    <row r="2476">
      <c r="D2476" s="57"/>
      <c r="J2476" s="7"/>
      <c r="K2476" s="7"/>
      <c r="L2476" s="7"/>
      <c r="M2476" s="7"/>
      <c r="N2476" s="57"/>
      <c r="O2476" s="6"/>
      <c r="P2476" s="6"/>
      <c r="T2476" s="6"/>
      <c r="V2476" s="3"/>
    </row>
    <row r="2477">
      <c r="D2477" s="57"/>
      <c r="J2477" s="7"/>
      <c r="K2477" s="7"/>
      <c r="L2477" s="7"/>
      <c r="M2477" s="7"/>
      <c r="N2477" s="57"/>
      <c r="O2477" s="6"/>
      <c r="P2477" s="6"/>
      <c r="T2477" s="6"/>
      <c r="V2477" s="3"/>
    </row>
    <row r="2478">
      <c r="D2478" s="57"/>
      <c r="J2478" s="7"/>
      <c r="K2478" s="7"/>
      <c r="L2478" s="7"/>
      <c r="M2478" s="7"/>
      <c r="N2478" s="57"/>
      <c r="O2478" s="6"/>
      <c r="P2478" s="6"/>
      <c r="T2478" s="6"/>
      <c r="V2478" s="3"/>
    </row>
    <row r="2479">
      <c r="D2479" s="57"/>
      <c r="J2479" s="7"/>
      <c r="K2479" s="7"/>
      <c r="L2479" s="7"/>
      <c r="M2479" s="7"/>
      <c r="N2479" s="57"/>
      <c r="O2479" s="6"/>
      <c r="P2479" s="6"/>
      <c r="T2479" s="6"/>
      <c r="V2479" s="3"/>
    </row>
    <row r="2480">
      <c r="D2480" s="57"/>
      <c r="J2480" s="7"/>
      <c r="K2480" s="7"/>
      <c r="L2480" s="7"/>
      <c r="M2480" s="7"/>
      <c r="N2480" s="57"/>
      <c r="O2480" s="6"/>
      <c r="P2480" s="6"/>
      <c r="T2480" s="6"/>
      <c r="V2480" s="3"/>
    </row>
    <row r="2481">
      <c r="D2481" s="57"/>
      <c r="J2481" s="7"/>
      <c r="K2481" s="7"/>
      <c r="L2481" s="7"/>
      <c r="M2481" s="7"/>
      <c r="N2481" s="57"/>
      <c r="O2481" s="6"/>
      <c r="P2481" s="6"/>
      <c r="T2481" s="6"/>
      <c r="V2481" s="3"/>
    </row>
    <row r="2482">
      <c r="D2482" s="57"/>
      <c r="J2482" s="7"/>
      <c r="K2482" s="7"/>
      <c r="L2482" s="7"/>
      <c r="M2482" s="7"/>
      <c r="N2482" s="57"/>
      <c r="O2482" s="6"/>
      <c r="P2482" s="6"/>
      <c r="T2482" s="6"/>
      <c r="V2482" s="3"/>
    </row>
    <row r="2483">
      <c r="D2483" s="57"/>
      <c r="J2483" s="7"/>
      <c r="K2483" s="7"/>
      <c r="L2483" s="7"/>
      <c r="M2483" s="7"/>
      <c r="N2483" s="57"/>
      <c r="O2483" s="6"/>
      <c r="P2483" s="6"/>
      <c r="T2483" s="6"/>
      <c r="V2483" s="3"/>
    </row>
    <row r="2484">
      <c r="D2484" s="57"/>
      <c r="J2484" s="7"/>
      <c r="K2484" s="7"/>
      <c r="L2484" s="7"/>
      <c r="M2484" s="7"/>
      <c r="N2484" s="57"/>
      <c r="O2484" s="6"/>
      <c r="P2484" s="6"/>
      <c r="T2484" s="6"/>
      <c r="V2484" s="3"/>
    </row>
    <row r="2485">
      <c r="D2485" s="57"/>
      <c r="J2485" s="7"/>
      <c r="K2485" s="7"/>
      <c r="L2485" s="7"/>
      <c r="M2485" s="7"/>
      <c r="N2485" s="57"/>
      <c r="O2485" s="6"/>
      <c r="P2485" s="6"/>
      <c r="T2485" s="6"/>
      <c r="V2485" s="3"/>
    </row>
    <row r="2486">
      <c r="D2486" s="57"/>
      <c r="J2486" s="7"/>
      <c r="K2486" s="7"/>
      <c r="L2486" s="7"/>
      <c r="M2486" s="7"/>
      <c r="N2486" s="57"/>
      <c r="O2486" s="6"/>
      <c r="P2486" s="6"/>
      <c r="T2486" s="6"/>
      <c r="V2486" s="3"/>
    </row>
    <row r="2487">
      <c r="D2487" s="57"/>
      <c r="J2487" s="7"/>
      <c r="K2487" s="7"/>
      <c r="L2487" s="7"/>
      <c r="M2487" s="7"/>
      <c r="N2487" s="57"/>
      <c r="O2487" s="6"/>
      <c r="P2487" s="6"/>
      <c r="T2487" s="6"/>
      <c r="V2487" s="3"/>
    </row>
    <row r="2488">
      <c r="D2488" s="57"/>
      <c r="J2488" s="7"/>
      <c r="K2488" s="7"/>
      <c r="L2488" s="7"/>
      <c r="M2488" s="7"/>
      <c r="N2488" s="57"/>
      <c r="O2488" s="6"/>
      <c r="P2488" s="6"/>
      <c r="T2488" s="6"/>
      <c r="V2488" s="3"/>
    </row>
    <row r="2489">
      <c r="D2489" s="57"/>
      <c r="J2489" s="7"/>
      <c r="K2489" s="7"/>
      <c r="L2489" s="7"/>
      <c r="M2489" s="7"/>
      <c r="N2489" s="57"/>
      <c r="O2489" s="6"/>
      <c r="P2489" s="6"/>
      <c r="T2489" s="6"/>
      <c r="V2489" s="3"/>
    </row>
    <row r="2490">
      <c r="D2490" s="57"/>
      <c r="J2490" s="7"/>
      <c r="K2490" s="7"/>
      <c r="L2490" s="7"/>
      <c r="M2490" s="7"/>
      <c r="N2490" s="57"/>
      <c r="O2490" s="6"/>
      <c r="P2490" s="6"/>
      <c r="T2490" s="6"/>
      <c r="V2490" s="3"/>
    </row>
    <row r="2491">
      <c r="D2491" s="57"/>
      <c r="J2491" s="7"/>
      <c r="K2491" s="7"/>
      <c r="L2491" s="7"/>
      <c r="M2491" s="7"/>
      <c r="N2491" s="57"/>
      <c r="O2491" s="6"/>
      <c r="P2491" s="6"/>
      <c r="T2491" s="6"/>
      <c r="V2491" s="3"/>
    </row>
    <row r="2492">
      <c r="D2492" s="57"/>
      <c r="J2492" s="7"/>
      <c r="K2492" s="7"/>
      <c r="L2492" s="7"/>
      <c r="M2492" s="7"/>
      <c r="N2492" s="57"/>
      <c r="O2492" s="6"/>
      <c r="P2492" s="6"/>
      <c r="T2492" s="6"/>
      <c r="V2492" s="3"/>
    </row>
    <row r="2493">
      <c r="D2493" s="57"/>
      <c r="J2493" s="7"/>
      <c r="K2493" s="7"/>
      <c r="L2493" s="7"/>
      <c r="M2493" s="7"/>
      <c r="N2493" s="57"/>
      <c r="O2493" s="6"/>
      <c r="P2493" s="6"/>
      <c r="T2493" s="6"/>
      <c r="V2493" s="3"/>
    </row>
    <row r="2494">
      <c r="D2494" s="57"/>
      <c r="J2494" s="7"/>
      <c r="K2494" s="7"/>
      <c r="L2494" s="7"/>
      <c r="M2494" s="7"/>
      <c r="N2494" s="57"/>
      <c r="O2494" s="6"/>
      <c r="P2494" s="6"/>
      <c r="T2494" s="6"/>
      <c r="V2494" s="3"/>
    </row>
    <row r="2495">
      <c r="D2495" s="57"/>
      <c r="J2495" s="7"/>
      <c r="K2495" s="7"/>
      <c r="L2495" s="7"/>
      <c r="M2495" s="7"/>
      <c r="N2495" s="57"/>
      <c r="O2495" s="6"/>
      <c r="P2495" s="6"/>
      <c r="T2495" s="6"/>
      <c r="V2495" s="3"/>
    </row>
    <row r="2496">
      <c r="D2496" s="57"/>
      <c r="J2496" s="7"/>
      <c r="K2496" s="7"/>
      <c r="L2496" s="7"/>
      <c r="M2496" s="7"/>
      <c r="N2496" s="57"/>
      <c r="O2496" s="6"/>
      <c r="P2496" s="6"/>
      <c r="T2496" s="6"/>
      <c r="V2496" s="3"/>
    </row>
    <row r="2497">
      <c r="D2497" s="57"/>
      <c r="J2497" s="7"/>
      <c r="K2497" s="7"/>
      <c r="L2497" s="7"/>
      <c r="M2497" s="7"/>
      <c r="N2497" s="57"/>
      <c r="O2497" s="6"/>
      <c r="P2497" s="6"/>
      <c r="T2497" s="6"/>
      <c r="V2497" s="3"/>
    </row>
    <row r="2498">
      <c r="D2498" s="57"/>
      <c r="J2498" s="7"/>
      <c r="K2498" s="7"/>
      <c r="L2498" s="7"/>
      <c r="M2498" s="7"/>
      <c r="N2498" s="57"/>
      <c r="O2498" s="6"/>
      <c r="P2498" s="6"/>
      <c r="T2498" s="6"/>
      <c r="V2498" s="3"/>
    </row>
    <row r="2499">
      <c r="D2499" s="57"/>
      <c r="J2499" s="7"/>
      <c r="K2499" s="7"/>
      <c r="L2499" s="7"/>
      <c r="M2499" s="7"/>
      <c r="N2499" s="57"/>
      <c r="O2499" s="6"/>
      <c r="P2499" s="6"/>
      <c r="T2499" s="6"/>
      <c r="V2499" s="3"/>
    </row>
    <row r="2500">
      <c r="D2500" s="57"/>
      <c r="J2500" s="7"/>
      <c r="K2500" s="7"/>
      <c r="L2500" s="7"/>
      <c r="M2500" s="7"/>
      <c r="N2500" s="57"/>
      <c r="O2500" s="6"/>
      <c r="P2500" s="6"/>
      <c r="T2500" s="6"/>
      <c r="V2500" s="3"/>
    </row>
    <row r="2501">
      <c r="D2501" s="57"/>
      <c r="J2501" s="7"/>
      <c r="K2501" s="7"/>
      <c r="L2501" s="7"/>
      <c r="M2501" s="7"/>
      <c r="N2501" s="57"/>
      <c r="O2501" s="6"/>
      <c r="P2501" s="6"/>
      <c r="T2501" s="6"/>
      <c r="V2501" s="3"/>
    </row>
    <row r="2502">
      <c r="D2502" s="57"/>
      <c r="J2502" s="7"/>
      <c r="K2502" s="7"/>
      <c r="L2502" s="7"/>
      <c r="M2502" s="7"/>
      <c r="N2502" s="57"/>
      <c r="O2502" s="6"/>
      <c r="P2502" s="6"/>
      <c r="T2502" s="6"/>
      <c r="V2502" s="3"/>
    </row>
    <row r="2503">
      <c r="D2503" s="57"/>
      <c r="J2503" s="7"/>
      <c r="K2503" s="7"/>
      <c r="L2503" s="7"/>
      <c r="M2503" s="7"/>
      <c r="N2503" s="57"/>
      <c r="O2503" s="6"/>
      <c r="P2503" s="6"/>
      <c r="T2503" s="6"/>
      <c r="V2503" s="3"/>
    </row>
    <row r="2504">
      <c r="D2504" s="57"/>
      <c r="J2504" s="7"/>
      <c r="K2504" s="7"/>
      <c r="L2504" s="7"/>
      <c r="M2504" s="7"/>
      <c r="N2504" s="57"/>
      <c r="O2504" s="6"/>
      <c r="P2504" s="6"/>
      <c r="T2504" s="6"/>
      <c r="V2504" s="3"/>
    </row>
    <row r="2505">
      <c r="D2505" s="57"/>
      <c r="J2505" s="7"/>
      <c r="K2505" s="7"/>
      <c r="L2505" s="7"/>
      <c r="M2505" s="7"/>
      <c r="N2505" s="57"/>
      <c r="O2505" s="6"/>
      <c r="P2505" s="6"/>
      <c r="T2505" s="6"/>
      <c r="V2505" s="3"/>
    </row>
    <row r="2506">
      <c r="D2506" s="57"/>
      <c r="J2506" s="7"/>
      <c r="K2506" s="7"/>
      <c r="L2506" s="7"/>
      <c r="M2506" s="7"/>
      <c r="N2506" s="57"/>
      <c r="O2506" s="6"/>
      <c r="P2506" s="6"/>
      <c r="T2506" s="6"/>
      <c r="V2506" s="3"/>
    </row>
    <row r="2507">
      <c r="D2507" s="57"/>
      <c r="J2507" s="7"/>
      <c r="K2507" s="7"/>
      <c r="L2507" s="7"/>
      <c r="M2507" s="7"/>
      <c r="N2507" s="57"/>
      <c r="O2507" s="6"/>
      <c r="P2507" s="6"/>
      <c r="T2507" s="6"/>
      <c r="V2507" s="3"/>
    </row>
    <row r="2508">
      <c r="D2508" s="57"/>
      <c r="J2508" s="7"/>
      <c r="K2508" s="7"/>
      <c r="L2508" s="7"/>
      <c r="M2508" s="7"/>
      <c r="N2508" s="57"/>
      <c r="O2508" s="6"/>
      <c r="P2508" s="6"/>
      <c r="T2508" s="6"/>
      <c r="V2508" s="3"/>
    </row>
    <row r="2509">
      <c r="D2509" s="57"/>
      <c r="J2509" s="7"/>
      <c r="K2509" s="7"/>
      <c r="L2509" s="7"/>
      <c r="M2509" s="7"/>
      <c r="N2509" s="57"/>
      <c r="O2509" s="6"/>
      <c r="P2509" s="6"/>
      <c r="T2509" s="6"/>
      <c r="V2509" s="3"/>
    </row>
    <row r="2510">
      <c r="D2510" s="57"/>
      <c r="J2510" s="7"/>
      <c r="K2510" s="7"/>
      <c r="L2510" s="7"/>
      <c r="M2510" s="7"/>
      <c r="N2510" s="57"/>
      <c r="O2510" s="6"/>
      <c r="P2510" s="6"/>
      <c r="T2510" s="6"/>
      <c r="V2510" s="3"/>
    </row>
    <row r="2511">
      <c r="D2511" s="57"/>
      <c r="J2511" s="7"/>
      <c r="K2511" s="7"/>
      <c r="L2511" s="7"/>
      <c r="M2511" s="7"/>
      <c r="N2511" s="57"/>
      <c r="O2511" s="6"/>
      <c r="P2511" s="6"/>
      <c r="T2511" s="6"/>
      <c r="V2511" s="3"/>
    </row>
    <row r="2512">
      <c r="D2512" s="57"/>
      <c r="J2512" s="7"/>
      <c r="K2512" s="7"/>
      <c r="L2512" s="7"/>
      <c r="M2512" s="7"/>
      <c r="N2512" s="57"/>
      <c r="O2512" s="6"/>
      <c r="P2512" s="6"/>
      <c r="T2512" s="6"/>
      <c r="V2512" s="3"/>
    </row>
    <row r="2513">
      <c r="D2513" s="57"/>
      <c r="J2513" s="7"/>
      <c r="K2513" s="7"/>
      <c r="L2513" s="7"/>
      <c r="M2513" s="7"/>
      <c r="N2513" s="57"/>
      <c r="O2513" s="6"/>
      <c r="P2513" s="6"/>
      <c r="T2513" s="6"/>
      <c r="V2513" s="3"/>
    </row>
    <row r="2514">
      <c r="D2514" s="57"/>
      <c r="J2514" s="7"/>
      <c r="K2514" s="7"/>
      <c r="L2514" s="7"/>
      <c r="M2514" s="7"/>
      <c r="N2514" s="57"/>
      <c r="O2514" s="6"/>
      <c r="P2514" s="6"/>
      <c r="T2514" s="6"/>
      <c r="V2514" s="3"/>
    </row>
    <row r="2515">
      <c r="D2515" s="57"/>
      <c r="J2515" s="7"/>
      <c r="K2515" s="7"/>
      <c r="L2515" s="7"/>
      <c r="M2515" s="7"/>
      <c r="N2515" s="57"/>
      <c r="O2515" s="6"/>
      <c r="P2515" s="6"/>
      <c r="T2515" s="6"/>
      <c r="V2515" s="3"/>
    </row>
    <row r="2516">
      <c r="D2516" s="57"/>
      <c r="J2516" s="7"/>
      <c r="K2516" s="7"/>
      <c r="L2516" s="7"/>
      <c r="M2516" s="7"/>
      <c r="N2516" s="57"/>
      <c r="O2516" s="6"/>
      <c r="P2516" s="6"/>
      <c r="T2516" s="6"/>
      <c r="V2516" s="3"/>
    </row>
    <row r="2517">
      <c r="D2517" s="57"/>
      <c r="J2517" s="7"/>
      <c r="K2517" s="7"/>
      <c r="L2517" s="7"/>
      <c r="M2517" s="7"/>
      <c r="N2517" s="57"/>
      <c r="O2517" s="6"/>
      <c r="P2517" s="6"/>
      <c r="T2517" s="6"/>
      <c r="V2517" s="3"/>
    </row>
    <row r="2518">
      <c r="D2518" s="57"/>
      <c r="J2518" s="7"/>
      <c r="K2518" s="7"/>
      <c r="L2518" s="7"/>
      <c r="M2518" s="7"/>
      <c r="N2518" s="57"/>
      <c r="O2518" s="6"/>
      <c r="P2518" s="6"/>
      <c r="T2518" s="6"/>
      <c r="V2518" s="3"/>
    </row>
    <row r="2519">
      <c r="D2519" s="57"/>
      <c r="J2519" s="7"/>
      <c r="K2519" s="7"/>
      <c r="L2519" s="7"/>
      <c r="M2519" s="7"/>
      <c r="N2519" s="57"/>
      <c r="O2519" s="6"/>
      <c r="P2519" s="6"/>
      <c r="T2519" s="6"/>
      <c r="V2519" s="3"/>
    </row>
    <row r="2520">
      <c r="D2520" s="57"/>
      <c r="J2520" s="7"/>
      <c r="K2520" s="7"/>
      <c r="L2520" s="7"/>
      <c r="M2520" s="7"/>
      <c r="N2520" s="57"/>
      <c r="O2520" s="6"/>
      <c r="P2520" s="6"/>
      <c r="T2520" s="6"/>
      <c r="V2520" s="3"/>
    </row>
    <row r="2521">
      <c r="D2521" s="57"/>
      <c r="J2521" s="7"/>
      <c r="K2521" s="7"/>
      <c r="L2521" s="7"/>
      <c r="M2521" s="7"/>
      <c r="N2521" s="57"/>
      <c r="O2521" s="6"/>
      <c r="P2521" s="6"/>
      <c r="T2521" s="6"/>
      <c r="V2521" s="3"/>
    </row>
    <row r="2522">
      <c r="D2522" s="57"/>
      <c r="J2522" s="7"/>
      <c r="K2522" s="7"/>
      <c r="L2522" s="7"/>
      <c r="M2522" s="7"/>
      <c r="N2522" s="57"/>
      <c r="O2522" s="6"/>
      <c r="P2522" s="6"/>
      <c r="T2522" s="6"/>
      <c r="V2522" s="3"/>
    </row>
    <row r="2523">
      <c r="D2523" s="57"/>
      <c r="J2523" s="7"/>
      <c r="K2523" s="7"/>
      <c r="L2523" s="7"/>
      <c r="M2523" s="7"/>
      <c r="N2523" s="57"/>
      <c r="O2523" s="6"/>
      <c r="P2523" s="6"/>
      <c r="T2523" s="6"/>
      <c r="V2523" s="3"/>
    </row>
    <row r="2524">
      <c r="D2524" s="57"/>
      <c r="J2524" s="7"/>
      <c r="K2524" s="7"/>
      <c r="L2524" s="7"/>
      <c r="M2524" s="7"/>
      <c r="N2524" s="57"/>
      <c r="O2524" s="6"/>
      <c r="P2524" s="6"/>
      <c r="T2524" s="6"/>
      <c r="V2524" s="3"/>
    </row>
    <row r="2525">
      <c r="D2525" s="57"/>
      <c r="J2525" s="7"/>
      <c r="K2525" s="7"/>
      <c r="L2525" s="7"/>
      <c r="M2525" s="7"/>
      <c r="N2525" s="57"/>
      <c r="O2525" s="6"/>
      <c r="P2525" s="6"/>
      <c r="T2525" s="6"/>
      <c r="V2525" s="3"/>
    </row>
    <row r="2526">
      <c r="D2526" s="57"/>
      <c r="J2526" s="7"/>
      <c r="K2526" s="7"/>
      <c r="L2526" s="7"/>
      <c r="M2526" s="7"/>
      <c r="N2526" s="57"/>
      <c r="O2526" s="6"/>
      <c r="P2526" s="6"/>
      <c r="T2526" s="6"/>
      <c r="V2526" s="3"/>
    </row>
    <row r="2527">
      <c r="D2527" s="57"/>
      <c r="J2527" s="7"/>
      <c r="K2527" s="7"/>
      <c r="L2527" s="7"/>
      <c r="M2527" s="7"/>
      <c r="N2527" s="57"/>
      <c r="O2527" s="6"/>
      <c r="P2527" s="6"/>
      <c r="T2527" s="6"/>
      <c r="V2527" s="3"/>
    </row>
    <row r="2528">
      <c r="D2528" s="57"/>
      <c r="J2528" s="7"/>
      <c r="K2528" s="7"/>
      <c r="L2528" s="7"/>
      <c r="M2528" s="7"/>
      <c r="N2528" s="57"/>
      <c r="O2528" s="6"/>
      <c r="P2528" s="6"/>
      <c r="T2528" s="6"/>
      <c r="V2528" s="3"/>
    </row>
    <row r="2529">
      <c r="D2529" s="57"/>
      <c r="J2529" s="7"/>
      <c r="K2529" s="7"/>
      <c r="L2529" s="7"/>
      <c r="M2529" s="7"/>
      <c r="N2529" s="57"/>
      <c r="O2529" s="6"/>
      <c r="P2529" s="6"/>
      <c r="T2529" s="6"/>
      <c r="V2529" s="3"/>
    </row>
    <row r="2530">
      <c r="D2530" s="57"/>
      <c r="J2530" s="7"/>
      <c r="K2530" s="7"/>
      <c r="L2530" s="7"/>
      <c r="M2530" s="7"/>
      <c r="N2530" s="57"/>
      <c r="O2530" s="6"/>
      <c r="P2530" s="6"/>
      <c r="T2530" s="6"/>
      <c r="V2530" s="3"/>
    </row>
    <row r="2531">
      <c r="D2531" s="57"/>
      <c r="J2531" s="7"/>
      <c r="K2531" s="7"/>
      <c r="L2531" s="7"/>
      <c r="M2531" s="7"/>
      <c r="N2531" s="57"/>
      <c r="O2531" s="6"/>
      <c r="P2531" s="6"/>
      <c r="T2531" s="6"/>
      <c r="V2531" s="3"/>
    </row>
    <row r="2532">
      <c r="D2532" s="57"/>
      <c r="J2532" s="7"/>
      <c r="K2532" s="7"/>
      <c r="L2532" s="7"/>
      <c r="M2532" s="7"/>
      <c r="N2532" s="57"/>
      <c r="O2532" s="6"/>
      <c r="P2532" s="6"/>
      <c r="T2532" s="6"/>
      <c r="V2532" s="3"/>
    </row>
    <row r="2533">
      <c r="D2533" s="57"/>
      <c r="J2533" s="7"/>
      <c r="K2533" s="7"/>
      <c r="L2533" s="7"/>
      <c r="M2533" s="7"/>
      <c r="N2533" s="57"/>
      <c r="O2533" s="6"/>
      <c r="P2533" s="6"/>
      <c r="T2533" s="6"/>
      <c r="V2533" s="3"/>
    </row>
    <row r="2534">
      <c r="D2534" s="57"/>
      <c r="J2534" s="7"/>
      <c r="K2534" s="7"/>
      <c r="L2534" s="7"/>
      <c r="M2534" s="7"/>
      <c r="N2534" s="57"/>
      <c r="O2534" s="6"/>
      <c r="P2534" s="6"/>
      <c r="T2534" s="6"/>
      <c r="V2534" s="3"/>
    </row>
    <row r="2535">
      <c r="D2535" s="57"/>
      <c r="J2535" s="7"/>
      <c r="K2535" s="7"/>
      <c r="L2535" s="7"/>
      <c r="M2535" s="7"/>
      <c r="N2535" s="57"/>
      <c r="O2535" s="6"/>
      <c r="P2535" s="6"/>
      <c r="T2535" s="6"/>
      <c r="V2535" s="3"/>
    </row>
    <row r="2536">
      <c r="D2536" s="57"/>
      <c r="J2536" s="7"/>
      <c r="K2536" s="7"/>
      <c r="L2536" s="7"/>
      <c r="M2536" s="7"/>
      <c r="N2536" s="57"/>
      <c r="O2536" s="6"/>
      <c r="P2536" s="6"/>
      <c r="T2536" s="6"/>
      <c r="V2536" s="3"/>
    </row>
    <row r="2537">
      <c r="D2537" s="57"/>
      <c r="J2537" s="7"/>
      <c r="K2537" s="7"/>
      <c r="L2537" s="7"/>
      <c r="M2537" s="7"/>
      <c r="N2537" s="57"/>
      <c r="O2537" s="6"/>
      <c r="P2537" s="6"/>
      <c r="T2537" s="6"/>
      <c r="V2537" s="3"/>
    </row>
    <row r="2538">
      <c r="D2538" s="57"/>
      <c r="J2538" s="7"/>
      <c r="K2538" s="7"/>
      <c r="L2538" s="7"/>
      <c r="M2538" s="7"/>
      <c r="N2538" s="57"/>
      <c r="O2538" s="6"/>
      <c r="P2538" s="6"/>
      <c r="T2538" s="6"/>
      <c r="V2538" s="3"/>
    </row>
    <row r="2539">
      <c r="D2539" s="57"/>
      <c r="J2539" s="7"/>
      <c r="K2539" s="7"/>
      <c r="L2539" s="7"/>
      <c r="M2539" s="7"/>
      <c r="N2539" s="57"/>
      <c r="O2539" s="6"/>
      <c r="P2539" s="6"/>
      <c r="T2539" s="6"/>
      <c r="V2539" s="3"/>
    </row>
    <row r="2540">
      <c r="D2540" s="57"/>
      <c r="J2540" s="7"/>
      <c r="K2540" s="7"/>
      <c r="L2540" s="7"/>
      <c r="M2540" s="7"/>
      <c r="N2540" s="57"/>
      <c r="O2540" s="6"/>
      <c r="P2540" s="6"/>
      <c r="T2540" s="6"/>
      <c r="V2540" s="3"/>
    </row>
    <row r="2541">
      <c r="D2541" s="57"/>
      <c r="J2541" s="7"/>
      <c r="K2541" s="7"/>
      <c r="L2541" s="7"/>
      <c r="M2541" s="7"/>
      <c r="N2541" s="57"/>
      <c r="O2541" s="6"/>
      <c r="P2541" s="6"/>
      <c r="T2541" s="6"/>
      <c r="V2541" s="3"/>
    </row>
    <row r="2542">
      <c r="D2542" s="57"/>
      <c r="J2542" s="7"/>
      <c r="K2542" s="7"/>
      <c r="L2542" s="7"/>
      <c r="M2542" s="7"/>
      <c r="N2542" s="57"/>
      <c r="O2542" s="6"/>
      <c r="P2542" s="6"/>
      <c r="T2542" s="6"/>
      <c r="V2542" s="3"/>
    </row>
    <row r="2543">
      <c r="D2543" s="57"/>
      <c r="J2543" s="7"/>
      <c r="K2543" s="7"/>
      <c r="L2543" s="7"/>
      <c r="M2543" s="7"/>
      <c r="N2543" s="57"/>
      <c r="O2543" s="6"/>
      <c r="P2543" s="6"/>
      <c r="T2543" s="6"/>
      <c r="V2543" s="3"/>
    </row>
    <row r="2544">
      <c r="D2544" s="57"/>
      <c r="J2544" s="7"/>
      <c r="K2544" s="7"/>
      <c r="L2544" s="7"/>
      <c r="M2544" s="7"/>
      <c r="N2544" s="57"/>
      <c r="O2544" s="6"/>
      <c r="P2544" s="6"/>
      <c r="T2544" s="6"/>
      <c r="V2544" s="3"/>
    </row>
    <row r="2545">
      <c r="D2545" s="57"/>
      <c r="J2545" s="7"/>
      <c r="K2545" s="7"/>
      <c r="L2545" s="7"/>
      <c r="M2545" s="7"/>
      <c r="N2545" s="57"/>
      <c r="O2545" s="6"/>
      <c r="P2545" s="6"/>
      <c r="T2545" s="6"/>
      <c r="V2545" s="3"/>
    </row>
    <row r="2546">
      <c r="D2546" s="57"/>
      <c r="J2546" s="7"/>
      <c r="K2546" s="7"/>
      <c r="L2546" s="7"/>
      <c r="M2546" s="7"/>
      <c r="N2546" s="57"/>
      <c r="O2546" s="6"/>
      <c r="P2546" s="6"/>
      <c r="T2546" s="6"/>
      <c r="V2546" s="3"/>
    </row>
    <row r="2547">
      <c r="D2547" s="57"/>
      <c r="J2547" s="7"/>
      <c r="K2547" s="7"/>
      <c r="L2547" s="7"/>
      <c r="M2547" s="7"/>
      <c r="N2547" s="57"/>
      <c r="O2547" s="6"/>
      <c r="P2547" s="6"/>
      <c r="T2547" s="6"/>
      <c r="V2547" s="3"/>
    </row>
    <row r="2548">
      <c r="D2548" s="57"/>
      <c r="J2548" s="7"/>
      <c r="K2548" s="7"/>
      <c r="L2548" s="7"/>
      <c r="M2548" s="7"/>
      <c r="N2548" s="57"/>
      <c r="O2548" s="6"/>
      <c r="P2548" s="6"/>
      <c r="T2548" s="6"/>
      <c r="V2548" s="3"/>
    </row>
    <row r="2549">
      <c r="D2549" s="57"/>
      <c r="J2549" s="7"/>
      <c r="K2549" s="7"/>
      <c r="L2549" s="7"/>
      <c r="M2549" s="7"/>
      <c r="N2549" s="57"/>
      <c r="O2549" s="6"/>
      <c r="P2549" s="6"/>
      <c r="T2549" s="6"/>
      <c r="V2549" s="3"/>
    </row>
    <row r="2550">
      <c r="D2550" s="57"/>
      <c r="J2550" s="7"/>
      <c r="K2550" s="7"/>
      <c r="L2550" s="7"/>
      <c r="M2550" s="7"/>
      <c r="N2550" s="57"/>
      <c r="O2550" s="6"/>
      <c r="P2550" s="6"/>
      <c r="T2550" s="6"/>
      <c r="V2550" s="3"/>
    </row>
    <row r="2551">
      <c r="D2551" s="57"/>
      <c r="J2551" s="7"/>
      <c r="K2551" s="7"/>
      <c r="L2551" s="7"/>
      <c r="M2551" s="7"/>
      <c r="N2551" s="57"/>
      <c r="O2551" s="6"/>
      <c r="P2551" s="6"/>
      <c r="T2551" s="6"/>
      <c r="V2551" s="3"/>
    </row>
    <row r="2552">
      <c r="D2552" s="57"/>
      <c r="J2552" s="7"/>
      <c r="K2552" s="7"/>
      <c r="L2552" s="7"/>
      <c r="M2552" s="7"/>
      <c r="N2552" s="57"/>
      <c r="O2552" s="6"/>
      <c r="P2552" s="6"/>
      <c r="T2552" s="6"/>
      <c r="V2552" s="3"/>
    </row>
    <row r="2553">
      <c r="D2553" s="57"/>
      <c r="J2553" s="7"/>
      <c r="K2553" s="7"/>
      <c r="L2553" s="7"/>
      <c r="M2553" s="7"/>
      <c r="N2553" s="57"/>
      <c r="O2553" s="6"/>
      <c r="P2553" s="6"/>
      <c r="T2553" s="6"/>
      <c r="V2553" s="3"/>
    </row>
    <row r="2554">
      <c r="D2554" s="57"/>
      <c r="J2554" s="7"/>
      <c r="K2554" s="7"/>
      <c r="L2554" s="7"/>
      <c r="M2554" s="7"/>
      <c r="N2554" s="57"/>
      <c r="O2554" s="6"/>
      <c r="P2554" s="6"/>
      <c r="T2554" s="6"/>
      <c r="V2554" s="3"/>
    </row>
    <row r="2555">
      <c r="D2555" s="57"/>
      <c r="J2555" s="7"/>
      <c r="K2555" s="7"/>
      <c r="L2555" s="7"/>
      <c r="M2555" s="7"/>
      <c r="N2555" s="57"/>
      <c r="O2555" s="6"/>
      <c r="P2555" s="6"/>
      <c r="T2555" s="6"/>
      <c r="V2555" s="3"/>
    </row>
    <row r="2556">
      <c r="D2556" s="57"/>
      <c r="J2556" s="7"/>
      <c r="K2556" s="7"/>
      <c r="L2556" s="7"/>
      <c r="M2556" s="7"/>
      <c r="N2556" s="57"/>
      <c r="O2556" s="6"/>
      <c r="P2556" s="6"/>
      <c r="T2556" s="6"/>
      <c r="V2556" s="3"/>
    </row>
    <row r="2557">
      <c r="D2557" s="57"/>
      <c r="J2557" s="7"/>
      <c r="K2557" s="7"/>
      <c r="L2557" s="7"/>
      <c r="M2557" s="7"/>
      <c r="N2557" s="57"/>
      <c r="O2557" s="6"/>
      <c r="P2557" s="6"/>
      <c r="T2557" s="6"/>
      <c r="V2557" s="3"/>
    </row>
    <row r="2558">
      <c r="D2558" s="57"/>
      <c r="J2558" s="7"/>
      <c r="K2558" s="7"/>
      <c r="L2558" s="7"/>
      <c r="M2558" s="7"/>
      <c r="N2558" s="57"/>
      <c r="O2558" s="6"/>
      <c r="P2558" s="6"/>
      <c r="T2558" s="6"/>
      <c r="V2558" s="3"/>
    </row>
    <row r="2559">
      <c r="D2559" s="57"/>
      <c r="J2559" s="7"/>
      <c r="K2559" s="7"/>
      <c r="L2559" s="7"/>
      <c r="M2559" s="7"/>
      <c r="N2559" s="57"/>
      <c r="O2559" s="6"/>
      <c r="P2559" s="6"/>
      <c r="T2559" s="6"/>
      <c r="V2559" s="3"/>
    </row>
    <row r="2560">
      <c r="D2560" s="57"/>
      <c r="J2560" s="7"/>
      <c r="K2560" s="7"/>
      <c r="L2560" s="7"/>
      <c r="M2560" s="7"/>
      <c r="N2560" s="57"/>
      <c r="O2560" s="6"/>
      <c r="P2560" s="6"/>
      <c r="T2560" s="6"/>
      <c r="V2560" s="3"/>
    </row>
    <row r="2561">
      <c r="D2561" s="57"/>
      <c r="J2561" s="7"/>
      <c r="K2561" s="7"/>
      <c r="L2561" s="7"/>
      <c r="M2561" s="7"/>
      <c r="N2561" s="57"/>
      <c r="O2561" s="6"/>
      <c r="P2561" s="6"/>
      <c r="T2561" s="6"/>
      <c r="V2561" s="3"/>
    </row>
    <row r="2562">
      <c r="D2562" s="57"/>
      <c r="J2562" s="7"/>
      <c r="K2562" s="7"/>
      <c r="L2562" s="7"/>
      <c r="M2562" s="7"/>
      <c r="N2562" s="57"/>
      <c r="O2562" s="6"/>
      <c r="P2562" s="6"/>
      <c r="T2562" s="6"/>
      <c r="V2562" s="3"/>
    </row>
    <row r="2563">
      <c r="D2563" s="57"/>
      <c r="J2563" s="7"/>
      <c r="K2563" s="7"/>
      <c r="L2563" s="7"/>
      <c r="M2563" s="7"/>
      <c r="N2563" s="57"/>
      <c r="O2563" s="6"/>
      <c r="P2563" s="6"/>
      <c r="T2563" s="6"/>
      <c r="V2563" s="3"/>
    </row>
    <row r="2564">
      <c r="D2564" s="57"/>
      <c r="J2564" s="7"/>
      <c r="K2564" s="7"/>
      <c r="L2564" s="7"/>
      <c r="M2564" s="7"/>
      <c r="N2564" s="57"/>
      <c r="O2564" s="6"/>
      <c r="P2564" s="6"/>
      <c r="T2564" s="6"/>
      <c r="V2564" s="3"/>
    </row>
    <row r="2565">
      <c r="D2565" s="57"/>
      <c r="J2565" s="7"/>
      <c r="K2565" s="7"/>
      <c r="L2565" s="7"/>
      <c r="M2565" s="7"/>
      <c r="N2565" s="57"/>
      <c r="O2565" s="6"/>
      <c r="P2565" s="6"/>
      <c r="T2565" s="6"/>
      <c r="V2565" s="3"/>
    </row>
    <row r="2566">
      <c r="D2566" s="57"/>
      <c r="J2566" s="7"/>
      <c r="K2566" s="7"/>
      <c r="L2566" s="7"/>
      <c r="M2566" s="7"/>
      <c r="N2566" s="57"/>
      <c r="O2566" s="6"/>
      <c r="P2566" s="6"/>
      <c r="T2566" s="6"/>
      <c r="V2566" s="3"/>
    </row>
    <row r="2567">
      <c r="D2567" s="57"/>
      <c r="J2567" s="7"/>
      <c r="K2567" s="7"/>
      <c r="L2567" s="7"/>
      <c r="M2567" s="7"/>
      <c r="N2567" s="57"/>
      <c r="O2567" s="6"/>
      <c r="P2567" s="6"/>
      <c r="T2567" s="6"/>
      <c r="V2567" s="3"/>
    </row>
    <row r="2568">
      <c r="D2568" s="57"/>
      <c r="J2568" s="7"/>
      <c r="K2568" s="7"/>
      <c r="L2568" s="7"/>
      <c r="M2568" s="7"/>
      <c r="N2568" s="57"/>
      <c r="O2568" s="6"/>
      <c r="P2568" s="6"/>
      <c r="T2568" s="6"/>
      <c r="V2568" s="3"/>
    </row>
    <row r="2569">
      <c r="D2569" s="57"/>
      <c r="J2569" s="7"/>
      <c r="K2569" s="7"/>
      <c r="L2569" s="7"/>
      <c r="M2569" s="7"/>
      <c r="N2569" s="57"/>
      <c r="O2569" s="6"/>
      <c r="P2569" s="6"/>
      <c r="T2569" s="6"/>
      <c r="V2569" s="3"/>
    </row>
    <row r="2570">
      <c r="D2570" s="57"/>
      <c r="J2570" s="7"/>
      <c r="K2570" s="7"/>
      <c r="L2570" s="7"/>
      <c r="M2570" s="7"/>
      <c r="N2570" s="57"/>
      <c r="O2570" s="6"/>
      <c r="P2570" s="6"/>
      <c r="T2570" s="6"/>
      <c r="V2570" s="3"/>
    </row>
    <row r="2571">
      <c r="D2571" s="57"/>
      <c r="J2571" s="7"/>
      <c r="K2571" s="7"/>
      <c r="L2571" s="7"/>
      <c r="M2571" s="7"/>
      <c r="N2571" s="57"/>
      <c r="O2571" s="6"/>
      <c r="P2571" s="6"/>
      <c r="T2571" s="6"/>
      <c r="V2571" s="3"/>
    </row>
    <row r="2572">
      <c r="D2572" s="57"/>
      <c r="J2572" s="7"/>
      <c r="K2572" s="7"/>
      <c r="L2572" s="7"/>
      <c r="M2572" s="7"/>
      <c r="N2572" s="57"/>
      <c r="O2572" s="6"/>
      <c r="P2572" s="6"/>
      <c r="T2572" s="6"/>
      <c r="V2572" s="3"/>
    </row>
    <row r="2573">
      <c r="D2573" s="57"/>
      <c r="J2573" s="7"/>
      <c r="K2573" s="7"/>
      <c r="L2573" s="7"/>
      <c r="M2573" s="7"/>
      <c r="N2573" s="57"/>
      <c r="O2573" s="6"/>
      <c r="P2573" s="6"/>
      <c r="T2573" s="6"/>
      <c r="V2573" s="3"/>
    </row>
    <row r="2574">
      <c r="D2574" s="57"/>
      <c r="J2574" s="7"/>
      <c r="K2574" s="7"/>
      <c r="L2574" s="7"/>
      <c r="M2574" s="7"/>
      <c r="N2574" s="57"/>
      <c r="O2574" s="6"/>
      <c r="P2574" s="6"/>
      <c r="T2574" s="6"/>
      <c r="V2574" s="3"/>
    </row>
    <row r="2575">
      <c r="D2575" s="57"/>
      <c r="J2575" s="7"/>
      <c r="K2575" s="7"/>
      <c r="L2575" s="7"/>
      <c r="M2575" s="7"/>
      <c r="N2575" s="57"/>
      <c r="O2575" s="6"/>
      <c r="P2575" s="6"/>
      <c r="T2575" s="6"/>
      <c r="V2575" s="3"/>
    </row>
    <row r="2576">
      <c r="D2576" s="57"/>
      <c r="J2576" s="7"/>
      <c r="K2576" s="7"/>
      <c r="L2576" s="7"/>
      <c r="M2576" s="7"/>
      <c r="N2576" s="57"/>
      <c r="O2576" s="6"/>
      <c r="P2576" s="6"/>
      <c r="T2576" s="6"/>
      <c r="V2576" s="3"/>
    </row>
    <row r="2577">
      <c r="D2577" s="57"/>
      <c r="J2577" s="7"/>
      <c r="K2577" s="7"/>
      <c r="L2577" s="7"/>
      <c r="M2577" s="7"/>
      <c r="N2577" s="57"/>
      <c r="O2577" s="6"/>
      <c r="P2577" s="6"/>
      <c r="T2577" s="6"/>
      <c r="V2577" s="3"/>
    </row>
    <row r="2578">
      <c r="D2578" s="57"/>
      <c r="J2578" s="7"/>
      <c r="K2578" s="7"/>
      <c r="L2578" s="7"/>
      <c r="M2578" s="7"/>
      <c r="N2578" s="57"/>
      <c r="O2578" s="6"/>
      <c r="P2578" s="6"/>
      <c r="T2578" s="6"/>
      <c r="V2578" s="3"/>
    </row>
    <row r="2579">
      <c r="D2579" s="57"/>
      <c r="J2579" s="7"/>
      <c r="K2579" s="7"/>
      <c r="L2579" s="7"/>
      <c r="M2579" s="7"/>
      <c r="N2579" s="57"/>
      <c r="O2579" s="6"/>
      <c r="P2579" s="6"/>
      <c r="T2579" s="6"/>
      <c r="V2579" s="3"/>
    </row>
    <row r="2580">
      <c r="D2580" s="57"/>
      <c r="J2580" s="7"/>
      <c r="K2580" s="7"/>
      <c r="L2580" s="7"/>
      <c r="M2580" s="7"/>
      <c r="N2580" s="57"/>
      <c r="O2580" s="6"/>
      <c r="P2580" s="6"/>
      <c r="T2580" s="6"/>
      <c r="V2580" s="3"/>
    </row>
    <row r="2581">
      <c r="D2581" s="57"/>
      <c r="J2581" s="7"/>
      <c r="K2581" s="7"/>
      <c r="L2581" s="7"/>
      <c r="M2581" s="7"/>
      <c r="N2581" s="57"/>
      <c r="O2581" s="6"/>
      <c r="P2581" s="6"/>
      <c r="T2581" s="6"/>
      <c r="V2581" s="3"/>
    </row>
    <row r="2582">
      <c r="D2582" s="57"/>
      <c r="J2582" s="7"/>
      <c r="K2582" s="7"/>
      <c r="L2582" s="7"/>
      <c r="M2582" s="7"/>
      <c r="N2582" s="57"/>
      <c r="O2582" s="6"/>
      <c r="P2582" s="6"/>
      <c r="T2582" s="6"/>
      <c r="V2582" s="3"/>
    </row>
    <row r="2583">
      <c r="D2583" s="57"/>
      <c r="J2583" s="7"/>
      <c r="K2583" s="7"/>
      <c r="L2583" s="7"/>
      <c r="M2583" s="7"/>
      <c r="N2583" s="57"/>
      <c r="O2583" s="6"/>
      <c r="P2583" s="6"/>
      <c r="T2583" s="6"/>
      <c r="V2583" s="3"/>
    </row>
    <row r="2584">
      <c r="D2584" s="57"/>
      <c r="J2584" s="7"/>
      <c r="K2584" s="7"/>
      <c r="L2584" s="7"/>
      <c r="M2584" s="7"/>
      <c r="N2584" s="57"/>
      <c r="O2584" s="6"/>
      <c r="P2584" s="6"/>
      <c r="T2584" s="6"/>
      <c r="V2584" s="3"/>
    </row>
    <row r="2585">
      <c r="D2585" s="57"/>
      <c r="J2585" s="7"/>
      <c r="K2585" s="7"/>
      <c r="L2585" s="7"/>
      <c r="M2585" s="7"/>
      <c r="N2585" s="57"/>
      <c r="O2585" s="6"/>
      <c r="P2585" s="6"/>
      <c r="T2585" s="6"/>
      <c r="V2585" s="3"/>
    </row>
    <row r="2586">
      <c r="D2586" s="57"/>
      <c r="J2586" s="7"/>
      <c r="K2586" s="7"/>
      <c r="L2586" s="7"/>
      <c r="M2586" s="7"/>
      <c r="N2586" s="57"/>
      <c r="O2586" s="6"/>
      <c r="P2586" s="6"/>
      <c r="T2586" s="6"/>
      <c r="V2586" s="3"/>
    </row>
    <row r="2587">
      <c r="D2587" s="57"/>
      <c r="J2587" s="7"/>
      <c r="K2587" s="7"/>
      <c r="L2587" s="7"/>
      <c r="M2587" s="7"/>
      <c r="N2587" s="57"/>
      <c r="O2587" s="6"/>
      <c r="P2587" s="6"/>
      <c r="T2587" s="6"/>
      <c r="V2587" s="3"/>
    </row>
    <row r="2588">
      <c r="D2588" s="57"/>
      <c r="J2588" s="7"/>
      <c r="K2588" s="7"/>
      <c r="L2588" s="7"/>
      <c r="M2588" s="7"/>
      <c r="N2588" s="57"/>
      <c r="O2588" s="6"/>
      <c r="P2588" s="6"/>
      <c r="T2588" s="6"/>
      <c r="V2588" s="3"/>
    </row>
    <row r="2589">
      <c r="D2589" s="57"/>
      <c r="J2589" s="7"/>
      <c r="K2589" s="7"/>
      <c r="L2589" s="7"/>
      <c r="M2589" s="7"/>
      <c r="N2589" s="57"/>
      <c r="O2589" s="6"/>
      <c r="P2589" s="6"/>
      <c r="T2589" s="6"/>
      <c r="V2589" s="3"/>
    </row>
    <row r="2590">
      <c r="D2590" s="57"/>
      <c r="J2590" s="7"/>
      <c r="K2590" s="7"/>
      <c r="L2590" s="7"/>
      <c r="M2590" s="7"/>
      <c r="N2590" s="57"/>
      <c r="O2590" s="6"/>
      <c r="P2590" s="6"/>
      <c r="T2590" s="6"/>
      <c r="V2590" s="3"/>
    </row>
    <row r="2591">
      <c r="D2591" s="57"/>
      <c r="J2591" s="7"/>
      <c r="K2591" s="7"/>
      <c r="L2591" s="7"/>
      <c r="M2591" s="7"/>
      <c r="N2591" s="57"/>
      <c r="O2591" s="6"/>
      <c r="P2591" s="6"/>
      <c r="T2591" s="6"/>
      <c r="V2591" s="3"/>
    </row>
    <row r="2592">
      <c r="D2592" s="57"/>
      <c r="J2592" s="7"/>
      <c r="K2592" s="7"/>
      <c r="L2592" s="7"/>
      <c r="M2592" s="7"/>
      <c r="N2592" s="57"/>
      <c r="O2592" s="6"/>
      <c r="P2592" s="6"/>
      <c r="T2592" s="6"/>
      <c r="V2592" s="3"/>
    </row>
    <row r="2593">
      <c r="D2593" s="57"/>
      <c r="J2593" s="7"/>
      <c r="K2593" s="7"/>
      <c r="L2593" s="7"/>
      <c r="M2593" s="7"/>
      <c r="N2593" s="57"/>
      <c r="O2593" s="6"/>
      <c r="P2593" s="6"/>
      <c r="T2593" s="6"/>
      <c r="V2593" s="3"/>
    </row>
    <row r="2594">
      <c r="D2594" s="57"/>
      <c r="J2594" s="7"/>
      <c r="K2594" s="7"/>
      <c r="L2594" s="7"/>
      <c r="M2594" s="7"/>
      <c r="N2594" s="57"/>
      <c r="O2594" s="6"/>
      <c r="P2594" s="6"/>
      <c r="T2594" s="6"/>
      <c r="V2594" s="3"/>
    </row>
    <row r="2595">
      <c r="D2595" s="57"/>
      <c r="J2595" s="7"/>
      <c r="K2595" s="7"/>
      <c r="L2595" s="7"/>
      <c r="M2595" s="7"/>
      <c r="N2595" s="57"/>
      <c r="O2595" s="6"/>
      <c r="P2595" s="6"/>
      <c r="T2595" s="6"/>
      <c r="V2595" s="3"/>
    </row>
    <row r="2596">
      <c r="D2596" s="57"/>
      <c r="J2596" s="7"/>
      <c r="K2596" s="7"/>
      <c r="L2596" s="7"/>
      <c r="M2596" s="7"/>
      <c r="N2596" s="57"/>
      <c r="O2596" s="6"/>
      <c r="P2596" s="6"/>
      <c r="T2596" s="6"/>
      <c r="V2596" s="3"/>
    </row>
    <row r="2597">
      <c r="D2597" s="57"/>
      <c r="J2597" s="7"/>
      <c r="K2597" s="7"/>
      <c r="L2597" s="7"/>
      <c r="M2597" s="7"/>
      <c r="N2597" s="57"/>
      <c r="O2597" s="6"/>
      <c r="P2597" s="6"/>
      <c r="T2597" s="6"/>
      <c r="V2597" s="3"/>
    </row>
    <row r="2598">
      <c r="D2598" s="57"/>
      <c r="J2598" s="7"/>
      <c r="K2598" s="7"/>
      <c r="L2598" s="7"/>
      <c r="M2598" s="7"/>
      <c r="N2598" s="57"/>
      <c r="O2598" s="6"/>
      <c r="P2598" s="6"/>
      <c r="T2598" s="6"/>
      <c r="V2598" s="3"/>
    </row>
    <row r="2599">
      <c r="D2599" s="57"/>
      <c r="J2599" s="7"/>
      <c r="K2599" s="7"/>
      <c r="L2599" s="7"/>
      <c r="M2599" s="7"/>
      <c r="N2599" s="57"/>
      <c r="O2599" s="6"/>
      <c r="P2599" s="6"/>
      <c r="T2599" s="6"/>
      <c r="V2599" s="3"/>
    </row>
    <row r="2600">
      <c r="D2600" s="57"/>
      <c r="J2600" s="7"/>
      <c r="K2600" s="7"/>
      <c r="L2600" s="7"/>
      <c r="M2600" s="7"/>
      <c r="N2600" s="57"/>
      <c r="O2600" s="6"/>
      <c r="P2600" s="6"/>
      <c r="T2600" s="6"/>
      <c r="V2600" s="3"/>
    </row>
    <row r="2601">
      <c r="D2601" s="57"/>
      <c r="J2601" s="7"/>
      <c r="K2601" s="7"/>
      <c r="L2601" s="7"/>
      <c r="M2601" s="7"/>
      <c r="N2601" s="57"/>
      <c r="O2601" s="6"/>
      <c r="P2601" s="6"/>
      <c r="T2601" s="6"/>
      <c r="V2601" s="3"/>
    </row>
    <row r="2602">
      <c r="D2602" s="57"/>
      <c r="J2602" s="7"/>
      <c r="K2602" s="7"/>
      <c r="L2602" s="7"/>
      <c r="M2602" s="7"/>
      <c r="N2602" s="57"/>
      <c r="O2602" s="6"/>
      <c r="P2602" s="6"/>
      <c r="T2602" s="6"/>
      <c r="V2602" s="3"/>
    </row>
    <row r="2603">
      <c r="D2603" s="57"/>
      <c r="J2603" s="7"/>
      <c r="K2603" s="7"/>
      <c r="L2603" s="7"/>
      <c r="M2603" s="7"/>
      <c r="N2603" s="57"/>
      <c r="O2603" s="6"/>
      <c r="P2603" s="6"/>
      <c r="T2603" s="6"/>
      <c r="V2603" s="3"/>
    </row>
    <row r="2604">
      <c r="D2604" s="57"/>
      <c r="J2604" s="7"/>
      <c r="K2604" s="7"/>
      <c r="L2604" s="7"/>
      <c r="M2604" s="7"/>
      <c r="N2604" s="57"/>
      <c r="O2604" s="6"/>
      <c r="P2604" s="6"/>
      <c r="T2604" s="6"/>
      <c r="V2604" s="3"/>
    </row>
    <row r="2605">
      <c r="D2605" s="57"/>
      <c r="J2605" s="7"/>
      <c r="K2605" s="7"/>
      <c r="L2605" s="7"/>
      <c r="M2605" s="7"/>
      <c r="N2605" s="57"/>
      <c r="O2605" s="6"/>
      <c r="P2605" s="6"/>
      <c r="T2605" s="6"/>
      <c r="V2605" s="3"/>
    </row>
    <row r="2606">
      <c r="D2606" s="57"/>
      <c r="J2606" s="7"/>
      <c r="K2606" s="7"/>
      <c r="L2606" s="7"/>
      <c r="M2606" s="7"/>
      <c r="N2606" s="57"/>
      <c r="O2606" s="6"/>
      <c r="P2606" s="6"/>
      <c r="T2606" s="6"/>
      <c r="V2606" s="3"/>
    </row>
    <row r="2607">
      <c r="D2607" s="57"/>
      <c r="J2607" s="7"/>
      <c r="K2607" s="7"/>
      <c r="L2607" s="7"/>
      <c r="M2607" s="7"/>
      <c r="N2607" s="57"/>
      <c r="O2607" s="6"/>
      <c r="P2607" s="6"/>
      <c r="T2607" s="6"/>
      <c r="V2607" s="3"/>
    </row>
    <row r="2608">
      <c r="D2608" s="57"/>
      <c r="J2608" s="7"/>
      <c r="K2608" s="7"/>
      <c r="L2608" s="7"/>
      <c r="M2608" s="7"/>
      <c r="N2608" s="57"/>
      <c r="O2608" s="6"/>
      <c r="P2608" s="6"/>
      <c r="T2608" s="6"/>
      <c r="V2608" s="3"/>
    </row>
    <row r="2609">
      <c r="D2609" s="57"/>
      <c r="J2609" s="7"/>
      <c r="K2609" s="7"/>
      <c r="L2609" s="7"/>
      <c r="M2609" s="7"/>
      <c r="N2609" s="57"/>
      <c r="O2609" s="6"/>
      <c r="P2609" s="6"/>
      <c r="T2609" s="6"/>
      <c r="V2609" s="3"/>
    </row>
    <row r="2610">
      <c r="D2610" s="57"/>
      <c r="J2610" s="7"/>
      <c r="K2610" s="7"/>
      <c r="L2610" s="7"/>
      <c r="M2610" s="7"/>
      <c r="N2610" s="57"/>
      <c r="O2610" s="6"/>
      <c r="P2610" s="6"/>
      <c r="T2610" s="6"/>
      <c r="V2610" s="3"/>
    </row>
    <row r="2611">
      <c r="D2611" s="57"/>
      <c r="J2611" s="7"/>
      <c r="K2611" s="7"/>
      <c r="L2611" s="7"/>
      <c r="M2611" s="7"/>
      <c r="N2611" s="57"/>
      <c r="O2611" s="6"/>
      <c r="P2611" s="6"/>
      <c r="T2611" s="6"/>
      <c r="V2611" s="3"/>
    </row>
    <row r="2612">
      <c r="D2612" s="57"/>
      <c r="J2612" s="7"/>
      <c r="K2612" s="7"/>
      <c r="L2612" s="7"/>
      <c r="M2612" s="7"/>
      <c r="N2612" s="57"/>
      <c r="O2612" s="6"/>
      <c r="P2612" s="6"/>
      <c r="T2612" s="6"/>
      <c r="V2612" s="3"/>
    </row>
    <row r="2613">
      <c r="D2613" s="57"/>
      <c r="J2613" s="7"/>
      <c r="K2613" s="7"/>
      <c r="L2613" s="7"/>
      <c r="M2613" s="7"/>
      <c r="N2613" s="57"/>
      <c r="O2613" s="6"/>
      <c r="P2613" s="6"/>
      <c r="T2613" s="6"/>
      <c r="V2613" s="3"/>
    </row>
    <row r="2614">
      <c r="D2614" s="57"/>
      <c r="J2614" s="7"/>
      <c r="K2614" s="7"/>
      <c r="L2614" s="7"/>
      <c r="M2614" s="7"/>
      <c r="N2614" s="57"/>
      <c r="O2614" s="6"/>
      <c r="P2614" s="6"/>
      <c r="T2614" s="6"/>
      <c r="V2614" s="3"/>
    </row>
    <row r="2615">
      <c r="D2615" s="57"/>
      <c r="J2615" s="7"/>
      <c r="K2615" s="7"/>
      <c r="L2615" s="7"/>
      <c r="M2615" s="7"/>
      <c r="N2615" s="57"/>
      <c r="O2615" s="6"/>
      <c r="P2615" s="6"/>
      <c r="T2615" s="6"/>
      <c r="V2615" s="3"/>
    </row>
    <row r="2616">
      <c r="D2616" s="57"/>
      <c r="J2616" s="7"/>
      <c r="K2616" s="7"/>
      <c r="L2616" s="7"/>
      <c r="M2616" s="7"/>
      <c r="N2616" s="57"/>
      <c r="O2616" s="6"/>
      <c r="P2616" s="6"/>
      <c r="T2616" s="6"/>
      <c r="V2616" s="3"/>
    </row>
    <row r="2617">
      <c r="D2617" s="57"/>
      <c r="J2617" s="7"/>
      <c r="K2617" s="7"/>
      <c r="L2617" s="7"/>
      <c r="M2617" s="7"/>
      <c r="N2617" s="57"/>
      <c r="O2617" s="6"/>
      <c r="P2617" s="6"/>
      <c r="T2617" s="6"/>
      <c r="V2617" s="3"/>
    </row>
    <row r="2618">
      <c r="D2618" s="57"/>
      <c r="J2618" s="7"/>
      <c r="K2618" s="7"/>
      <c r="L2618" s="7"/>
      <c r="M2618" s="7"/>
      <c r="N2618" s="57"/>
      <c r="O2618" s="6"/>
      <c r="P2618" s="6"/>
      <c r="T2618" s="6"/>
      <c r="V2618" s="3"/>
    </row>
    <row r="2619">
      <c r="D2619" s="57"/>
      <c r="J2619" s="7"/>
      <c r="K2619" s="7"/>
      <c r="L2619" s="7"/>
      <c r="M2619" s="7"/>
      <c r="N2619" s="57"/>
      <c r="O2619" s="6"/>
      <c r="P2619" s="6"/>
      <c r="T2619" s="6"/>
      <c r="V2619" s="3"/>
    </row>
    <row r="2620">
      <c r="D2620" s="57"/>
      <c r="J2620" s="7"/>
      <c r="K2620" s="7"/>
      <c r="L2620" s="7"/>
      <c r="M2620" s="7"/>
      <c r="N2620" s="57"/>
      <c r="O2620" s="6"/>
      <c r="P2620" s="6"/>
      <c r="T2620" s="6"/>
      <c r="V2620" s="3"/>
    </row>
    <row r="2621">
      <c r="D2621" s="57"/>
      <c r="J2621" s="7"/>
      <c r="K2621" s="7"/>
      <c r="L2621" s="7"/>
      <c r="M2621" s="7"/>
      <c r="N2621" s="57"/>
      <c r="O2621" s="6"/>
      <c r="P2621" s="6"/>
      <c r="T2621" s="6"/>
      <c r="V2621" s="3"/>
    </row>
    <row r="2622">
      <c r="D2622" s="57"/>
      <c r="J2622" s="7"/>
      <c r="K2622" s="7"/>
      <c r="L2622" s="7"/>
      <c r="M2622" s="7"/>
      <c r="N2622" s="57"/>
      <c r="O2622" s="6"/>
      <c r="P2622" s="6"/>
      <c r="T2622" s="6"/>
      <c r="V2622" s="3"/>
    </row>
    <row r="2623">
      <c r="D2623" s="57"/>
      <c r="J2623" s="7"/>
      <c r="K2623" s="7"/>
      <c r="L2623" s="7"/>
      <c r="M2623" s="7"/>
      <c r="N2623" s="57"/>
      <c r="O2623" s="6"/>
      <c r="P2623" s="6"/>
      <c r="T2623" s="6"/>
      <c r="V2623" s="3"/>
    </row>
    <row r="2624">
      <c r="D2624" s="57"/>
      <c r="J2624" s="7"/>
      <c r="K2624" s="7"/>
      <c r="L2624" s="7"/>
      <c r="M2624" s="7"/>
      <c r="N2624" s="57"/>
      <c r="O2624" s="6"/>
      <c r="P2624" s="6"/>
      <c r="T2624" s="6"/>
      <c r="V2624" s="3"/>
    </row>
    <row r="2625">
      <c r="D2625" s="57"/>
      <c r="J2625" s="7"/>
      <c r="K2625" s="7"/>
      <c r="L2625" s="7"/>
      <c r="M2625" s="7"/>
      <c r="N2625" s="57"/>
      <c r="O2625" s="6"/>
      <c r="P2625" s="6"/>
      <c r="T2625" s="6"/>
      <c r="V2625" s="3"/>
    </row>
    <row r="2626">
      <c r="D2626" s="57"/>
      <c r="J2626" s="7"/>
      <c r="K2626" s="7"/>
      <c r="L2626" s="7"/>
      <c r="M2626" s="7"/>
      <c r="N2626" s="57"/>
      <c r="O2626" s="6"/>
      <c r="P2626" s="6"/>
      <c r="T2626" s="6"/>
      <c r="V2626" s="3"/>
    </row>
    <row r="2627">
      <c r="D2627" s="57"/>
      <c r="J2627" s="7"/>
      <c r="K2627" s="7"/>
      <c r="L2627" s="7"/>
      <c r="M2627" s="7"/>
      <c r="N2627" s="57"/>
      <c r="O2627" s="6"/>
      <c r="P2627" s="6"/>
      <c r="T2627" s="6"/>
      <c r="V2627" s="3"/>
    </row>
    <row r="2628">
      <c r="D2628" s="57"/>
      <c r="J2628" s="7"/>
      <c r="K2628" s="7"/>
      <c r="L2628" s="7"/>
      <c r="M2628" s="7"/>
      <c r="N2628" s="57"/>
      <c r="O2628" s="6"/>
      <c r="P2628" s="6"/>
      <c r="T2628" s="6"/>
      <c r="V2628" s="3"/>
    </row>
    <row r="2629">
      <c r="D2629" s="57"/>
      <c r="J2629" s="7"/>
      <c r="K2629" s="7"/>
      <c r="L2629" s="7"/>
      <c r="M2629" s="7"/>
      <c r="N2629" s="57"/>
      <c r="O2629" s="6"/>
      <c r="P2629" s="6"/>
      <c r="T2629" s="6"/>
      <c r="V2629" s="3"/>
    </row>
    <row r="2630">
      <c r="D2630" s="57"/>
      <c r="J2630" s="7"/>
      <c r="K2630" s="7"/>
      <c r="L2630" s="7"/>
      <c r="M2630" s="7"/>
      <c r="N2630" s="57"/>
      <c r="O2630" s="6"/>
      <c r="P2630" s="6"/>
      <c r="T2630" s="6"/>
      <c r="V2630" s="3"/>
    </row>
    <row r="2631">
      <c r="D2631" s="57"/>
      <c r="J2631" s="7"/>
      <c r="K2631" s="7"/>
      <c r="L2631" s="7"/>
      <c r="M2631" s="7"/>
      <c r="N2631" s="57"/>
      <c r="O2631" s="6"/>
      <c r="P2631" s="6"/>
      <c r="T2631" s="6"/>
      <c r="V2631" s="3"/>
    </row>
    <row r="2632">
      <c r="D2632" s="57"/>
      <c r="J2632" s="7"/>
      <c r="K2632" s="7"/>
      <c r="L2632" s="7"/>
      <c r="M2632" s="7"/>
      <c r="N2632" s="57"/>
      <c r="O2632" s="6"/>
      <c r="P2632" s="6"/>
      <c r="T2632" s="6"/>
      <c r="V2632" s="3"/>
    </row>
    <row r="2633">
      <c r="D2633" s="57"/>
      <c r="J2633" s="7"/>
      <c r="K2633" s="7"/>
      <c r="L2633" s="7"/>
      <c r="M2633" s="7"/>
      <c r="N2633" s="57"/>
      <c r="O2633" s="6"/>
      <c r="P2633" s="6"/>
      <c r="T2633" s="6"/>
      <c r="V2633" s="3"/>
    </row>
    <row r="2634">
      <c r="D2634" s="57"/>
      <c r="J2634" s="7"/>
      <c r="K2634" s="7"/>
      <c r="L2634" s="7"/>
      <c r="M2634" s="7"/>
      <c r="N2634" s="57"/>
      <c r="O2634" s="6"/>
      <c r="P2634" s="6"/>
      <c r="T2634" s="6"/>
      <c r="V2634" s="3"/>
    </row>
    <row r="2635">
      <c r="D2635" s="57"/>
      <c r="J2635" s="7"/>
      <c r="K2635" s="7"/>
      <c r="L2635" s="7"/>
      <c r="M2635" s="7"/>
      <c r="N2635" s="57"/>
      <c r="O2635" s="6"/>
      <c r="P2635" s="6"/>
      <c r="T2635" s="6"/>
      <c r="V2635" s="3"/>
    </row>
    <row r="2636">
      <c r="D2636" s="57"/>
      <c r="J2636" s="7"/>
      <c r="K2636" s="7"/>
      <c r="L2636" s="7"/>
      <c r="M2636" s="7"/>
      <c r="N2636" s="57"/>
      <c r="O2636" s="6"/>
      <c r="P2636" s="6"/>
      <c r="T2636" s="6"/>
      <c r="V2636" s="3"/>
    </row>
    <row r="2637">
      <c r="D2637" s="57"/>
      <c r="J2637" s="7"/>
      <c r="K2637" s="7"/>
      <c r="L2637" s="7"/>
      <c r="M2637" s="7"/>
      <c r="N2637" s="57"/>
      <c r="O2637" s="6"/>
      <c r="P2637" s="6"/>
      <c r="T2637" s="6"/>
      <c r="V2637" s="3"/>
    </row>
    <row r="2638">
      <c r="D2638" s="57"/>
      <c r="J2638" s="7"/>
      <c r="K2638" s="7"/>
      <c r="L2638" s="7"/>
      <c r="M2638" s="7"/>
      <c r="N2638" s="57"/>
      <c r="O2638" s="6"/>
      <c r="P2638" s="6"/>
      <c r="T2638" s="6"/>
      <c r="V2638" s="3"/>
    </row>
    <row r="2639">
      <c r="D2639" s="57"/>
      <c r="J2639" s="7"/>
      <c r="K2639" s="7"/>
      <c r="L2639" s="7"/>
      <c r="M2639" s="7"/>
      <c r="N2639" s="57"/>
      <c r="O2639" s="6"/>
      <c r="P2639" s="6"/>
      <c r="T2639" s="6"/>
      <c r="V2639" s="3"/>
    </row>
    <row r="2640">
      <c r="D2640" s="57"/>
      <c r="J2640" s="7"/>
      <c r="K2640" s="7"/>
      <c r="L2640" s="7"/>
      <c r="M2640" s="7"/>
      <c r="N2640" s="57"/>
      <c r="O2640" s="6"/>
      <c r="P2640" s="6"/>
      <c r="T2640" s="6"/>
      <c r="V2640" s="3"/>
    </row>
    <row r="2641">
      <c r="D2641" s="57"/>
      <c r="J2641" s="7"/>
      <c r="K2641" s="7"/>
      <c r="L2641" s="7"/>
      <c r="M2641" s="7"/>
      <c r="N2641" s="57"/>
      <c r="O2641" s="6"/>
      <c r="P2641" s="6"/>
      <c r="T2641" s="6"/>
      <c r="V2641" s="3"/>
    </row>
    <row r="2642">
      <c r="D2642" s="57"/>
      <c r="J2642" s="7"/>
      <c r="K2642" s="7"/>
      <c r="L2642" s="7"/>
      <c r="M2642" s="7"/>
      <c r="N2642" s="57"/>
      <c r="O2642" s="6"/>
      <c r="P2642" s="6"/>
      <c r="T2642" s="6"/>
      <c r="V2642" s="3"/>
    </row>
    <row r="2643">
      <c r="D2643" s="57"/>
      <c r="J2643" s="7"/>
      <c r="K2643" s="7"/>
      <c r="L2643" s="7"/>
      <c r="M2643" s="7"/>
      <c r="N2643" s="57"/>
      <c r="O2643" s="6"/>
      <c r="P2643" s="6"/>
      <c r="T2643" s="6"/>
      <c r="V2643" s="3"/>
    </row>
    <row r="2644">
      <c r="D2644" s="57"/>
      <c r="J2644" s="7"/>
      <c r="K2644" s="7"/>
      <c r="L2644" s="7"/>
      <c r="M2644" s="7"/>
      <c r="N2644" s="57"/>
      <c r="O2644" s="6"/>
      <c r="P2644" s="6"/>
      <c r="T2644" s="6"/>
      <c r="V2644" s="3"/>
    </row>
    <row r="2645">
      <c r="D2645" s="57"/>
      <c r="J2645" s="7"/>
      <c r="K2645" s="7"/>
      <c r="L2645" s="7"/>
      <c r="M2645" s="7"/>
      <c r="N2645" s="57"/>
      <c r="O2645" s="6"/>
      <c r="P2645" s="6"/>
      <c r="T2645" s="6"/>
      <c r="V2645" s="3"/>
    </row>
    <row r="2646">
      <c r="D2646" s="57"/>
      <c r="J2646" s="7"/>
      <c r="K2646" s="7"/>
      <c r="L2646" s="7"/>
      <c r="M2646" s="7"/>
      <c r="N2646" s="57"/>
      <c r="O2646" s="6"/>
      <c r="P2646" s="6"/>
      <c r="T2646" s="6"/>
      <c r="V2646" s="3"/>
    </row>
    <row r="2647">
      <c r="D2647" s="57"/>
      <c r="J2647" s="7"/>
      <c r="K2647" s="7"/>
      <c r="L2647" s="7"/>
      <c r="M2647" s="7"/>
      <c r="N2647" s="57"/>
      <c r="O2647" s="6"/>
      <c r="P2647" s="6"/>
      <c r="T2647" s="6"/>
      <c r="V2647" s="3"/>
    </row>
    <row r="2648">
      <c r="D2648" s="57"/>
      <c r="J2648" s="7"/>
      <c r="K2648" s="7"/>
      <c r="L2648" s="7"/>
      <c r="M2648" s="7"/>
      <c r="N2648" s="57"/>
      <c r="O2648" s="6"/>
      <c r="P2648" s="6"/>
      <c r="T2648" s="6"/>
      <c r="V2648" s="3"/>
    </row>
    <row r="2649">
      <c r="D2649" s="57"/>
      <c r="J2649" s="7"/>
      <c r="K2649" s="7"/>
      <c r="L2649" s="7"/>
      <c r="M2649" s="7"/>
      <c r="N2649" s="57"/>
      <c r="O2649" s="6"/>
      <c r="P2649" s="6"/>
      <c r="T2649" s="6"/>
      <c r="V2649" s="3"/>
    </row>
    <row r="2650">
      <c r="D2650" s="57"/>
      <c r="J2650" s="7"/>
      <c r="K2650" s="7"/>
      <c r="L2650" s="7"/>
      <c r="M2650" s="7"/>
      <c r="N2650" s="57"/>
      <c r="O2650" s="6"/>
      <c r="P2650" s="6"/>
      <c r="T2650" s="6"/>
      <c r="V2650" s="3"/>
    </row>
    <row r="2651">
      <c r="D2651" s="57"/>
      <c r="J2651" s="7"/>
      <c r="K2651" s="7"/>
      <c r="L2651" s="7"/>
      <c r="M2651" s="7"/>
      <c r="N2651" s="57"/>
      <c r="O2651" s="6"/>
      <c r="P2651" s="6"/>
      <c r="T2651" s="6"/>
      <c r="V2651" s="3"/>
    </row>
    <row r="2652">
      <c r="D2652" s="57"/>
      <c r="J2652" s="7"/>
      <c r="K2652" s="7"/>
      <c r="L2652" s="7"/>
      <c r="M2652" s="7"/>
      <c r="N2652" s="57"/>
      <c r="O2652" s="6"/>
      <c r="P2652" s="6"/>
      <c r="T2652" s="6"/>
      <c r="V2652" s="3"/>
    </row>
    <row r="2653">
      <c r="D2653" s="57"/>
      <c r="J2653" s="7"/>
      <c r="K2653" s="7"/>
      <c r="L2653" s="7"/>
      <c r="M2653" s="7"/>
      <c r="N2653" s="57"/>
      <c r="O2653" s="6"/>
      <c r="P2653" s="6"/>
      <c r="T2653" s="6"/>
      <c r="V2653" s="3"/>
    </row>
    <row r="2654">
      <c r="D2654" s="57"/>
      <c r="J2654" s="7"/>
      <c r="K2654" s="7"/>
      <c r="L2654" s="7"/>
      <c r="M2654" s="7"/>
      <c r="N2654" s="57"/>
      <c r="O2654" s="6"/>
      <c r="P2654" s="6"/>
      <c r="T2654" s="6"/>
      <c r="V2654" s="3"/>
    </row>
    <row r="2655">
      <c r="D2655" s="57"/>
      <c r="J2655" s="7"/>
      <c r="K2655" s="7"/>
      <c r="L2655" s="7"/>
      <c r="M2655" s="7"/>
      <c r="N2655" s="57"/>
      <c r="O2655" s="6"/>
      <c r="P2655" s="6"/>
      <c r="T2655" s="6"/>
      <c r="V2655" s="3"/>
    </row>
    <row r="2656">
      <c r="D2656" s="57"/>
      <c r="J2656" s="7"/>
      <c r="K2656" s="7"/>
      <c r="L2656" s="7"/>
      <c r="M2656" s="7"/>
      <c r="N2656" s="57"/>
      <c r="O2656" s="6"/>
      <c r="P2656" s="6"/>
      <c r="T2656" s="6"/>
      <c r="V2656" s="3"/>
    </row>
    <row r="2657">
      <c r="D2657" s="57"/>
      <c r="J2657" s="7"/>
      <c r="K2657" s="7"/>
      <c r="L2657" s="7"/>
      <c r="M2657" s="7"/>
      <c r="N2657" s="57"/>
      <c r="O2657" s="6"/>
      <c r="P2657" s="6"/>
      <c r="T2657" s="6"/>
      <c r="V2657" s="3"/>
    </row>
    <row r="2658">
      <c r="D2658" s="57"/>
      <c r="J2658" s="7"/>
      <c r="K2658" s="7"/>
      <c r="L2658" s="7"/>
      <c r="M2658" s="7"/>
      <c r="N2658" s="57"/>
      <c r="O2658" s="6"/>
      <c r="P2658" s="6"/>
      <c r="T2658" s="6"/>
      <c r="V2658" s="3"/>
    </row>
    <row r="2659">
      <c r="D2659" s="57"/>
      <c r="J2659" s="7"/>
      <c r="K2659" s="7"/>
      <c r="L2659" s="7"/>
      <c r="M2659" s="7"/>
      <c r="N2659" s="57"/>
      <c r="O2659" s="6"/>
      <c r="P2659" s="6"/>
      <c r="T2659" s="6"/>
      <c r="V2659" s="3"/>
    </row>
    <row r="2660">
      <c r="D2660" s="57"/>
      <c r="J2660" s="7"/>
      <c r="K2660" s="7"/>
      <c r="L2660" s="7"/>
      <c r="M2660" s="7"/>
      <c r="N2660" s="57"/>
      <c r="O2660" s="6"/>
      <c r="P2660" s="6"/>
      <c r="T2660" s="6"/>
      <c r="V2660" s="3"/>
    </row>
    <row r="2661">
      <c r="D2661" s="57"/>
      <c r="J2661" s="7"/>
      <c r="K2661" s="7"/>
      <c r="L2661" s="7"/>
      <c r="M2661" s="7"/>
      <c r="N2661" s="57"/>
      <c r="O2661" s="6"/>
      <c r="P2661" s="6"/>
      <c r="T2661" s="6"/>
      <c r="V2661" s="3"/>
    </row>
    <row r="2662">
      <c r="D2662" s="57"/>
      <c r="J2662" s="7"/>
      <c r="K2662" s="7"/>
      <c r="L2662" s="7"/>
      <c r="M2662" s="7"/>
      <c r="N2662" s="57"/>
      <c r="O2662" s="6"/>
      <c r="P2662" s="6"/>
      <c r="T2662" s="6"/>
      <c r="V2662" s="3"/>
    </row>
    <row r="2663">
      <c r="D2663" s="57"/>
      <c r="J2663" s="7"/>
      <c r="K2663" s="7"/>
      <c r="L2663" s="7"/>
      <c r="M2663" s="7"/>
      <c r="N2663" s="57"/>
      <c r="O2663" s="6"/>
      <c r="P2663" s="6"/>
      <c r="T2663" s="6"/>
      <c r="V2663" s="3"/>
    </row>
    <row r="2664">
      <c r="D2664" s="57"/>
      <c r="J2664" s="7"/>
      <c r="K2664" s="7"/>
      <c r="L2664" s="7"/>
      <c r="M2664" s="7"/>
      <c r="N2664" s="57"/>
      <c r="O2664" s="6"/>
      <c r="P2664" s="6"/>
      <c r="T2664" s="6"/>
      <c r="V2664" s="3"/>
    </row>
    <row r="2665">
      <c r="D2665" s="57"/>
      <c r="J2665" s="7"/>
      <c r="K2665" s="7"/>
      <c r="L2665" s="7"/>
      <c r="M2665" s="7"/>
      <c r="N2665" s="57"/>
      <c r="O2665" s="6"/>
      <c r="P2665" s="6"/>
      <c r="T2665" s="6"/>
      <c r="V2665" s="3"/>
    </row>
    <row r="2666">
      <c r="D2666" s="57"/>
      <c r="J2666" s="7"/>
      <c r="K2666" s="7"/>
      <c r="L2666" s="7"/>
      <c r="M2666" s="7"/>
      <c r="N2666" s="57"/>
      <c r="O2666" s="6"/>
      <c r="P2666" s="6"/>
      <c r="T2666" s="6"/>
      <c r="V2666" s="3"/>
    </row>
    <row r="2667">
      <c r="D2667" s="57"/>
      <c r="J2667" s="7"/>
      <c r="K2667" s="7"/>
      <c r="L2667" s="7"/>
      <c r="M2667" s="7"/>
      <c r="N2667" s="57"/>
      <c r="O2667" s="6"/>
      <c r="P2667" s="6"/>
      <c r="T2667" s="6"/>
      <c r="V2667" s="3"/>
    </row>
    <row r="2668">
      <c r="D2668" s="57"/>
      <c r="J2668" s="7"/>
      <c r="K2668" s="7"/>
      <c r="L2668" s="7"/>
      <c r="M2668" s="7"/>
      <c r="N2668" s="57"/>
      <c r="O2668" s="6"/>
      <c r="P2668" s="6"/>
      <c r="T2668" s="6"/>
      <c r="V2668" s="3"/>
    </row>
    <row r="2669">
      <c r="D2669" s="57"/>
      <c r="J2669" s="7"/>
      <c r="K2669" s="7"/>
      <c r="L2669" s="7"/>
      <c r="M2669" s="7"/>
      <c r="N2669" s="57"/>
      <c r="O2669" s="6"/>
      <c r="P2669" s="6"/>
      <c r="T2669" s="6"/>
      <c r="V2669" s="3"/>
    </row>
    <row r="2670">
      <c r="D2670" s="57"/>
      <c r="J2670" s="7"/>
      <c r="K2670" s="7"/>
      <c r="L2670" s="7"/>
      <c r="M2670" s="7"/>
      <c r="N2670" s="57"/>
      <c r="O2670" s="6"/>
      <c r="P2670" s="6"/>
      <c r="T2670" s="6"/>
      <c r="V2670" s="3"/>
    </row>
    <row r="2671">
      <c r="D2671" s="57"/>
      <c r="J2671" s="7"/>
      <c r="K2671" s="7"/>
      <c r="L2671" s="7"/>
      <c r="M2671" s="7"/>
      <c r="N2671" s="57"/>
      <c r="O2671" s="6"/>
      <c r="P2671" s="6"/>
      <c r="T2671" s="6"/>
      <c r="V2671" s="3"/>
    </row>
    <row r="2672">
      <c r="D2672" s="57"/>
      <c r="J2672" s="7"/>
      <c r="K2672" s="7"/>
      <c r="L2672" s="7"/>
      <c r="M2672" s="7"/>
      <c r="N2672" s="57"/>
      <c r="O2672" s="6"/>
      <c r="P2672" s="6"/>
      <c r="T2672" s="6"/>
      <c r="V2672" s="3"/>
    </row>
    <row r="2673">
      <c r="D2673" s="57"/>
      <c r="J2673" s="7"/>
      <c r="K2673" s="7"/>
      <c r="L2673" s="7"/>
      <c r="M2673" s="7"/>
      <c r="N2673" s="57"/>
      <c r="O2673" s="6"/>
      <c r="P2673" s="6"/>
      <c r="T2673" s="6"/>
      <c r="V2673" s="3"/>
    </row>
    <row r="2674">
      <c r="D2674" s="57"/>
      <c r="J2674" s="7"/>
      <c r="K2674" s="7"/>
      <c r="L2674" s="7"/>
      <c r="M2674" s="7"/>
      <c r="N2674" s="57"/>
      <c r="O2674" s="6"/>
      <c r="P2674" s="6"/>
      <c r="T2674" s="6"/>
      <c r="V2674" s="3"/>
    </row>
    <row r="2675">
      <c r="D2675" s="57"/>
      <c r="J2675" s="7"/>
      <c r="K2675" s="7"/>
      <c r="L2675" s="7"/>
      <c r="M2675" s="7"/>
      <c r="N2675" s="57"/>
      <c r="O2675" s="6"/>
      <c r="P2675" s="6"/>
      <c r="T2675" s="6"/>
      <c r="V2675" s="3"/>
    </row>
    <row r="2676">
      <c r="D2676" s="57"/>
      <c r="J2676" s="7"/>
      <c r="K2676" s="7"/>
      <c r="L2676" s="7"/>
      <c r="M2676" s="7"/>
      <c r="N2676" s="57"/>
      <c r="O2676" s="6"/>
      <c r="P2676" s="6"/>
      <c r="T2676" s="6"/>
      <c r="V2676" s="3"/>
    </row>
    <row r="2677">
      <c r="D2677" s="57"/>
      <c r="J2677" s="7"/>
      <c r="K2677" s="7"/>
      <c r="L2677" s="7"/>
      <c r="M2677" s="7"/>
      <c r="N2677" s="57"/>
      <c r="O2677" s="6"/>
      <c r="P2677" s="6"/>
      <c r="T2677" s="6"/>
      <c r="V2677" s="3"/>
    </row>
    <row r="2678">
      <c r="D2678" s="57"/>
      <c r="J2678" s="7"/>
      <c r="K2678" s="7"/>
      <c r="L2678" s="7"/>
      <c r="M2678" s="7"/>
      <c r="N2678" s="57"/>
      <c r="O2678" s="6"/>
      <c r="P2678" s="6"/>
      <c r="T2678" s="6"/>
      <c r="V2678" s="3"/>
    </row>
    <row r="2679">
      <c r="D2679" s="57"/>
      <c r="J2679" s="7"/>
      <c r="K2679" s="7"/>
      <c r="L2679" s="7"/>
      <c r="M2679" s="7"/>
      <c r="N2679" s="57"/>
      <c r="O2679" s="6"/>
      <c r="P2679" s="6"/>
      <c r="T2679" s="6"/>
      <c r="V2679" s="3"/>
    </row>
    <row r="2680">
      <c r="D2680" s="57"/>
      <c r="J2680" s="7"/>
      <c r="K2680" s="7"/>
      <c r="L2680" s="7"/>
      <c r="M2680" s="7"/>
      <c r="N2680" s="57"/>
      <c r="O2680" s="6"/>
      <c r="P2680" s="6"/>
      <c r="T2680" s="6"/>
      <c r="V2680" s="3"/>
    </row>
    <row r="2681">
      <c r="D2681" s="57"/>
      <c r="J2681" s="7"/>
      <c r="K2681" s="7"/>
      <c r="L2681" s="7"/>
      <c r="M2681" s="7"/>
      <c r="N2681" s="57"/>
      <c r="O2681" s="6"/>
      <c r="P2681" s="6"/>
      <c r="T2681" s="6"/>
      <c r="V2681" s="3"/>
    </row>
    <row r="2682">
      <c r="D2682" s="57"/>
      <c r="J2682" s="7"/>
      <c r="K2682" s="7"/>
      <c r="L2682" s="7"/>
      <c r="M2682" s="7"/>
      <c r="N2682" s="57"/>
      <c r="O2682" s="6"/>
      <c r="P2682" s="6"/>
      <c r="T2682" s="6"/>
      <c r="V2682" s="3"/>
    </row>
    <row r="2683">
      <c r="D2683" s="57"/>
      <c r="J2683" s="7"/>
      <c r="K2683" s="7"/>
      <c r="L2683" s="7"/>
      <c r="M2683" s="7"/>
      <c r="N2683" s="57"/>
      <c r="O2683" s="6"/>
      <c r="P2683" s="6"/>
      <c r="T2683" s="6"/>
      <c r="V2683" s="3"/>
    </row>
    <row r="2684">
      <c r="D2684" s="57"/>
      <c r="J2684" s="7"/>
      <c r="K2684" s="7"/>
      <c r="L2684" s="7"/>
      <c r="M2684" s="7"/>
      <c r="N2684" s="57"/>
      <c r="O2684" s="6"/>
      <c r="P2684" s="6"/>
      <c r="T2684" s="6"/>
      <c r="V2684" s="3"/>
    </row>
    <row r="2685">
      <c r="D2685" s="57"/>
      <c r="J2685" s="7"/>
      <c r="K2685" s="7"/>
      <c r="L2685" s="7"/>
      <c r="M2685" s="7"/>
      <c r="N2685" s="57"/>
      <c r="O2685" s="6"/>
      <c r="P2685" s="6"/>
      <c r="T2685" s="6"/>
      <c r="V2685" s="3"/>
    </row>
    <row r="2686">
      <c r="D2686" s="57"/>
      <c r="J2686" s="7"/>
      <c r="K2686" s="7"/>
      <c r="L2686" s="7"/>
      <c r="M2686" s="7"/>
      <c r="N2686" s="57"/>
      <c r="O2686" s="6"/>
      <c r="P2686" s="6"/>
      <c r="T2686" s="6"/>
      <c r="V2686" s="3"/>
    </row>
    <row r="2687">
      <c r="D2687" s="57"/>
      <c r="J2687" s="7"/>
      <c r="K2687" s="7"/>
      <c r="L2687" s="7"/>
      <c r="M2687" s="7"/>
      <c r="N2687" s="57"/>
      <c r="O2687" s="6"/>
      <c r="P2687" s="6"/>
      <c r="T2687" s="6"/>
      <c r="V2687" s="3"/>
    </row>
    <row r="2688">
      <c r="D2688" s="57"/>
      <c r="J2688" s="7"/>
      <c r="K2688" s="7"/>
      <c r="L2688" s="7"/>
      <c r="M2688" s="7"/>
      <c r="N2688" s="57"/>
      <c r="O2688" s="6"/>
      <c r="P2688" s="6"/>
      <c r="T2688" s="6"/>
      <c r="V2688" s="3"/>
    </row>
    <row r="2689">
      <c r="D2689" s="57"/>
      <c r="J2689" s="7"/>
      <c r="K2689" s="7"/>
      <c r="L2689" s="7"/>
      <c r="M2689" s="7"/>
      <c r="N2689" s="57"/>
      <c r="O2689" s="6"/>
      <c r="P2689" s="6"/>
      <c r="T2689" s="6"/>
      <c r="V2689" s="3"/>
    </row>
    <row r="2690">
      <c r="D2690" s="57"/>
      <c r="J2690" s="7"/>
      <c r="K2690" s="7"/>
      <c r="L2690" s="7"/>
      <c r="M2690" s="7"/>
      <c r="N2690" s="57"/>
      <c r="O2690" s="6"/>
      <c r="P2690" s="6"/>
      <c r="T2690" s="6"/>
      <c r="V2690" s="3"/>
    </row>
    <row r="2691">
      <c r="D2691" s="57"/>
      <c r="J2691" s="7"/>
      <c r="K2691" s="7"/>
      <c r="L2691" s="7"/>
      <c r="M2691" s="7"/>
      <c r="N2691" s="57"/>
      <c r="O2691" s="6"/>
      <c r="P2691" s="6"/>
      <c r="T2691" s="6"/>
      <c r="V2691" s="3"/>
    </row>
    <row r="2692">
      <c r="D2692" s="57"/>
      <c r="J2692" s="7"/>
      <c r="K2692" s="7"/>
      <c r="L2692" s="7"/>
      <c r="M2692" s="7"/>
      <c r="N2692" s="57"/>
      <c r="O2692" s="6"/>
      <c r="P2692" s="6"/>
      <c r="T2692" s="6"/>
      <c r="V2692" s="3"/>
    </row>
    <row r="2693">
      <c r="D2693" s="57"/>
      <c r="J2693" s="7"/>
      <c r="K2693" s="7"/>
      <c r="L2693" s="7"/>
      <c r="M2693" s="7"/>
      <c r="N2693" s="57"/>
      <c r="O2693" s="6"/>
      <c r="P2693" s="6"/>
      <c r="T2693" s="6"/>
      <c r="V2693" s="3"/>
    </row>
    <row r="2694">
      <c r="D2694" s="57"/>
      <c r="J2694" s="7"/>
      <c r="K2694" s="7"/>
      <c r="L2694" s="7"/>
      <c r="M2694" s="7"/>
      <c r="N2694" s="57"/>
      <c r="O2694" s="6"/>
      <c r="P2694" s="6"/>
      <c r="T2694" s="6"/>
      <c r="V2694" s="3"/>
    </row>
    <row r="2695">
      <c r="D2695" s="57"/>
      <c r="J2695" s="7"/>
      <c r="K2695" s="7"/>
      <c r="L2695" s="7"/>
      <c r="M2695" s="7"/>
      <c r="N2695" s="57"/>
      <c r="O2695" s="6"/>
      <c r="P2695" s="6"/>
      <c r="T2695" s="6"/>
      <c r="V2695" s="3"/>
    </row>
    <row r="2696">
      <c r="D2696" s="57"/>
      <c r="J2696" s="7"/>
      <c r="K2696" s="7"/>
      <c r="L2696" s="7"/>
      <c r="M2696" s="7"/>
      <c r="N2696" s="57"/>
      <c r="O2696" s="6"/>
      <c r="P2696" s="6"/>
      <c r="T2696" s="6"/>
      <c r="V2696" s="3"/>
    </row>
    <row r="2697">
      <c r="D2697" s="57"/>
      <c r="J2697" s="7"/>
      <c r="K2697" s="7"/>
      <c r="L2697" s="7"/>
      <c r="M2697" s="7"/>
      <c r="N2697" s="57"/>
      <c r="O2697" s="6"/>
      <c r="P2697" s="6"/>
      <c r="T2697" s="6"/>
      <c r="V2697" s="3"/>
    </row>
    <row r="2698">
      <c r="D2698" s="57"/>
      <c r="J2698" s="7"/>
      <c r="K2698" s="7"/>
      <c r="L2698" s="7"/>
      <c r="M2698" s="7"/>
      <c r="N2698" s="57"/>
      <c r="O2698" s="6"/>
      <c r="P2698" s="6"/>
      <c r="T2698" s="6"/>
      <c r="V2698" s="3"/>
    </row>
    <row r="2699">
      <c r="D2699" s="57"/>
      <c r="J2699" s="7"/>
      <c r="K2699" s="7"/>
      <c r="L2699" s="7"/>
      <c r="M2699" s="7"/>
      <c r="N2699" s="57"/>
      <c r="O2699" s="6"/>
      <c r="P2699" s="6"/>
      <c r="T2699" s="6"/>
      <c r="V2699" s="3"/>
    </row>
    <row r="2700">
      <c r="D2700" s="57"/>
      <c r="J2700" s="7"/>
      <c r="K2700" s="7"/>
      <c r="L2700" s="7"/>
      <c r="M2700" s="7"/>
      <c r="N2700" s="57"/>
      <c r="O2700" s="6"/>
      <c r="P2700" s="6"/>
      <c r="T2700" s="6"/>
      <c r="V2700" s="3"/>
    </row>
    <row r="2701">
      <c r="D2701" s="57"/>
      <c r="J2701" s="7"/>
      <c r="K2701" s="7"/>
      <c r="L2701" s="7"/>
      <c r="M2701" s="7"/>
      <c r="N2701" s="57"/>
      <c r="O2701" s="6"/>
      <c r="P2701" s="6"/>
      <c r="T2701" s="6"/>
      <c r="V2701" s="3"/>
    </row>
    <row r="2702">
      <c r="D2702" s="57"/>
      <c r="J2702" s="7"/>
      <c r="K2702" s="7"/>
      <c r="L2702" s="7"/>
      <c r="M2702" s="7"/>
      <c r="N2702" s="57"/>
      <c r="O2702" s="6"/>
      <c r="P2702" s="6"/>
      <c r="T2702" s="6"/>
      <c r="V2702" s="3"/>
    </row>
    <row r="2703">
      <c r="D2703" s="57"/>
      <c r="J2703" s="7"/>
      <c r="K2703" s="7"/>
      <c r="L2703" s="7"/>
      <c r="M2703" s="7"/>
      <c r="N2703" s="57"/>
      <c r="O2703" s="6"/>
      <c r="P2703" s="6"/>
      <c r="T2703" s="6"/>
      <c r="V2703" s="3"/>
    </row>
    <row r="2704">
      <c r="D2704" s="57"/>
      <c r="J2704" s="7"/>
      <c r="K2704" s="7"/>
      <c r="L2704" s="7"/>
      <c r="M2704" s="7"/>
      <c r="N2704" s="57"/>
      <c r="O2704" s="6"/>
      <c r="P2704" s="6"/>
      <c r="T2704" s="6"/>
      <c r="V2704" s="3"/>
    </row>
    <row r="2705">
      <c r="D2705" s="57"/>
      <c r="J2705" s="7"/>
      <c r="K2705" s="7"/>
      <c r="L2705" s="7"/>
      <c r="M2705" s="7"/>
      <c r="N2705" s="57"/>
      <c r="O2705" s="6"/>
      <c r="P2705" s="6"/>
      <c r="T2705" s="6"/>
      <c r="V2705" s="3"/>
    </row>
    <row r="2706">
      <c r="D2706" s="57"/>
      <c r="J2706" s="7"/>
      <c r="K2706" s="7"/>
      <c r="L2706" s="7"/>
      <c r="M2706" s="7"/>
      <c r="N2706" s="57"/>
      <c r="O2706" s="6"/>
      <c r="P2706" s="6"/>
      <c r="T2706" s="6"/>
      <c r="V2706" s="3"/>
    </row>
    <row r="2707">
      <c r="D2707" s="57"/>
      <c r="J2707" s="7"/>
      <c r="K2707" s="7"/>
      <c r="L2707" s="7"/>
      <c r="M2707" s="7"/>
      <c r="N2707" s="57"/>
      <c r="O2707" s="6"/>
      <c r="P2707" s="6"/>
      <c r="T2707" s="6"/>
      <c r="V2707" s="3"/>
    </row>
    <row r="2708">
      <c r="D2708" s="57"/>
      <c r="J2708" s="7"/>
      <c r="K2708" s="7"/>
      <c r="L2708" s="7"/>
      <c r="M2708" s="7"/>
      <c r="N2708" s="57"/>
      <c r="O2708" s="6"/>
      <c r="P2708" s="6"/>
      <c r="T2708" s="6"/>
      <c r="V2708" s="3"/>
    </row>
    <row r="2709">
      <c r="D2709" s="57"/>
      <c r="J2709" s="7"/>
      <c r="K2709" s="7"/>
      <c r="L2709" s="7"/>
      <c r="M2709" s="7"/>
      <c r="N2709" s="57"/>
      <c r="O2709" s="6"/>
      <c r="P2709" s="6"/>
      <c r="T2709" s="6"/>
      <c r="V2709" s="3"/>
    </row>
    <row r="2710">
      <c r="D2710" s="57"/>
      <c r="J2710" s="7"/>
      <c r="K2710" s="7"/>
      <c r="L2710" s="7"/>
      <c r="M2710" s="7"/>
      <c r="N2710" s="57"/>
      <c r="O2710" s="6"/>
      <c r="P2710" s="6"/>
      <c r="T2710" s="6"/>
      <c r="V2710" s="3"/>
    </row>
    <row r="2711">
      <c r="D2711" s="57"/>
      <c r="J2711" s="7"/>
      <c r="K2711" s="7"/>
      <c r="L2711" s="7"/>
      <c r="M2711" s="7"/>
      <c r="N2711" s="57"/>
      <c r="O2711" s="6"/>
      <c r="P2711" s="6"/>
      <c r="T2711" s="6"/>
      <c r="V2711" s="3"/>
    </row>
    <row r="2712">
      <c r="D2712" s="57"/>
      <c r="J2712" s="7"/>
      <c r="K2712" s="7"/>
      <c r="L2712" s="7"/>
      <c r="M2712" s="7"/>
      <c r="N2712" s="57"/>
      <c r="O2712" s="6"/>
      <c r="P2712" s="6"/>
      <c r="T2712" s="6"/>
      <c r="V2712" s="3"/>
    </row>
    <row r="2713">
      <c r="D2713" s="57"/>
      <c r="J2713" s="7"/>
      <c r="K2713" s="7"/>
      <c r="L2713" s="7"/>
      <c r="M2713" s="7"/>
      <c r="N2713" s="57"/>
      <c r="O2713" s="6"/>
      <c r="P2713" s="6"/>
      <c r="T2713" s="6"/>
      <c r="V2713" s="3"/>
    </row>
    <row r="2714">
      <c r="D2714" s="57"/>
      <c r="J2714" s="7"/>
      <c r="K2714" s="7"/>
      <c r="L2714" s="7"/>
      <c r="M2714" s="7"/>
      <c r="N2714" s="57"/>
      <c r="O2714" s="6"/>
      <c r="P2714" s="6"/>
      <c r="T2714" s="6"/>
      <c r="V2714" s="3"/>
    </row>
    <row r="2715">
      <c r="D2715" s="57"/>
      <c r="J2715" s="7"/>
      <c r="K2715" s="7"/>
      <c r="L2715" s="7"/>
      <c r="M2715" s="7"/>
      <c r="N2715" s="57"/>
      <c r="O2715" s="6"/>
      <c r="P2715" s="6"/>
      <c r="T2715" s="6"/>
      <c r="V2715" s="3"/>
    </row>
    <row r="2716">
      <c r="D2716" s="57"/>
      <c r="J2716" s="7"/>
      <c r="K2716" s="7"/>
      <c r="L2716" s="7"/>
      <c r="M2716" s="7"/>
      <c r="N2716" s="57"/>
      <c r="O2716" s="6"/>
      <c r="P2716" s="6"/>
      <c r="T2716" s="6"/>
      <c r="V2716" s="3"/>
    </row>
    <row r="2717">
      <c r="D2717" s="57"/>
      <c r="J2717" s="7"/>
      <c r="K2717" s="7"/>
      <c r="L2717" s="7"/>
      <c r="M2717" s="7"/>
      <c r="N2717" s="57"/>
      <c r="O2717" s="6"/>
      <c r="P2717" s="6"/>
      <c r="T2717" s="6"/>
      <c r="V2717" s="3"/>
    </row>
    <row r="2718">
      <c r="D2718" s="57"/>
      <c r="J2718" s="7"/>
      <c r="K2718" s="7"/>
      <c r="L2718" s="7"/>
      <c r="M2718" s="7"/>
      <c r="N2718" s="57"/>
      <c r="O2718" s="6"/>
      <c r="P2718" s="6"/>
      <c r="T2718" s="6"/>
      <c r="V2718" s="3"/>
    </row>
    <row r="2719">
      <c r="D2719" s="57"/>
      <c r="J2719" s="7"/>
      <c r="K2719" s="7"/>
      <c r="L2719" s="7"/>
      <c r="M2719" s="7"/>
      <c r="N2719" s="57"/>
      <c r="O2719" s="6"/>
      <c r="P2719" s="6"/>
      <c r="T2719" s="6"/>
      <c r="V2719" s="3"/>
    </row>
    <row r="2720">
      <c r="D2720" s="57"/>
      <c r="J2720" s="7"/>
      <c r="K2720" s="7"/>
      <c r="L2720" s="7"/>
      <c r="M2720" s="7"/>
      <c r="N2720" s="57"/>
      <c r="O2720" s="6"/>
      <c r="P2720" s="6"/>
      <c r="T2720" s="6"/>
      <c r="V2720" s="3"/>
    </row>
    <row r="2721">
      <c r="D2721" s="57"/>
      <c r="J2721" s="7"/>
      <c r="K2721" s="7"/>
      <c r="L2721" s="7"/>
      <c r="M2721" s="7"/>
      <c r="N2721" s="57"/>
      <c r="O2721" s="6"/>
      <c r="P2721" s="6"/>
      <c r="T2721" s="6"/>
      <c r="V2721" s="3"/>
    </row>
    <row r="2722">
      <c r="D2722" s="57"/>
      <c r="J2722" s="7"/>
      <c r="K2722" s="7"/>
      <c r="L2722" s="7"/>
      <c r="M2722" s="7"/>
      <c r="N2722" s="57"/>
      <c r="O2722" s="6"/>
      <c r="P2722" s="6"/>
      <c r="T2722" s="6"/>
      <c r="V2722" s="3"/>
    </row>
    <row r="2723">
      <c r="D2723" s="57"/>
      <c r="J2723" s="7"/>
      <c r="K2723" s="7"/>
      <c r="L2723" s="7"/>
      <c r="M2723" s="7"/>
      <c r="N2723" s="57"/>
      <c r="O2723" s="6"/>
      <c r="P2723" s="6"/>
      <c r="T2723" s="6"/>
      <c r="V2723" s="3"/>
    </row>
    <row r="2724">
      <c r="D2724" s="57"/>
      <c r="J2724" s="7"/>
      <c r="K2724" s="7"/>
      <c r="L2724" s="7"/>
      <c r="M2724" s="7"/>
      <c r="N2724" s="57"/>
      <c r="O2724" s="6"/>
      <c r="P2724" s="6"/>
      <c r="T2724" s="6"/>
      <c r="V2724" s="3"/>
    </row>
    <row r="2725">
      <c r="D2725" s="57"/>
      <c r="J2725" s="7"/>
      <c r="K2725" s="7"/>
      <c r="L2725" s="7"/>
      <c r="M2725" s="7"/>
      <c r="N2725" s="57"/>
      <c r="O2725" s="6"/>
      <c r="P2725" s="6"/>
      <c r="T2725" s="6"/>
      <c r="V2725" s="3"/>
    </row>
    <row r="2726">
      <c r="D2726" s="57"/>
      <c r="J2726" s="7"/>
      <c r="K2726" s="7"/>
      <c r="L2726" s="7"/>
      <c r="M2726" s="7"/>
      <c r="N2726" s="57"/>
      <c r="O2726" s="6"/>
      <c r="P2726" s="6"/>
      <c r="T2726" s="6"/>
      <c r="V2726" s="3"/>
    </row>
    <row r="2727">
      <c r="D2727" s="57"/>
      <c r="J2727" s="7"/>
      <c r="K2727" s="7"/>
      <c r="L2727" s="7"/>
      <c r="M2727" s="7"/>
      <c r="N2727" s="57"/>
      <c r="O2727" s="6"/>
      <c r="P2727" s="6"/>
      <c r="T2727" s="6"/>
      <c r="V2727" s="3"/>
    </row>
    <row r="2728">
      <c r="D2728" s="57"/>
      <c r="J2728" s="7"/>
      <c r="K2728" s="7"/>
      <c r="L2728" s="7"/>
      <c r="M2728" s="7"/>
      <c r="N2728" s="57"/>
      <c r="O2728" s="6"/>
      <c r="P2728" s="6"/>
      <c r="T2728" s="6"/>
      <c r="V2728" s="3"/>
    </row>
    <row r="2729">
      <c r="D2729" s="57"/>
      <c r="J2729" s="7"/>
      <c r="K2729" s="7"/>
      <c r="L2729" s="7"/>
      <c r="M2729" s="7"/>
      <c r="N2729" s="57"/>
      <c r="O2729" s="6"/>
      <c r="P2729" s="6"/>
      <c r="T2729" s="6"/>
      <c r="V2729" s="3"/>
    </row>
    <row r="2730">
      <c r="D2730" s="57"/>
      <c r="J2730" s="7"/>
      <c r="K2730" s="7"/>
      <c r="L2730" s="7"/>
      <c r="M2730" s="7"/>
      <c r="N2730" s="57"/>
      <c r="O2730" s="6"/>
      <c r="P2730" s="6"/>
      <c r="T2730" s="6"/>
      <c r="V2730" s="3"/>
    </row>
    <row r="2731">
      <c r="D2731" s="57"/>
      <c r="J2731" s="7"/>
      <c r="K2731" s="7"/>
      <c r="L2731" s="7"/>
      <c r="M2731" s="7"/>
      <c r="N2731" s="57"/>
      <c r="O2731" s="6"/>
      <c r="P2731" s="6"/>
      <c r="T2731" s="6"/>
      <c r="V2731" s="3"/>
    </row>
    <row r="2732">
      <c r="D2732" s="57"/>
      <c r="J2732" s="7"/>
      <c r="K2732" s="7"/>
      <c r="L2732" s="7"/>
      <c r="M2732" s="7"/>
      <c r="N2732" s="57"/>
      <c r="O2732" s="6"/>
      <c r="P2732" s="6"/>
      <c r="T2732" s="6"/>
      <c r="V2732" s="3"/>
    </row>
    <row r="2733">
      <c r="D2733" s="57"/>
      <c r="J2733" s="7"/>
      <c r="K2733" s="7"/>
      <c r="L2733" s="7"/>
      <c r="M2733" s="7"/>
      <c r="N2733" s="57"/>
      <c r="O2733" s="6"/>
      <c r="P2733" s="6"/>
      <c r="T2733" s="6"/>
      <c r="V2733" s="3"/>
    </row>
    <row r="2734">
      <c r="D2734" s="57"/>
      <c r="J2734" s="7"/>
      <c r="K2734" s="7"/>
      <c r="L2734" s="7"/>
      <c r="M2734" s="7"/>
      <c r="N2734" s="57"/>
      <c r="O2734" s="6"/>
      <c r="P2734" s="6"/>
      <c r="T2734" s="6"/>
      <c r="V2734" s="3"/>
    </row>
    <row r="2735">
      <c r="D2735" s="57"/>
      <c r="J2735" s="7"/>
      <c r="K2735" s="7"/>
      <c r="L2735" s="7"/>
      <c r="M2735" s="7"/>
      <c r="N2735" s="57"/>
      <c r="O2735" s="6"/>
      <c r="P2735" s="6"/>
      <c r="T2735" s="6"/>
      <c r="V2735" s="3"/>
    </row>
    <row r="2736">
      <c r="D2736" s="57"/>
      <c r="J2736" s="7"/>
      <c r="K2736" s="7"/>
      <c r="L2736" s="7"/>
      <c r="M2736" s="7"/>
      <c r="N2736" s="57"/>
      <c r="O2736" s="6"/>
      <c r="P2736" s="6"/>
      <c r="T2736" s="6"/>
      <c r="V2736" s="3"/>
    </row>
    <row r="2737">
      <c r="D2737" s="57"/>
      <c r="J2737" s="7"/>
      <c r="K2737" s="7"/>
      <c r="L2737" s="7"/>
      <c r="M2737" s="7"/>
      <c r="N2737" s="57"/>
      <c r="O2737" s="6"/>
      <c r="P2737" s="6"/>
      <c r="T2737" s="6"/>
      <c r="V2737" s="3"/>
    </row>
    <row r="2738">
      <c r="D2738" s="57"/>
      <c r="J2738" s="7"/>
      <c r="K2738" s="7"/>
      <c r="L2738" s="7"/>
      <c r="M2738" s="7"/>
      <c r="N2738" s="57"/>
      <c r="O2738" s="6"/>
      <c r="P2738" s="6"/>
      <c r="T2738" s="6"/>
      <c r="V2738" s="3"/>
    </row>
    <row r="2739">
      <c r="D2739" s="57"/>
      <c r="J2739" s="7"/>
      <c r="K2739" s="7"/>
      <c r="L2739" s="7"/>
      <c r="M2739" s="7"/>
      <c r="N2739" s="57"/>
      <c r="O2739" s="6"/>
      <c r="P2739" s="6"/>
      <c r="T2739" s="6"/>
      <c r="V2739" s="3"/>
    </row>
    <row r="2740">
      <c r="D2740" s="57"/>
      <c r="J2740" s="7"/>
      <c r="K2740" s="7"/>
      <c r="L2740" s="7"/>
      <c r="M2740" s="7"/>
      <c r="N2740" s="57"/>
      <c r="O2740" s="6"/>
      <c r="P2740" s="6"/>
      <c r="T2740" s="6"/>
      <c r="V2740" s="3"/>
    </row>
    <row r="2741">
      <c r="D2741" s="57"/>
      <c r="J2741" s="7"/>
      <c r="K2741" s="7"/>
      <c r="L2741" s="7"/>
      <c r="M2741" s="7"/>
      <c r="N2741" s="57"/>
      <c r="O2741" s="6"/>
      <c r="P2741" s="6"/>
      <c r="T2741" s="6"/>
      <c r="V2741" s="3"/>
    </row>
    <row r="2742">
      <c r="D2742" s="57"/>
      <c r="J2742" s="7"/>
      <c r="K2742" s="7"/>
      <c r="L2742" s="7"/>
      <c r="M2742" s="7"/>
      <c r="N2742" s="57"/>
      <c r="O2742" s="6"/>
      <c r="P2742" s="6"/>
      <c r="T2742" s="6"/>
      <c r="V2742" s="3"/>
    </row>
    <row r="2743">
      <c r="D2743" s="57"/>
      <c r="J2743" s="7"/>
      <c r="K2743" s="7"/>
      <c r="L2743" s="7"/>
      <c r="M2743" s="7"/>
      <c r="N2743" s="57"/>
      <c r="O2743" s="6"/>
      <c r="P2743" s="6"/>
      <c r="T2743" s="6"/>
      <c r="V2743" s="3"/>
    </row>
    <row r="2744">
      <c r="D2744" s="57"/>
      <c r="J2744" s="7"/>
      <c r="K2744" s="7"/>
      <c r="L2744" s="7"/>
      <c r="M2744" s="7"/>
      <c r="N2744" s="57"/>
      <c r="O2744" s="6"/>
      <c r="P2744" s="6"/>
      <c r="T2744" s="6"/>
      <c r="V2744" s="3"/>
    </row>
    <row r="2745">
      <c r="D2745" s="57"/>
      <c r="J2745" s="7"/>
      <c r="K2745" s="7"/>
      <c r="L2745" s="7"/>
      <c r="M2745" s="7"/>
      <c r="N2745" s="57"/>
      <c r="O2745" s="6"/>
      <c r="P2745" s="6"/>
      <c r="T2745" s="6"/>
      <c r="V2745" s="3"/>
    </row>
    <row r="2746">
      <c r="D2746" s="57"/>
      <c r="J2746" s="7"/>
      <c r="K2746" s="7"/>
      <c r="L2746" s="7"/>
      <c r="M2746" s="7"/>
      <c r="N2746" s="57"/>
      <c r="O2746" s="6"/>
      <c r="P2746" s="6"/>
      <c r="T2746" s="6"/>
      <c r="V2746" s="3"/>
    </row>
    <row r="2747">
      <c r="D2747" s="57"/>
      <c r="J2747" s="7"/>
      <c r="K2747" s="7"/>
      <c r="L2747" s="7"/>
      <c r="M2747" s="7"/>
      <c r="N2747" s="57"/>
      <c r="O2747" s="6"/>
      <c r="P2747" s="6"/>
      <c r="T2747" s="6"/>
      <c r="V2747" s="3"/>
    </row>
    <row r="2748">
      <c r="D2748" s="57"/>
      <c r="J2748" s="7"/>
      <c r="K2748" s="7"/>
      <c r="L2748" s="7"/>
      <c r="M2748" s="7"/>
      <c r="N2748" s="57"/>
      <c r="O2748" s="6"/>
      <c r="P2748" s="6"/>
      <c r="T2748" s="6"/>
      <c r="V2748" s="3"/>
    </row>
    <row r="2749">
      <c r="D2749" s="57"/>
      <c r="J2749" s="7"/>
      <c r="K2749" s="7"/>
      <c r="L2749" s="7"/>
      <c r="M2749" s="7"/>
      <c r="N2749" s="57"/>
      <c r="O2749" s="6"/>
      <c r="P2749" s="6"/>
      <c r="T2749" s="6"/>
      <c r="V2749" s="3"/>
    </row>
    <row r="2750">
      <c r="D2750" s="57"/>
      <c r="J2750" s="7"/>
      <c r="K2750" s="7"/>
      <c r="L2750" s="7"/>
      <c r="M2750" s="7"/>
      <c r="N2750" s="57"/>
      <c r="O2750" s="6"/>
      <c r="P2750" s="6"/>
      <c r="T2750" s="6"/>
      <c r="V2750" s="3"/>
    </row>
    <row r="2751">
      <c r="D2751" s="57"/>
      <c r="J2751" s="7"/>
      <c r="K2751" s="7"/>
      <c r="L2751" s="7"/>
      <c r="M2751" s="7"/>
      <c r="N2751" s="57"/>
      <c r="O2751" s="6"/>
      <c r="P2751" s="6"/>
      <c r="T2751" s="6"/>
      <c r="V2751" s="3"/>
    </row>
    <row r="2752">
      <c r="D2752" s="57"/>
      <c r="J2752" s="7"/>
      <c r="K2752" s="7"/>
      <c r="L2752" s="7"/>
      <c r="M2752" s="7"/>
      <c r="N2752" s="57"/>
      <c r="O2752" s="6"/>
      <c r="P2752" s="6"/>
      <c r="T2752" s="6"/>
      <c r="V2752" s="3"/>
    </row>
    <row r="2753">
      <c r="D2753" s="57"/>
      <c r="J2753" s="7"/>
      <c r="K2753" s="7"/>
      <c r="L2753" s="7"/>
      <c r="M2753" s="7"/>
      <c r="N2753" s="57"/>
      <c r="O2753" s="6"/>
      <c r="P2753" s="6"/>
      <c r="T2753" s="6"/>
      <c r="V2753" s="3"/>
    </row>
    <row r="2754">
      <c r="D2754" s="57"/>
      <c r="J2754" s="7"/>
      <c r="K2754" s="7"/>
      <c r="L2754" s="7"/>
      <c r="M2754" s="7"/>
      <c r="N2754" s="57"/>
      <c r="O2754" s="6"/>
      <c r="P2754" s="6"/>
      <c r="T2754" s="6"/>
      <c r="V2754" s="3"/>
    </row>
    <row r="2755">
      <c r="D2755" s="57"/>
      <c r="J2755" s="7"/>
      <c r="K2755" s="7"/>
      <c r="L2755" s="7"/>
      <c r="M2755" s="7"/>
      <c r="N2755" s="57"/>
      <c r="O2755" s="6"/>
      <c r="P2755" s="6"/>
      <c r="T2755" s="6"/>
      <c r="V2755" s="3"/>
    </row>
    <row r="2756">
      <c r="D2756" s="57"/>
      <c r="J2756" s="7"/>
      <c r="K2756" s="7"/>
      <c r="L2756" s="7"/>
      <c r="M2756" s="7"/>
      <c r="N2756" s="57"/>
      <c r="O2756" s="6"/>
      <c r="P2756" s="6"/>
      <c r="T2756" s="6"/>
      <c r="V2756" s="3"/>
    </row>
    <row r="2757">
      <c r="D2757" s="57"/>
      <c r="J2757" s="7"/>
      <c r="K2757" s="7"/>
      <c r="L2757" s="7"/>
      <c r="M2757" s="7"/>
      <c r="N2757" s="57"/>
      <c r="O2757" s="6"/>
      <c r="P2757" s="6"/>
      <c r="T2757" s="6"/>
      <c r="V2757" s="3"/>
    </row>
    <row r="2758">
      <c r="D2758" s="57"/>
      <c r="J2758" s="7"/>
      <c r="K2758" s="7"/>
      <c r="L2758" s="7"/>
      <c r="M2758" s="7"/>
      <c r="N2758" s="57"/>
      <c r="O2758" s="6"/>
      <c r="P2758" s="6"/>
      <c r="T2758" s="6"/>
      <c r="V2758" s="3"/>
    </row>
    <row r="2759">
      <c r="D2759" s="57"/>
      <c r="J2759" s="7"/>
      <c r="K2759" s="7"/>
      <c r="L2759" s="7"/>
      <c r="M2759" s="7"/>
      <c r="N2759" s="57"/>
      <c r="O2759" s="6"/>
      <c r="P2759" s="6"/>
      <c r="T2759" s="6"/>
      <c r="V2759" s="3"/>
    </row>
    <row r="2760">
      <c r="D2760" s="57"/>
      <c r="J2760" s="7"/>
      <c r="K2760" s="7"/>
      <c r="L2760" s="7"/>
      <c r="M2760" s="7"/>
      <c r="N2760" s="57"/>
      <c r="O2760" s="6"/>
      <c r="P2760" s="6"/>
      <c r="T2760" s="6"/>
      <c r="V2760" s="3"/>
    </row>
    <row r="2761">
      <c r="D2761" s="57"/>
      <c r="J2761" s="7"/>
      <c r="K2761" s="7"/>
      <c r="L2761" s="7"/>
      <c r="M2761" s="7"/>
      <c r="N2761" s="57"/>
      <c r="O2761" s="6"/>
      <c r="P2761" s="6"/>
      <c r="T2761" s="6"/>
      <c r="V2761" s="3"/>
    </row>
    <row r="2762">
      <c r="D2762" s="57"/>
      <c r="J2762" s="7"/>
      <c r="K2762" s="7"/>
      <c r="L2762" s="7"/>
      <c r="M2762" s="7"/>
      <c r="N2762" s="57"/>
      <c r="O2762" s="6"/>
      <c r="P2762" s="6"/>
      <c r="T2762" s="6"/>
      <c r="V2762" s="3"/>
    </row>
    <row r="2763">
      <c r="D2763" s="57"/>
      <c r="J2763" s="7"/>
      <c r="K2763" s="7"/>
      <c r="L2763" s="7"/>
      <c r="M2763" s="7"/>
      <c r="N2763" s="57"/>
      <c r="O2763" s="6"/>
      <c r="P2763" s="6"/>
      <c r="T2763" s="6"/>
      <c r="V2763" s="3"/>
    </row>
    <row r="2764">
      <c r="D2764" s="57"/>
      <c r="J2764" s="7"/>
      <c r="K2764" s="7"/>
      <c r="L2764" s="7"/>
      <c r="M2764" s="7"/>
      <c r="N2764" s="57"/>
      <c r="O2764" s="6"/>
      <c r="P2764" s="6"/>
      <c r="T2764" s="6"/>
      <c r="V2764" s="3"/>
    </row>
    <row r="2765">
      <c r="D2765" s="57"/>
      <c r="J2765" s="7"/>
      <c r="K2765" s="7"/>
      <c r="L2765" s="7"/>
      <c r="M2765" s="7"/>
      <c r="N2765" s="57"/>
      <c r="O2765" s="6"/>
      <c r="P2765" s="6"/>
      <c r="T2765" s="6"/>
      <c r="V2765" s="3"/>
    </row>
    <row r="2766">
      <c r="D2766" s="57"/>
      <c r="J2766" s="7"/>
      <c r="K2766" s="7"/>
      <c r="L2766" s="7"/>
      <c r="M2766" s="7"/>
      <c r="N2766" s="57"/>
      <c r="O2766" s="6"/>
      <c r="P2766" s="6"/>
      <c r="T2766" s="6"/>
      <c r="V2766" s="3"/>
    </row>
    <row r="2767">
      <c r="D2767" s="57"/>
      <c r="J2767" s="7"/>
      <c r="K2767" s="7"/>
      <c r="L2767" s="7"/>
      <c r="M2767" s="7"/>
      <c r="N2767" s="57"/>
      <c r="O2767" s="6"/>
      <c r="P2767" s="6"/>
      <c r="T2767" s="6"/>
      <c r="V2767" s="3"/>
    </row>
    <row r="2768">
      <c r="D2768" s="57"/>
      <c r="J2768" s="7"/>
      <c r="K2768" s="7"/>
      <c r="L2768" s="7"/>
      <c r="M2768" s="7"/>
      <c r="N2768" s="57"/>
      <c r="O2768" s="6"/>
      <c r="P2768" s="6"/>
      <c r="T2768" s="6"/>
      <c r="V2768" s="3"/>
    </row>
    <row r="2769">
      <c r="D2769" s="57"/>
      <c r="J2769" s="7"/>
      <c r="K2769" s="7"/>
      <c r="L2769" s="7"/>
      <c r="M2769" s="7"/>
      <c r="N2769" s="57"/>
      <c r="O2769" s="6"/>
      <c r="P2769" s="6"/>
      <c r="T2769" s="6"/>
      <c r="V2769" s="3"/>
    </row>
    <row r="2770">
      <c r="D2770" s="57"/>
      <c r="J2770" s="7"/>
      <c r="K2770" s="7"/>
      <c r="L2770" s="7"/>
      <c r="M2770" s="7"/>
      <c r="N2770" s="57"/>
      <c r="O2770" s="6"/>
      <c r="P2770" s="6"/>
      <c r="T2770" s="6"/>
      <c r="V2770" s="3"/>
    </row>
    <row r="2771">
      <c r="D2771" s="57"/>
      <c r="J2771" s="7"/>
      <c r="K2771" s="7"/>
      <c r="L2771" s="7"/>
      <c r="M2771" s="7"/>
      <c r="N2771" s="57"/>
      <c r="O2771" s="6"/>
      <c r="P2771" s="6"/>
      <c r="T2771" s="6"/>
      <c r="V2771" s="3"/>
    </row>
    <row r="2772">
      <c r="D2772" s="57"/>
      <c r="J2772" s="7"/>
      <c r="K2772" s="7"/>
      <c r="L2772" s="7"/>
      <c r="M2772" s="7"/>
      <c r="N2772" s="57"/>
      <c r="O2772" s="6"/>
      <c r="P2772" s="6"/>
      <c r="T2772" s="6"/>
      <c r="V2772" s="3"/>
    </row>
    <row r="2773">
      <c r="D2773" s="57"/>
      <c r="J2773" s="7"/>
      <c r="K2773" s="7"/>
      <c r="L2773" s="7"/>
      <c r="M2773" s="7"/>
      <c r="N2773" s="57"/>
      <c r="O2773" s="6"/>
      <c r="P2773" s="6"/>
      <c r="T2773" s="6"/>
      <c r="V2773" s="3"/>
    </row>
    <row r="2774">
      <c r="D2774" s="57"/>
      <c r="J2774" s="7"/>
      <c r="K2774" s="7"/>
      <c r="L2774" s="7"/>
      <c r="M2774" s="7"/>
      <c r="N2774" s="57"/>
      <c r="O2774" s="6"/>
      <c r="P2774" s="6"/>
      <c r="T2774" s="6"/>
      <c r="V2774" s="3"/>
    </row>
    <row r="2775">
      <c r="D2775" s="57"/>
      <c r="J2775" s="7"/>
      <c r="K2775" s="7"/>
      <c r="L2775" s="7"/>
      <c r="M2775" s="7"/>
      <c r="N2775" s="57"/>
      <c r="O2775" s="6"/>
      <c r="P2775" s="6"/>
      <c r="T2775" s="6"/>
      <c r="V2775" s="3"/>
    </row>
    <row r="2776">
      <c r="D2776" s="57"/>
      <c r="J2776" s="7"/>
      <c r="K2776" s="7"/>
      <c r="L2776" s="7"/>
      <c r="M2776" s="7"/>
      <c r="N2776" s="57"/>
      <c r="O2776" s="6"/>
      <c r="P2776" s="6"/>
      <c r="T2776" s="6"/>
      <c r="V2776" s="3"/>
    </row>
    <row r="2777">
      <c r="D2777" s="57"/>
      <c r="J2777" s="7"/>
      <c r="K2777" s="7"/>
      <c r="L2777" s="7"/>
      <c r="M2777" s="7"/>
      <c r="N2777" s="57"/>
      <c r="O2777" s="6"/>
      <c r="P2777" s="6"/>
      <c r="T2777" s="6"/>
      <c r="V2777" s="3"/>
    </row>
    <row r="2778">
      <c r="D2778" s="57"/>
      <c r="J2778" s="7"/>
      <c r="K2778" s="7"/>
      <c r="L2778" s="7"/>
      <c r="M2778" s="7"/>
      <c r="N2778" s="57"/>
      <c r="O2778" s="6"/>
      <c r="P2778" s="6"/>
      <c r="T2778" s="6"/>
      <c r="V2778" s="3"/>
    </row>
    <row r="2779">
      <c r="D2779" s="57"/>
      <c r="J2779" s="7"/>
      <c r="K2779" s="7"/>
      <c r="L2779" s="7"/>
      <c r="M2779" s="7"/>
      <c r="N2779" s="57"/>
      <c r="O2779" s="6"/>
      <c r="P2779" s="6"/>
      <c r="T2779" s="6"/>
      <c r="V2779" s="3"/>
    </row>
    <row r="2780">
      <c r="D2780" s="57"/>
      <c r="J2780" s="7"/>
      <c r="K2780" s="7"/>
      <c r="L2780" s="7"/>
      <c r="M2780" s="7"/>
      <c r="N2780" s="57"/>
      <c r="O2780" s="6"/>
      <c r="P2780" s="6"/>
      <c r="T2780" s="6"/>
      <c r="V2780" s="3"/>
    </row>
    <row r="2781">
      <c r="D2781" s="57"/>
      <c r="J2781" s="7"/>
      <c r="K2781" s="7"/>
      <c r="L2781" s="7"/>
      <c r="M2781" s="7"/>
      <c r="N2781" s="57"/>
      <c r="O2781" s="6"/>
      <c r="P2781" s="6"/>
      <c r="T2781" s="6"/>
      <c r="V2781" s="3"/>
    </row>
    <row r="2782">
      <c r="D2782" s="57"/>
      <c r="J2782" s="7"/>
      <c r="K2782" s="7"/>
      <c r="L2782" s="7"/>
      <c r="M2782" s="7"/>
      <c r="N2782" s="57"/>
      <c r="O2782" s="6"/>
      <c r="P2782" s="6"/>
      <c r="T2782" s="6"/>
      <c r="V2782" s="3"/>
    </row>
    <row r="2783">
      <c r="D2783" s="57"/>
      <c r="J2783" s="7"/>
      <c r="K2783" s="7"/>
      <c r="L2783" s="7"/>
      <c r="M2783" s="7"/>
      <c r="N2783" s="57"/>
      <c r="O2783" s="6"/>
      <c r="P2783" s="6"/>
      <c r="T2783" s="6"/>
      <c r="V2783" s="3"/>
    </row>
    <row r="2784">
      <c r="D2784" s="57"/>
      <c r="J2784" s="7"/>
      <c r="K2784" s="7"/>
      <c r="L2784" s="7"/>
      <c r="M2784" s="7"/>
      <c r="N2784" s="57"/>
      <c r="O2784" s="6"/>
      <c r="P2784" s="6"/>
      <c r="T2784" s="6"/>
      <c r="V2784" s="3"/>
    </row>
    <row r="2785">
      <c r="D2785" s="57"/>
      <c r="J2785" s="7"/>
      <c r="K2785" s="7"/>
      <c r="L2785" s="7"/>
      <c r="M2785" s="7"/>
      <c r="N2785" s="57"/>
      <c r="O2785" s="6"/>
      <c r="P2785" s="6"/>
      <c r="T2785" s="6"/>
      <c r="V2785" s="3"/>
    </row>
    <row r="2786">
      <c r="D2786" s="57"/>
      <c r="J2786" s="7"/>
      <c r="K2786" s="7"/>
      <c r="L2786" s="7"/>
      <c r="M2786" s="7"/>
      <c r="N2786" s="57"/>
      <c r="O2786" s="6"/>
      <c r="P2786" s="6"/>
      <c r="T2786" s="6"/>
      <c r="V2786" s="3"/>
    </row>
    <row r="2787">
      <c r="D2787" s="57"/>
      <c r="J2787" s="7"/>
      <c r="K2787" s="7"/>
      <c r="L2787" s="7"/>
      <c r="M2787" s="7"/>
      <c r="N2787" s="57"/>
      <c r="O2787" s="6"/>
      <c r="P2787" s="6"/>
      <c r="T2787" s="6"/>
      <c r="V2787" s="3"/>
    </row>
    <row r="2788">
      <c r="D2788" s="57"/>
      <c r="J2788" s="7"/>
      <c r="K2788" s="7"/>
      <c r="L2788" s="7"/>
      <c r="M2788" s="7"/>
      <c r="N2788" s="57"/>
      <c r="O2788" s="6"/>
      <c r="P2788" s="6"/>
      <c r="T2788" s="6"/>
      <c r="V2788" s="3"/>
    </row>
    <row r="2789">
      <c r="D2789" s="57"/>
      <c r="J2789" s="7"/>
      <c r="K2789" s="7"/>
      <c r="L2789" s="7"/>
      <c r="M2789" s="7"/>
      <c r="N2789" s="57"/>
      <c r="O2789" s="6"/>
      <c r="P2789" s="6"/>
      <c r="T2789" s="6"/>
      <c r="V2789" s="3"/>
    </row>
    <row r="2790">
      <c r="D2790" s="57"/>
      <c r="J2790" s="7"/>
      <c r="K2790" s="7"/>
      <c r="L2790" s="7"/>
      <c r="M2790" s="7"/>
      <c r="N2790" s="57"/>
      <c r="O2790" s="6"/>
      <c r="P2790" s="6"/>
      <c r="T2790" s="6"/>
      <c r="V2790" s="3"/>
    </row>
    <row r="2791">
      <c r="D2791" s="57"/>
      <c r="J2791" s="7"/>
      <c r="K2791" s="7"/>
      <c r="L2791" s="7"/>
      <c r="M2791" s="7"/>
      <c r="N2791" s="57"/>
      <c r="O2791" s="6"/>
      <c r="P2791" s="6"/>
      <c r="T2791" s="6"/>
      <c r="V2791" s="3"/>
    </row>
    <row r="2792">
      <c r="D2792" s="57"/>
      <c r="J2792" s="7"/>
      <c r="K2792" s="7"/>
      <c r="L2792" s="7"/>
      <c r="M2792" s="7"/>
      <c r="N2792" s="57"/>
      <c r="O2792" s="6"/>
      <c r="P2792" s="6"/>
      <c r="T2792" s="6"/>
      <c r="V2792" s="3"/>
    </row>
    <row r="2793">
      <c r="D2793" s="57"/>
      <c r="J2793" s="7"/>
      <c r="K2793" s="7"/>
      <c r="L2793" s="7"/>
      <c r="M2793" s="7"/>
      <c r="N2793" s="57"/>
      <c r="O2793" s="6"/>
      <c r="P2793" s="6"/>
      <c r="T2793" s="6"/>
      <c r="V2793" s="3"/>
    </row>
    <row r="2794">
      <c r="D2794" s="57"/>
      <c r="J2794" s="7"/>
      <c r="K2794" s="7"/>
      <c r="L2794" s="7"/>
      <c r="M2794" s="7"/>
      <c r="N2794" s="57"/>
      <c r="O2794" s="6"/>
      <c r="P2794" s="6"/>
      <c r="T2794" s="6"/>
      <c r="V2794" s="3"/>
    </row>
    <row r="2795">
      <c r="D2795" s="57"/>
      <c r="J2795" s="7"/>
      <c r="K2795" s="7"/>
      <c r="L2795" s="7"/>
      <c r="M2795" s="7"/>
      <c r="N2795" s="57"/>
      <c r="O2795" s="6"/>
      <c r="P2795" s="6"/>
      <c r="T2795" s="6"/>
      <c r="V2795" s="3"/>
    </row>
    <row r="2796">
      <c r="D2796" s="57"/>
      <c r="J2796" s="7"/>
      <c r="K2796" s="7"/>
      <c r="L2796" s="7"/>
      <c r="M2796" s="7"/>
      <c r="N2796" s="57"/>
      <c r="O2796" s="6"/>
      <c r="P2796" s="6"/>
      <c r="T2796" s="6"/>
      <c r="V2796" s="3"/>
    </row>
    <row r="2797">
      <c r="D2797" s="57"/>
      <c r="J2797" s="7"/>
      <c r="K2797" s="7"/>
      <c r="L2797" s="7"/>
      <c r="M2797" s="7"/>
      <c r="N2797" s="57"/>
      <c r="O2797" s="6"/>
      <c r="P2797" s="6"/>
      <c r="T2797" s="6"/>
      <c r="V2797" s="3"/>
    </row>
    <row r="2798">
      <c r="D2798" s="57"/>
      <c r="J2798" s="7"/>
      <c r="K2798" s="7"/>
      <c r="L2798" s="7"/>
      <c r="M2798" s="7"/>
      <c r="N2798" s="57"/>
      <c r="O2798" s="6"/>
      <c r="P2798" s="6"/>
      <c r="T2798" s="6"/>
      <c r="V2798" s="3"/>
    </row>
    <row r="2799">
      <c r="D2799" s="57"/>
      <c r="J2799" s="7"/>
      <c r="K2799" s="7"/>
      <c r="L2799" s="7"/>
      <c r="M2799" s="7"/>
      <c r="N2799" s="57"/>
      <c r="O2799" s="6"/>
      <c r="P2799" s="6"/>
      <c r="T2799" s="6"/>
      <c r="V2799" s="3"/>
    </row>
    <row r="2800">
      <c r="D2800" s="57"/>
      <c r="J2800" s="7"/>
      <c r="K2800" s="7"/>
      <c r="L2800" s="7"/>
      <c r="M2800" s="7"/>
      <c r="N2800" s="57"/>
      <c r="O2800" s="6"/>
      <c r="P2800" s="6"/>
      <c r="T2800" s="6"/>
      <c r="V2800" s="3"/>
    </row>
    <row r="2801">
      <c r="D2801" s="57"/>
      <c r="J2801" s="7"/>
      <c r="K2801" s="7"/>
      <c r="L2801" s="7"/>
      <c r="M2801" s="7"/>
      <c r="N2801" s="57"/>
      <c r="O2801" s="6"/>
      <c r="P2801" s="6"/>
      <c r="T2801" s="6"/>
      <c r="V2801" s="3"/>
    </row>
    <row r="2802">
      <c r="D2802" s="57"/>
      <c r="J2802" s="7"/>
      <c r="K2802" s="7"/>
      <c r="L2802" s="7"/>
      <c r="M2802" s="7"/>
      <c r="N2802" s="57"/>
      <c r="O2802" s="6"/>
      <c r="P2802" s="6"/>
      <c r="T2802" s="6"/>
      <c r="V2802" s="3"/>
    </row>
    <row r="2803">
      <c r="D2803" s="57"/>
      <c r="J2803" s="7"/>
      <c r="K2803" s="7"/>
      <c r="L2803" s="7"/>
      <c r="M2803" s="7"/>
      <c r="N2803" s="57"/>
      <c r="O2803" s="6"/>
      <c r="P2803" s="6"/>
      <c r="T2803" s="6"/>
      <c r="V2803" s="3"/>
    </row>
    <row r="2804">
      <c r="D2804" s="57"/>
      <c r="J2804" s="7"/>
      <c r="K2804" s="7"/>
      <c r="L2804" s="7"/>
      <c r="M2804" s="7"/>
      <c r="N2804" s="57"/>
      <c r="O2804" s="6"/>
      <c r="P2804" s="6"/>
      <c r="T2804" s="6"/>
      <c r="V2804" s="3"/>
    </row>
    <row r="2805">
      <c r="D2805" s="57"/>
      <c r="J2805" s="7"/>
      <c r="K2805" s="7"/>
      <c r="L2805" s="7"/>
      <c r="M2805" s="7"/>
      <c r="N2805" s="57"/>
      <c r="O2805" s="6"/>
      <c r="P2805" s="6"/>
      <c r="T2805" s="6"/>
      <c r="V2805" s="3"/>
    </row>
    <row r="2806">
      <c r="D2806" s="57"/>
      <c r="J2806" s="7"/>
      <c r="K2806" s="7"/>
      <c r="L2806" s="7"/>
      <c r="M2806" s="7"/>
      <c r="N2806" s="57"/>
      <c r="O2806" s="6"/>
      <c r="P2806" s="6"/>
      <c r="T2806" s="6"/>
      <c r="V2806" s="3"/>
    </row>
    <row r="2807">
      <c r="D2807" s="57"/>
      <c r="J2807" s="7"/>
      <c r="K2807" s="7"/>
      <c r="L2807" s="7"/>
      <c r="M2807" s="7"/>
      <c r="N2807" s="57"/>
      <c r="O2807" s="6"/>
      <c r="P2807" s="6"/>
      <c r="T2807" s="6"/>
      <c r="V2807" s="3"/>
    </row>
    <row r="2808">
      <c r="D2808" s="57"/>
      <c r="J2808" s="7"/>
      <c r="K2808" s="7"/>
      <c r="L2808" s="7"/>
      <c r="M2808" s="7"/>
      <c r="N2808" s="57"/>
      <c r="O2808" s="6"/>
      <c r="P2808" s="6"/>
      <c r="T2808" s="6"/>
      <c r="V2808" s="3"/>
    </row>
    <row r="2809">
      <c r="D2809" s="57"/>
      <c r="J2809" s="7"/>
      <c r="K2809" s="7"/>
      <c r="L2809" s="7"/>
      <c r="M2809" s="7"/>
      <c r="N2809" s="57"/>
      <c r="O2809" s="6"/>
      <c r="P2809" s="6"/>
      <c r="T2809" s="6"/>
      <c r="V2809" s="3"/>
    </row>
    <row r="2810">
      <c r="D2810" s="57"/>
      <c r="J2810" s="7"/>
      <c r="K2810" s="7"/>
      <c r="L2810" s="7"/>
      <c r="M2810" s="7"/>
      <c r="N2810" s="57"/>
      <c r="O2810" s="6"/>
      <c r="P2810" s="6"/>
      <c r="T2810" s="6"/>
      <c r="V2810" s="3"/>
    </row>
    <row r="2811">
      <c r="D2811" s="57"/>
      <c r="J2811" s="7"/>
      <c r="K2811" s="7"/>
      <c r="L2811" s="7"/>
      <c r="M2811" s="7"/>
      <c r="N2811" s="57"/>
      <c r="O2811" s="6"/>
      <c r="P2811" s="6"/>
      <c r="T2811" s="6"/>
      <c r="V2811" s="3"/>
    </row>
    <row r="2812">
      <c r="D2812" s="57"/>
      <c r="J2812" s="7"/>
      <c r="K2812" s="7"/>
      <c r="L2812" s="7"/>
      <c r="M2812" s="7"/>
      <c r="N2812" s="57"/>
      <c r="O2812" s="6"/>
      <c r="P2812" s="6"/>
      <c r="T2812" s="6"/>
      <c r="V2812" s="3"/>
    </row>
    <row r="2813">
      <c r="D2813" s="57"/>
      <c r="J2813" s="7"/>
      <c r="K2813" s="7"/>
      <c r="L2813" s="7"/>
      <c r="M2813" s="7"/>
      <c r="N2813" s="57"/>
      <c r="O2813" s="6"/>
      <c r="P2813" s="6"/>
      <c r="T2813" s="6"/>
      <c r="V2813" s="3"/>
    </row>
    <row r="2814">
      <c r="D2814" s="57"/>
      <c r="J2814" s="7"/>
      <c r="K2814" s="7"/>
      <c r="L2814" s="7"/>
      <c r="M2814" s="7"/>
      <c r="N2814" s="57"/>
      <c r="O2814" s="6"/>
      <c r="P2814" s="6"/>
      <c r="T2814" s="6"/>
      <c r="V2814" s="3"/>
    </row>
    <row r="2815">
      <c r="D2815" s="57"/>
      <c r="J2815" s="7"/>
      <c r="K2815" s="7"/>
      <c r="L2815" s="7"/>
      <c r="M2815" s="7"/>
      <c r="N2815" s="57"/>
      <c r="O2815" s="6"/>
      <c r="P2815" s="6"/>
      <c r="T2815" s="6"/>
      <c r="V2815" s="3"/>
    </row>
    <row r="2816">
      <c r="D2816" s="57"/>
      <c r="J2816" s="7"/>
      <c r="K2816" s="7"/>
      <c r="L2816" s="7"/>
      <c r="M2816" s="7"/>
      <c r="N2816" s="57"/>
      <c r="O2816" s="6"/>
      <c r="P2816" s="6"/>
      <c r="T2816" s="6"/>
      <c r="V2816" s="3"/>
    </row>
    <row r="2817">
      <c r="D2817" s="57"/>
      <c r="J2817" s="7"/>
      <c r="K2817" s="7"/>
      <c r="L2817" s="7"/>
      <c r="M2817" s="7"/>
      <c r="N2817" s="57"/>
      <c r="O2817" s="6"/>
      <c r="P2817" s="6"/>
      <c r="T2817" s="6"/>
      <c r="V2817" s="3"/>
    </row>
    <row r="2818">
      <c r="D2818" s="57"/>
      <c r="J2818" s="7"/>
      <c r="K2818" s="7"/>
      <c r="L2818" s="7"/>
      <c r="M2818" s="7"/>
      <c r="N2818" s="57"/>
      <c r="O2818" s="6"/>
      <c r="P2818" s="6"/>
      <c r="T2818" s="6"/>
      <c r="V2818" s="3"/>
    </row>
    <row r="2819">
      <c r="D2819" s="57"/>
      <c r="J2819" s="7"/>
      <c r="K2819" s="7"/>
      <c r="L2819" s="7"/>
      <c r="M2819" s="7"/>
      <c r="N2819" s="57"/>
      <c r="O2819" s="6"/>
      <c r="P2819" s="6"/>
      <c r="T2819" s="6"/>
      <c r="V2819" s="3"/>
    </row>
    <row r="2820">
      <c r="D2820" s="57"/>
      <c r="J2820" s="7"/>
      <c r="K2820" s="7"/>
      <c r="L2820" s="7"/>
      <c r="M2820" s="7"/>
      <c r="N2820" s="57"/>
      <c r="O2820" s="6"/>
      <c r="P2820" s="6"/>
      <c r="T2820" s="6"/>
      <c r="V2820" s="3"/>
    </row>
    <row r="2821">
      <c r="D2821" s="57"/>
      <c r="J2821" s="7"/>
      <c r="K2821" s="7"/>
      <c r="L2821" s="7"/>
      <c r="M2821" s="7"/>
      <c r="N2821" s="57"/>
      <c r="O2821" s="6"/>
      <c r="P2821" s="6"/>
      <c r="T2821" s="6"/>
      <c r="V2821" s="3"/>
    </row>
    <row r="2822">
      <c r="D2822" s="57"/>
      <c r="J2822" s="7"/>
      <c r="K2822" s="7"/>
      <c r="L2822" s="7"/>
      <c r="M2822" s="7"/>
      <c r="N2822" s="57"/>
      <c r="O2822" s="6"/>
      <c r="P2822" s="6"/>
      <c r="T2822" s="6"/>
      <c r="V2822" s="3"/>
    </row>
    <row r="2823">
      <c r="D2823" s="57"/>
      <c r="J2823" s="7"/>
      <c r="K2823" s="7"/>
      <c r="L2823" s="7"/>
      <c r="M2823" s="7"/>
      <c r="N2823" s="57"/>
      <c r="O2823" s="6"/>
      <c r="P2823" s="6"/>
      <c r="T2823" s="6"/>
      <c r="V2823" s="3"/>
    </row>
    <row r="2824">
      <c r="D2824" s="57"/>
      <c r="J2824" s="7"/>
      <c r="K2824" s="7"/>
      <c r="L2824" s="7"/>
      <c r="M2824" s="7"/>
      <c r="N2824" s="57"/>
      <c r="O2824" s="6"/>
      <c r="P2824" s="6"/>
      <c r="T2824" s="6"/>
      <c r="V2824" s="3"/>
    </row>
    <row r="2825">
      <c r="D2825" s="57"/>
      <c r="J2825" s="7"/>
      <c r="K2825" s="7"/>
      <c r="L2825" s="7"/>
      <c r="M2825" s="7"/>
      <c r="N2825" s="57"/>
      <c r="O2825" s="6"/>
      <c r="P2825" s="6"/>
      <c r="T2825" s="6"/>
      <c r="V2825" s="3"/>
    </row>
    <row r="2826">
      <c r="D2826" s="57"/>
      <c r="J2826" s="7"/>
      <c r="K2826" s="7"/>
      <c r="L2826" s="7"/>
      <c r="M2826" s="7"/>
      <c r="N2826" s="57"/>
      <c r="O2826" s="6"/>
      <c r="P2826" s="6"/>
      <c r="T2826" s="6"/>
      <c r="V2826" s="3"/>
    </row>
    <row r="2827">
      <c r="D2827" s="57"/>
      <c r="J2827" s="7"/>
      <c r="K2827" s="7"/>
      <c r="L2827" s="7"/>
      <c r="M2827" s="7"/>
      <c r="N2827" s="57"/>
      <c r="O2827" s="6"/>
      <c r="P2827" s="6"/>
      <c r="T2827" s="6"/>
      <c r="V2827" s="3"/>
    </row>
    <row r="2828">
      <c r="D2828" s="57"/>
      <c r="J2828" s="7"/>
      <c r="K2828" s="7"/>
      <c r="L2828" s="7"/>
      <c r="M2828" s="7"/>
      <c r="N2828" s="57"/>
      <c r="O2828" s="6"/>
      <c r="P2828" s="6"/>
      <c r="T2828" s="6"/>
      <c r="V2828" s="3"/>
    </row>
    <row r="2829">
      <c r="D2829" s="57"/>
      <c r="J2829" s="7"/>
      <c r="K2829" s="7"/>
      <c r="L2829" s="7"/>
      <c r="M2829" s="7"/>
      <c r="N2829" s="57"/>
      <c r="O2829" s="6"/>
      <c r="P2829" s="6"/>
      <c r="T2829" s="6"/>
      <c r="V2829" s="3"/>
    </row>
    <row r="2830">
      <c r="D2830" s="57"/>
      <c r="J2830" s="7"/>
      <c r="K2830" s="7"/>
      <c r="L2830" s="7"/>
      <c r="M2830" s="7"/>
      <c r="N2830" s="57"/>
      <c r="O2830" s="6"/>
      <c r="P2830" s="6"/>
      <c r="T2830" s="6"/>
      <c r="V2830" s="3"/>
    </row>
    <row r="2831">
      <c r="D2831" s="57"/>
      <c r="J2831" s="7"/>
      <c r="K2831" s="7"/>
      <c r="L2831" s="7"/>
      <c r="M2831" s="7"/>
      <c r="N2831" s="57"/>
      <c r="O2831" s="6"/>
      <c r="P2831" s="6"/>
      <c r="T2831" s="6"/>
      <c r="V2831" s="3"/>
    </row>
    <row r="2832">
      <c r="D2832" s="57"/>
      <c r="J2832" s="7"/>
      <c r="K2832" s="7"/>
      <c r="L2832" s="7"/>
      <c r="M2832" s="7"/>
      <c r="N2832" s="57"/>
      <c r="O2832" s="6"/>
      <c r="P2832" s="6"/>
      <c r="T2832" s="6"/>
      <c r="V2832" s="3"/>
    </row>
    <row r="2833">
      <c r="D2833" s="57"/>
      <c r="J2833" s="7"/>
      <c r="K2833" s="7"/>
      <c r="L2833" s="7"/>
      <c r="M2833" s="7"/>
      <c r="N2833" s="57"/>
      <c r="O2833" s="6"/>
      <c r="P2833" s="6"/>
      <c r="T2833" s="6"/>
      <c r="V2833" s="3"/>
    </row>
    <row r="2834">
      <c r="D2834" s="57"/>
      <c r="J2834" s="7"/>
      <c r="K2834" s="7"/>
      <c r="L2834" s="7"/>
      <c r="M2834" s="7"/>
      <c r="N2834" s="57"/>
      <c r="O2834" s="6"/>
      <c r="P2834" s="6"/>
      <c r="T2834" s="6"/>
      <c r="V2834" s="3"/>
    </row>
    <row r="2835">
      <c r="D2835" s="57"/>
      <c r="J2835" s="7"/>
      <c r="K2835" s="7"/>
      <c r="L2835" s="7"/>
      <c r="M2835" s="7"/>
      <c r="N2835" s="57"/>
      <c r="O2835" s="6"/>
      <c r="P2835" s="6"/>
      <c r="T2835" s="6"/>
      <c r="V2835" s="3"/>
    </row>
    <row r="2836">
      <c r="D2836" s="57"/>
      <c r="J2836" s="7"/>
      <c r="K2836" s="7"/>
      <c r="L2836" s="7"/>
      <c r="M2836" s="7"/>
      <c r="N2836" s="57"/>
      <c r="O2836" s="6"/>
      <c r="P2836" s="6"/>
      <c r="T2836" s="6"/>
      <c r="V2836" s="3"/>
    </row>
    <row r="2837">
      <c r="D2837" s="57"/>
      <c r="J2837" s="7"/>
      <c r="K2837" s="7"/>
      <c r="L2837" s="7"/>
      <c r="M2837" s="7"/>
      <c r="N2837" s="57"/>
      <c r="O2837" s="6"/>
      <c r="P2837" s="6"/>
      <c r="T2837" s="6"/>
      <c r="V2837" s="3"/>
    </row>
    <row r="2838">
      <c r="D2838" s="57"/>
      <c r="J2838" s="7"/>
      <c r="K2838" s="7"/>
      <c r="L2838" s="7"/>
      <c r="M2838" s="7"/>
      <c r="N2838" s="57"/>
      <c r="O2838" s="6"/>
      <c r="P2838" s="6"/>
      <c r="T2838" s="6"/>
      <c r="V2838" s="3"/>
    </row>
    <row r="2839">
      <c r="D2839" s="57"/>
      <c r="J2839" s="7"/>
      <c r="K2839" s="7"/>
      <c r="L2839" s="7"/>
      <c r="M2839" s="7"/>
      <c r="N2839" s="57"/>
      <c r="O2839" s="6"/>
      <c r="P2839" s="6"/>
      <c r="T2839" s="6"/>
      <c r="V2839" s="3"/>
    </row>
    <row r="2840">
      <c r="D2840" s="57"/>
      <c r="J2840" s="7"/>
      <c r="K2840" s="7"/>
      <c r="L2840" s="7"/>
      <c r="M2840" s="7"/>
      <c r="N2840" s="57"/>
      <c r="O2840" s="6"/>
      <c r="P2840" s="6"/>
      <c r="T2840" s="6"/>
      <c r="V2840" s="3"/>
    </row>
    <row r="2841">
      <c r="D2841" s="57"/>
      <c r="J2841" s="7"/>
      <c r="K2841" s="7"/>
      <c r="L2841" s="7"/>
      <c r="M2841" s="7"/>
      <c r="N2841" s="57"/>
      <c r="O2841" s="6"/>
      <c r="P2841" s="6"/>
      <c r="T2841" s="6"/>
      <c r="V2841" s="3"/>
    </row>
    <row r="2842">
      <c r="D2842" s="57"/>
      <c r="J2842" s="7"/>
      <c r="K2842" s="7"/>
      <c r="L2842" s="7"/>
      <c r="M2842" s="7"/>
      <c r="N2842" s="57"/>
      <c r="O2842" s="6"/>
      <c r="P2842" s="6"/>
      <c r="T2842" s="6"/>
      <c r="V2842" s="3"/>
    </row>
    <row r="2843">
      <c r="D2843" s="57"/>
      <c r="J2843" s="7"/>
      <c r="K2843" s="7"/>
      <c r="L2843" s="7"/>
      <c r="M2843" s="7"/>
      <c r="N2843" s="57"/>
      <c r="O2843" s="6"/>
      <c r="P2843" s="6"/>
      <c r="T2843" s="6"/>
      <c r="V2843" s="3"/>
    </row>
    <row r="2844">
      <c r="D2844" s="57"/>
      <c r="J2844" s="7"/>
      <c r="K2844" s="7"/>
      <c r="L2844" s="7"/>
      <c r="M2844" s="7"/>
      <c r="N2844" s="57"/>
      <c r="O2844" s="6"/>
      <c r="P2844" s="6"/>
      <c r="T2844" s="6"/>
      <c r="V2844" s="3"/>
    </row>
    <row r="2845">
      <c r="D2845" s="57"/>
      <c r="J2845" s="7"/>
      <c r="K2845" s="7"/>
      <c r="L2845" s="7"/>
      <c r="M2845" s="7"/>
      <c r="N2845" s="57"/>
      <c r="O2845" s="6"/>
      <c r="P2845" s="6"/>
      <c r="T2845" s="6"/>
      <c r="V2845" s="3"/>
    </row>
    <row r="2846">
      <c r="D2846" s="57"/>
      <c r="J2846" s="7"/>
      <c r="K2846" s="7"/>
      <c r="L2846" s="7"/>
      <c r="M2846" s="7"/>
      <c r="N2846" s="57"/>
      <c r="O2846" s="6"/>
      <c r="P2846" s="6"/>
      <c r="T2846" s="6"/>
      <c r="V2846" s="3"/>
    </row>
    <row r="2847">
      <c r="D2847" s="57"/>
      <c r="J2847" s="7"/>
      <c r="K2847" s="7"/>
      <c r="L2847" s="7"/>
      <c r="M2847" s="7"/>
      <c r="N2847" s="57"/>
      <c r="O2847" s="6"/>
      <c r="P2847" s="6"/>
      <c r="T2847" s="6"/>
      <c r="V2847" s="3"/>
    </row>
    <row r="2848">
      <c r="D2848" s="57"/>
      <c r="J2848" s="7"/>
      <c r="K2848" s="7"/>
      <c r="L2848" s="7"/>
      <c r="M2848" s="7"/>
      <c r="N2848" s="57"/>
      <c r="O2848" s="6"/>
      <c r="P2848" s="6"/>
      <c r="T2848" s="6"/>
      <c r="V2848" s="3"/>
    </row>
    <row r="2849">
      <c r="D2849" s="57"/>
      <c r="J2849" s="7"/>
      <c r="K2849" s="7"/>
      <c r="L2849" s="7"/>
      <c r="M2849" s="7"/>
      <c r="N2849" s="57"/>
      <c r="O2849" s="6"/>
      <c r="P2849" s="6"/>
      <c r="T2849" s="6"/>
      <c r="V2849" s="3"/>
    </row>
    <row r="2850">
      <c r="D2850" s="57"/>
      <c r="J2850" s="7"/>
      <c r="K2850" s="7"/>
      <c r="L2850" s="7"/>
      <c r="M2850" s="7"/>
      <c r="N2850" s="57"/>
      <c r="O2850" s="6"/>
      <c r="P2850" s="6"/>
      <c r="T2850" s="6"/>
      <c r="V2850" s="3"/>
    </row>
    <row r="2851">
      <c r="D2851" s="57"/>
      <c r="J2851" s="7"/>
      <c r="K2851" s="7"/>
      <c r="L2851" s="7"/>
      <c r="M2851" s="7"/>
      <c r="N2851" s="57"/>
      <c r="O2851" s="6"/>
      <c r="P2851" s="6"/>
      <c r="T2851" s="6"/>
      <c r="V2851" s="3"/>
    </row>
    <row r="2852">
      <c r="D2852" s="57"/>
      <c r="J2852" s="7"/>
      <c r="K2852" s="7"/>
      <c r="L2852" s="7"/>
      <c r="M2852" s="7"/>
      <c r="N2852" s="57"/>
      <c r="O2852" s="6"/>
      <c r="P2852" s="6"/>
      <c r="T2852" s="6"/>
      <c r="V2852" s="3"/>
    </row>
    <row r="2853">
      <c r="D2853" s="57"/>
      <c r="J2853" s="7"/>
      <c r="K2853" s="7"/>
      <c r="L2853" s="7"/>
      <c r="M2853" s="7"/>
      <c r="N2853" s="57"/>
      <c r="O2853" s="6"/>
      <c r="P2853" s="6"/>
      <c r="T2853" s="6"/>
      <c r="V2853" s="3"/>
    </row>
    <row r="2854">
      <c r="D2854" s="57"/>
      <c r="J2854" s="7"/>
      <c r="K2854" s="7"/>
      <c r="L2854" s="7"/>
      <c r="M2854" s="7"/>
      <c r="N2854" s="57"/>
      <c r="O2854" s="6"/>
      <c r="P2854" s="6"/>
      <c r="T2854" s="6"/>
      <c r="V2854" s="3"/>
    </row>
    <row r="2855">
      <c r="D2855" s="57"/>
      <c r="J2855" s="7"/>
      <c r="K2855" s="7"/>
      <c r="L2855" s="7"/>
      <c r="M2855" s="7"/>
      <c r="N2855" s="57"/>
      <c r="O2855" s="6"/>
      <c r="P2855" s="6"/>
      <c r="T2855" s="6"/>
      <c r="V2855" s="3"/>
    </row>
    <row r="2856">
      <c r="D2856" s="57"/>
      <c r="J2856" s="7"/>
      <c r="K2856" s="7"/>
      <c r="L2856" s="7"/>
      <c r="M2856" s="7"/>
      <c r="N2856" s="57"/>
      <c r="O2856" s="6"/>
      <c r="P2856" s="6"/>
      <c r="T2856" s="6"/>
      <c r="V2856" s="3"/>
    </row>
    <row r="2857">
      <c r="D2857" s="57"/>
      <c r="J2857" s="7"/>
      <c r="K2857" s="7"/>
      <c r="L2857" s="7"/>
      <c r="M2857" s="7"/>
      <c r="N2857" s="57"/>
      <c r="O2857" s="6"/>
      <c r="P2857" s="6"/>
      <c r="T2857" s="6"/>
      <c r="V2857" s="3"/>
    </row>
    <row r="2858">
      <c r="D2858" s="57"/>
      <c r="J2858" s="7"/>
      <c r="K2858" s="7"/>
      <c r="L2858" s="7"/>
      <c r="M2858" s="7"/>
      <c r="N2858" s="57"/>
      <c r="O2858" s="6"/>
      <c r="P2858" s="6"/>
      <c r="T2858" s="6"/>
      <c r="V2858" s="3"/>
    </row>
    <row r="2859">
      <c r="D2859" s="57"/>
      <c r="J2859" s="7"/>
      <c r="K2859" s="7"/>
      <c r="L2859" s="7"/>
      <c r="M2859" s="7"/>
      <c r="N2859" s="57"/>
      <c r="O2859" s="6"/>
      <c r="P2859" s="6"/>
      <c r="T2859" s="6"/>
      <c r="V2859" s="3"/>
    </row>
    <row r="2860">
      <c r="D2860" s="57"/>
      <c r="J2860" s="7"/>
      <c r="K2860" s="7"/>
      <c r="L2860" s="7"/>
      <c r="M2860" s="7"/>
      <c r="N2860" s="57"/>
      <c r="O2860" s="6"/>
      <c r="P2860" s="6"/>
      <c r="T2860" s="6"/>
      <c r="V2860" s="3"/>
    </row>
    <row r="2861">
      <c r="D2861" s="57"/>
      <c r="J2861" s="7"/>
      <c r="K2861" s="7"/>
      <c r="L2861" s="7"/>
      <c r="M2861" s="7"/>
      <c r="N2861" s="57"/>
      <c r="O2861" s="6"/>
      <c r="P2861" s="6"/>
      <c r="T2861" s="6"/>
      <c r="V2861" s="3"/>
    </row>
    <row r="2862">
      <c r="D2862" s="57"/>
      <c r="J2862" s="7"/>
      <c r="K2862" s="7"/>
      <c r="L2862" s="7"/>
      <c r="M2862" s="7"/>
      <c r="N2862" s="57"/>
      <c r="O2862" s="6"/>
      <c r="P2862" s="6"/>
      <c r="T2862" s="6"/>
      <c r="V2862" s="3"/>
    </row>
    <row r="2863">
      <c r="D2863" s="57"/>
      <c r="J2863" s="7"/>
      <c r="K2863" s="7"/>
      <c r="L2863" s="7"/>
      <c r="M2863" s="7"/>
      <c r="N2863" s="57"/>
      <c r="O2863" s="6"/>
      <c r="P2863" s="6"/>
      <c r="T2863" s="6"/>
      <c r="V2863" s="3"/>
    </row>
    <row r="2864">
      <c r="D2864" s="57"/>
      <c r="J2864" s="7"/>
      <c r="K2864" s="7"/>
      <c r="L2864" s="7"/>
      <c r="M2864" s="7"/>
      <c r="N2864" s="57"/>
      <c r="O2864" s="6"/>
      <c r="P2864" s="6"/>
      <c r="T2864" s="6"/>
      <c r="V2864" s="3"/>
    </row>
    <row r="2865">
      <c r="D2865" s="57"/>
      <c r="J2865" s="7"/>
      <c r="K2865" s="7"/>
      <c r="L2865" s="7"/>
      <c r="M2865" s="7"/>
      <c r="N2865" s="57"/>
      <c r="O2865" s="6"/>
      <c r="P2865" s="6"/>
      <c r="T2865" s="6"/>
      <c r="V2865" s="3"/>
    </row>
    <row r="2866">
      <c r="D2866" s="57"/>
      <c r="J2866" s="7"/>
      <c r="K2866" s="7"/>
      <c r="L2866" s="7"/>
      <c r="M2866" s="7"/>
      <c r="N2866" s="57"/>
      <c r="O2866" s="6"/>
      <c r="P2866" s="6"/>
      <c r="T2866" s="6"/>
      <c r="V2866" s="3"/>
    </row>
    <row r="2867">
      <c r="D2867" s="57"/>
      <c r="J2867" s="7"/>
      <c r="K2867" s="7"/>
      <c r="L2867" s="7"/>
      <c r="M2867" s="7"/>
      <c r="N2867" s="57"/>
      <c r="O2867" s="6"/>
      <c r="P2867" s="6"/>
      <c r="T2867" s="6"/>
      <c r="V2867" s="3"/>
    </row>
    <row r="2868">
      <c r="D2868" s="57"/>
      <c r="J2868" s="7"/>
      <c r="K2868" s="7"/>
      <c r="L2868" s="7"/>
      <c r="M2868" s="7"/>
      <c r="N2868" s="57"/>
      <c r="O2868" s="6"/>
      <c r="P2868" s="6"/>
      <c r="T2868" s="6"/>
      <c r="V2868" s="3"/>
    </row>
    <row r="2869">
      <c r="D2869" s="57"/>
      <c r="J2869" s="7"/>
      <c r="K2869" s="7"/>
      <c r="L2869" s="7"/>
      <c r="M2869" s="7"/>
      <c r="N2869" s="57"/>
      <c r="O2869" s="6"/>
      <c r="P2869" s="6"/>
      <c r="T2869" s="6"/>
      <c r="V2869" s="3"/>
    </row>
    <row r="2870">
      <c r="D2870" s="57"/>
      <c r="J2870" s="7"/>
      <c r="K2870" s="7"/>
      <c r="L2870" s="7"/>
      <c r="M2870" s="7"/>
      <c r="N2870" s="57"/>
      <c r="O2870" s="6"/>
      <c r="P2870" s="6"/>
      <c r="T2870" s="6"/>
      <c r="V2870" s="3"/>
    </row>
    <row r="2871">
      <c r="D2871" s="57"/>
      <c r="J2871" s="7"/>
      <c r="K2871" s="7"/>
      <c r="L2871" s="7"/>
      <c r="M2871" s="7"/>
      <c r="N2871" s="57"/>
      <c r="O2871" s="6"/>
      <c r="P2871" s="6"/>
      <c r="T2871" s="6"/>
      <c r="V2871" s="3"/>
    </row>
    <row r="2872">
      <c r="D2872" s="57"/>
      <c r="J2872" s="7"/>
      <c r="K2872" s="7"/>
      <c r="L2872" s="7"/>
      <c r="M2872" s="7"/>
      <c r="N2872" s="57"/>
      <c r="O2872" s="6"/>
      <c r="P2872" s="6"/>
      <c r="T2872" s="6"/>
      <c r="V2872" s="3"/>
    </row>
    <row r="2873">
      <c r="D2873" s="57"/>
      <c r="J2873" s="7"/>
      <c r="K2873" s="7"/>
      <c r="L2873" s="7"/>
      <c r="M2873" s="7"/>
      <c r="N2873" s="57"/>
      <c r="O2873" s="6"/>
      <c r="P2873" s="6"/>
      <c r="T2873" s="6"/>
      <c r="V2873" s="3"/>
    </row>
    <row r="2874">
      <c r="D2874" s="57"/>
      <c r="J2874" s="7"/>
      <c r="K2874" s="7"/>
      <c r="L2874" s="7"/>
      <c r="M2874" s="7"/>
      <c r="N2874" s="57"/>
      <c r="O2874" s="6"/>
      <c r="P2874" s="6"/>
      <c r="T2874" s="6"/>
      <c r="V2874" s="3"/>
    </row>
    <row r="2875">
      <c r="D2875" s="57"/>
      <c r="J2875" s="7"/>
      <c r="K2875" s="7"/>
      <c r="L2875" s="7"/>
      <c r="M2875" s="7"/>
      <c r="N2875" s="57"/>
      <c r="O2875" s="6"/>
      <c r="P2875" s="6"/>
      <c r="T2875" s="6"/>
      <c r="V2875" s="3"/>
    </row>
    <row r="2876">
      <c r="D2876" s="57"/>
      <c r="J2876" s="7"/>
      <c r="K2876" s="7"/>
      <c r="L2876" s="7"/>
      <c r="M2876" s="7"/>
      <c r="N2876" s="57"/>
      <c r="O2876" s="6"/>
      <c r="P2876" s="6"/>
      <c r="T2876" s="6"/>
      <c r="V2876" s="3"/>
    </row>
    <row r="2877">
      <c r="D2877" s="57"/>
      <c r="J2877" s="7"/>
      <c r="K2877" s="7"/>
      <c r="L2877" s="7"/>
      <c r="M2877" s="7"/>
      <c r="N2877" s="57"/>
      <c r="O2877" s="6"/>
      <c r="P2877" s="6"/>
      <c r="T2877" s="6"/>
      <c r="V2877" s="3"/>
    </row>
    <row r="2878">
      <c r="D2878" s="57"/>
      <c r="J2878" s="7"/>
      <c r="K2878" s="7"/>
      <c r="L2878" s="7"/>
      <c r="M2878" s="7"/>
      <c r="N2878" s="57"/>
      <c r="O2878" s="6"/>
      <c r="P2878" s="6"/>
      <c r="T2878" s="6"/>
      <c r="V2878" s="3"/>
    </row>
    <row r="2879">
      <c r="D2879" s="57"/>
      <c r="J2879" s="7"/>
      <c r="K2879" s="7"/>
      <c r="L2879" s="7"/>
      <c r="M2879" s="7"/>
      <c r="N2879" s="57"/>
      <c r="O2879" s="6"/>
      <c r="P2879" s="6"/>
      <c r="T2879" s="6"/>
      <c r="V2879" s="3"/>
    </row>
    <row r="2880">
      <c r="D2880" s="57"/>
      <c r="J2880" s="7"/>
      <c r="K2880" s="7"/>
      <c r="L2880" s="7"/>
      <c r="M2880" s="7"/>
      <c r="N2880" s="57"/>
      <c r="O2880" s="6"/>
      <c r="P2880" s="6"/>
      <c r="T2880" s="6"/>
      <c r="V2880" s="3"/>
    </row>
    <row r="2881">
      <c r="D2881" s="57"/>
      <c r="J2881" s="7"/>
      <c r="K2881" s="7"/>
      <c r="L2881" s="7"/>
      <c r="M2881" s="7"/>
      <c r="N2881" s="57"/>
      <c r="O2881" s="6"/>
      <c r="P2881" s="6"/>
      <c r="T2881" s="6"/>
      <c r="V2881" s="3"/>
    </row>
    <row r="2882">
      <c r="D2882" s="57"/>
      <c r="J2882" s="7"/>
      <c r="K2882" s="7"/>
      <c r="L2882" s="7"/>
      <c r="M2882" s="7"/>
      <c r="N2882" s="57"/>
      <c r="O2882" s="6"/>
      <c r="P2882" s="6"/>
      <c r="T2882" s="6"/>
      <c r="V2882" s="3"/>
    </row>
    <row r="2883">
      <c r="D2883" s="57"/>
      <c r="J2883" s="7"/>
      <c r="K2883" s="7"/>
      <c r="L2883" s="7"/>
      <c r="M2883" s="7"/>
      <c r="N2883" s="57"/>
      <c r="O2883" s="6"/>
      <c r="P2883" s="6"/>
      <c r="T2883" s="6"/>
      <c r="V2883" s="3"/>
    </row>
    <row r="2884">
      <c r="D2884" s="57"/>
      <c r="J2884" s="7"/>
      <c r="K2884" s="7"/>
      <c r="L2884" s="7"/>
      <c r="M2884" s="7"/>
      <c r="N2884" s="57"/>
      <c r="O2884" s="6"/>
      <c r="P2884" s="6"/>
      <c r="T2884" s="6"/>
      <c r="V2884" s="3"/>
    </row>
    <row r="2885">
      <c r="D2885" s="57"/>
      <c r="J2885" s="7"/>
      <c r="K2885" s="7"/>
      <c r="L2885" s="7"/>
      <c r="M2885" s="7"/>
      <c r="N2885" s="57"/>
      <c r="O2885" s="6"/>
      <c r="P2885" s="6"/>
      <c r="T2885" s="6"/>
      <c r="V2885" s="3"/>
    </row>
    <row r="2886">
      <c r="D2886" s="57"/>
      <c r="J2886" s="7"/>
      <c r="K2886" s="7"/>
      <c r="L2886" s="7"/>
      <c r="M2886" s="7"/>
      <c r="N2886" s="57"/>
      <c r="O2886" s="6"/>
      <c r="P2886" s="6"/>
      <c r="T2886" s="6"/>
      <c r="V2886" s="3"/>
    </row>
    <row r="2887">
      <c r="D2887" s="57"/>
      <c r="J2887" s="7"/>
      <c r="K2887" s="7"/>
      <c r="L2887" s="7"/>
      <c r="M2887" s="7"/>
      <c r="N2887" s="57"/>
      <c r="O2887" s="6"/>
      <c r="P2887" s="6"/>
      <c r="T2887" s="6"/>
      <c r="V2887" s="3"/>
    </row>
    <row r="2888">
      <c r="D2888" s="57"/>
      <c r="J2888" s="7"/>
      <c r="K2888" s="7"/>
      <c r="L2888" s="7"/>
      <c r="M2888" s="7"/>
      <c r="N2888" s="57"/>
      <c r="O2888" s="6"/>
      <c r="P2888" s="6"/>
      <c r="T2888" s="6"/>
      <c r="V2888" s="3"/>
    </row>
    <row r="2889">
      <c r="D2889" s="57"/>
      <c r="J2889" s="7"/>
      <c r="K2889" s="7"/>
      <c r="L2889" s="7"/>
      <c r="M2889" s="7"/>
      <c r="N2889" s="57"/>
      <c r="O2889" s="6"/>
      <c r="P2889" s="6"/>
      <c r="T2889" s="6"/>
      <c r="V2889" s="3"/>
    </row>
    <row r="2890">
      <c r="D2890" s="57"/>
      <c r="J2890" s="7"/>
      <c r="K2890" s="7"/>
      <c r="L2890" s="7"/>
      <c r="M2890" s="7"/>
      <c r="N2890" s="57"/>
      <c r="O2890" s="6"/>
      <c r="P2890" s="6"/>
      <c r="T2890" s="6"/>
      <c r="V2890" s="3"/>
    </row>
    <row r="2891">
      <c r="D2891" s="57"/>
      <c r="J2891" s="7"/>
      <c r="K2891" s="7"/>
      <c r="L2891" s="7"/>
      <c r="M2891" s="7"/>
      <c r="N2891" s="57"/>
      <c r="O2891" s="6"/>
      <c r="P2891" s="6"/>
      <c r="T2891" s="6"/>
      <c r="V2891" s="3"/>
    </row>
    <row r="2892">
      <c r="D2892" s="57"/>
      <c r="J2892" s="7"/>
      <c r="K2892" s="7"/>
      <c r="L2892" s="7"/>
      <c r="M2892" s="7"/>
      <c r="N2892" s="57"/>
      <c r="O2892" s="6"/>
      <c r="P2892" s="6"/>
      <c r="T2892" s="6"/>
      <c r="V2892" s="3"/>
    </row>
    <row r="2893">
      <c r="D2893" s="57"/>
      <c r="J2893" s="7"/>
      <c r="K2893" s="7"/>
      <c r="L2893" s="7"/>
      <c r="M2893" s="7"/>
      <c r="N2893" s="57"/>
      <c r="O2893" s="6"/>
      <c r="P2893" s="6"/>
      <c r="T2893" s="6"/>
      <c r="V2893" s="3"/>
    </row>
    <row r="2894">
      <c r="D2894" s="57"/>
      <c r="J2894" s="7"/>
      <c r="K2894" s="7"/>
      <c r="L2894" s="7"/>
      <c r="M2894" s="7"/>
      <c r="N2894" s="57"/>
      <c r="O2894" s="6"/>
      <c r="P2894" s="6"/>
      <c r="T2894" s="6"/>
      <c r="V2894" s="3"/>
    </row>
    <row r="2895">
      <c r="D2895" s="57"/>
      <c r="J2895" s="7"/>
      <c r="K2895" s="7"/>
      <c r="L2895" s="7"/>
      <c r="M2895" s="7"/>
      <c r="N2895" s="57"/>
      <c r="O2895" s="6"/>
      <c r="P2895" s="6"/>
      <c r="T2895" s="6"/>
      <c r="V2895" s="3"/>
    </row>
    <row r="2896">
      <c r="D2896" s="57"/>
      <c r="J2896" s="7"/>
      <c r="K2896" s="7"/>
      <c r="L2896" s="7"/>
      <c r="M2896" s="7"/>
      <c r="N2896" s="57"/>
      <c r="O2896" s="6"/>
      <c r="P2896" s="6"/>
      <c r="T2896" s="6"/>
      <c r="V2896" s="3"/>
    </row>
    <row r="2897">
      <c r="D2897" s="57"/>
      <c r="J2897" s="7"/>
      <c r="K2897" s="7"/>
      <c r="L2897" s="7"/>
      <c r="M2897" s="7"/>
      <c r="N2897" s="57"/>
      <c r="O2897" s="6"/>
      <c r="P2897" s="6"/>
      <c r="T2897" s="6"/>
      <c r="V2897" s="3"/>
    </row>
    <row r="2898">
      <c r="D2898" s="57"/>
      <c r="J2898" s="7"/>
      <c r="K2898" s="7"/>
      <c r="L2898" s="7"/>
      <c r="M2898" s="7"/>
      <c r="N2898" s="57"/>
      <c r="O2898" s="6"/>
      <c r="P2898" s="6"/>
      <c r="T2898" s="6"/>
      <c r="V2898" s="3"/>
    </row>
    <row r="2899">
      <c r="D2899" s="57"/>
      <c r="J2899" s="7"/>
      <c r="K2899" s="7"/>
      <c r="L2899" s="7"/>
      <c r="M2899" s="7"/>
      <c r="N2899" s="57"/>
      <c r="O2899" s="6"/>
      <c r="P2899" s="6"/>
      <c r="T2899" s="6"/>
      <c r="V2899" s="3"/>
    </row>
    <row r="2900">
      <c r="D2900" s="57"/>
      <c r="J2900" s="7"/>
      <c r="K2900" s="7"/>
      <c r="L2900" s="7"/>
      <c r="M2900" s="7"/>
      <c r="N2900" s="57"/>
      <c r="O2900" s="6"/>
      <c r="P2900" s="6"/>
      <c r="T2900" s="6"/>
      <c r="V2900" s="3"/>
    </row>
    <row r="2901">
      <c r="D2901" s="57"/>
      <c r="J2901" s="7"/>
      <c r="K2901" s="7"/>
      <c r="L2901" s="7"/>
      <c r="M2901" s="7"/>
      <c r="N2901" s="57"/>
      <c r="O2901" s="6"/>
      <c r="P2901" s="6"/>
      <c r="T2901" s="6"/>
      <c r="V2901" s="3"/>
    </row>
    <row r="2902">
      <c r="D2902" s="57"/>
      <c r="J2902" s="7"/>
      <c r="K2902" s="7"/>
      <c r="L2902" s="7"/>
      <c r="M2902" s="7"/>
      <c r="N2902" s="57"/>
      <c r="O2902" s="6"/>
      <c r="P2902" s="6"/>
      <c r="T2902" s="6"/>
      <c r="V2902" s="3"/>
    </row>
    <row r="2903">
      <c r="D2903" s="57"/>
      <c r="J2903" s="7"/>
      <c r="K2903" s="7"/>
      <c r="L2903" s="7"/>
      <c r="M2903" s="7"/>
      <c r="N2903" s="57"/>
      <c r="O2903" s="6"/>
      <c r="P2903" s="6"/>
      <c r="T2903" s="6"/>
      <c r="V2903" s="3"/>
    </row>
    <row r="2904">
      <c r="D2904" s="57"/>
      <c r="J2904" s="7"/>
      <c r="K2904" s="7"/>
      <c r="L2904" s="7"/>
      <c r="M2904" s="7"/>
      <c r="N2904" s="57"/>
      <c r="O2904" s="6"/>
      <c r="P2904" s="6"/>
      <c r="T2904" s="6"/>
      <c r="V2904" s="3"/>
    </row>
    <row r="2905">
      <c r="D2905" s="57"/>
      <c r="J2905" s="7"/>
      <c r="K2905" s="7"/>
      <c r="L2905" s="7"/>
      <c r="M2905" s="7"/>
      <c r="N2905" s="57"/>
      <c r="O2905" s="6"/>
      <c r="P2905" s="6"/>
      <c r="T2905" s="6"/>
      <c r="V2905" s="3"/>
    </row>
    <row r="2906">
      <c r="D2906" s="57"/>
      <c r="J2906" s="7"/>
      <c r="K2906" s="7"/>
      <c r="L2906" s="7"/>
      <c r="M2906" s="7"/>
      <c r="N2906" s="57"/>
      <c r="O2906" s="6"/>
      <c r="P2906" s="6"/>
      <c r="T2906" s="6"/>
      <c r="V2906" s="3"/>
    </row>
    <row r="2907">
      <c r="D2907" s="57"/>
      <c r="J2907" s="7"/>
      <c r="K2907" s="7"/>
      <c r="L2907" s="7"/>
      <c r="M2907" s="7"/>
      <c r="N2907" s="57"/>
      <c r="O2907" s="6"/>
      <c r="P2907" s="6"/>
      <c r="T2907" s="6"/>
      <c r="V2907" s="3"/>
    </row>
    <row r="2908">
      <c r="D2908" s="57"/>
      <c r="J2908" s="7"/>
      <c r="K2908" s="7"/>
      <c r="L2908" s="7"/>
      <c r="M2908" s="7"/>
      <c r="N2908" s="57"/>
      <c r="O2908" s="6"/>
      <c r="P2908" s="6"/>
      <c r="T2908" s="6"/>
      <c r="V2908" s="3"/>
    </row>
    <row r="2909">
      <c r="D2909" s="57"/>
      <c r="J2909" s="7"/>
      <c r="K2909" s="7"/>
      <c r="L2909" s="7"/>
      <c r="M2909" s="7"/>
      <c r="N2909" s="57"/>
      <c r="O2909" s="6"/>
      <c r="P2909" s="6"/>
      <c r="T2909" s="6"/>
      <c r="V2909" s="3"/>
    </row>
    <row r="2910">
      <c r="D2910" s="57"/>
      <c r="J2910" s="7"/>
      <c r="K2910" s="7"/>
      <c r="L2910" s="7"/>
      <c r="M2910" s="7"/>
      <c r="N2910" s="57"/>
      <c r="O2910" s="6"/>
      <c r="P2910" s="6"/>
      <c r="T2910" s="6"/>
      <c r="V2910" s="3"/>
    </row>
    <row r="2911">
      <c r="D2911" s="57"/>
      <c r="J2911" s="7"/>
      <c r="K2911" s="7"/>
      <c r="L2911" s="7"/>
      <c r="M2911" s="7"/>
      <c r="N2911" s="57"/>
      <c r="O2911" s="6"/>
      <c r="P2911" s="6"/>
      <c r="T2911" s="6"/>
      <c r="V2911" s="3"/>
    </row>
    <row r="2912">
      <c r="D2912" s="57"/>
      <c r="J2912" s="7"/>
      <c r="K2912" s="7"/>
      <c r="L2912" s="7"/>
      <c r="M2912" s="7"/>
      <c r="N2912" s="57"/>
      <c r="O2912" s="6"/>
      <c r="P2912" s="6"/>
      <c r="T2912" s="6"/>
      <c r="V2912" s="3"/>
    </row>
    <row r="2913">
      <c r="D2913" s="57"/>
      <c r="J2913" s="7"/>
      <c r="K2913" s="7"/>
      <c r="L2913" s="7"/>
      <c r="M2913" s="7"/>
      <c r="N2913" s="57"/>
      <c r="O2913" s="6"/>
      <c r="P2913" s="6"/>
      <c r="T2913" s="6"/>
      <c r="V2913" s="3"/>
    </row>
    <row r="2914">
      <c r="D2914" s="57"/>
      <c r="J2914" s="7"/>
      <c r="K2914" s="7"/>
      <c r="L2914" s="7"/>
      <c r="M2914" s="7"/>
      <c r="N2914" s="57"/>
      <c r="O2914" s="6"/>
      <c r="P2914" s="6"/>
      <c r="T2914" s="6"/>
      <c r="V2914" s="3"/>
    </row>
    <row r="2915">
      <c r="D2915" s="57"/>
      <c r="J2915" s="7"/>
      <c r="K2915" s="7"/>
      <c r="L2915" s="7"/>
      <c r="M2915" s="7"/>
      <c r="N2915" s="57"/>
      <c r="O2915" s="6"/>
      <c r="P2915" s="6"/>
      <c r="T2915" s="6"/>
      <c r="V2915" s="3"/>
    </row>
    <row r="2916">
      <c r="D2916" s="57"/>
      <c r="J2916" s="7"/>
      <c r="K2916" s="7"/>
      <c r="L2916" s="7"/>
      <c r="M2916" s="7"/>
      <c r="N2916" s="57"/>
      <c r="O2916" s="6"/>
      <c r="P2916" s="6"/>
      <c r="T2916" s="6"/>
      <c r="V2916" s="3"/>
    </row>
    <row r="2917">
      <c r="D2917" s="57"/>
      <c r="J2917" s="7"/>
      <c r="K2917" s="7"/>
      <c r="L2917" s="7"/>
      <c r="M2917" s="7"/>
      <c r="N2917" s="57"/>
      <c r="O2917" s="6"/>
      <c r="P2917" s="6"/>
      <c r="T2917" s="6"/>
      <c r="V2917" s="3"/>
    </row>
    <row r="2918">
      <c r="D2918" s="57"/>
      <c r="J2918" s="7"/>
      <c r="K2918" s="7"/>
      <c r="L2918" s="7"/>
      <c r="M2918" s="7"/>
      <c r="N2918" s="57"/>
      <c r="O2918" s="6"/>
      <c r="P2918" s="6"/>
      <c r="T2918" s="6"/>
      <c r="V2918" s="3"/>
    </row>
    <row r="2919">
      <c r="D2919" s="57"/>
      <c r="J2919" s="7"/>
      <c r="K2919" s="7"/>
      <c r="L2919" s="7"/>
      <c r="M2919" s="7"/>
      <c r="N2919" s="57"/>
      <c r="O2919" s="6"/>
      <c r="P2919" s="6"/>
      <c r="T2919" s="6"/>
      <c r="V2919" s="3"/>
    </row>
    <row r="2920">
      <c r="D2920" s="57"/>
      <c r="J2920" s="7"/>
      <c r="K2920" s="7"/>
      <c r="L2920" s="7"/>
      <c r="M2920" s="7"/>
      <c r="N2920" s="57"/>
      <c r="O2920" s="6"/>
      <c r="P2920" s="6"/>
      <c r="T2920" s="6"/>
      <c r="V2920" s="3"/>
    </row>
    <row r="2921">
      <c r="D2921" s="57"/>
      <c r="J2921" s="7"/>
      <c r="K2921" s="7"/>
      <c r="L2921" s="7"/>
      <c r="M2921" s="7"/>
      <c r="N2921" s="57"/>
      <c r="O2921" s="6"/>
      <c r="P2921" s="6"/>
      <c r="T2921" s="6"/>
      <c r="V2921" s="3"/>
    </row>
    <row r="2922">
      <c r="D2922" s="57"/>
      <c r="J2922" s="7"/>
      <c r="K2922" s="7"/>
      <c r="L2922" s="7"/>
      <c r="M2922" s="7"/>
      <c r="N2922" s="57"/>
      <c r="O2922" s="6"/>
      <c r="P2922" s="6"/>
      <c r="T2922" s="6"/>
      <c r="V2922" s="3"/>
    </row>
    <row r="2923">
      <c r="D2923" s="57"/>
      <c r="J2923" s="7"/>
      <c r="K2923" s="7"/>
      <c r="L2923" s="7"/>
      <c r="M2923" s="7"/>
      <c r="N2923" s="57"/>
      <c r="O2923" s="6"/>
      <c r="P2923" s="6"/>
      <c r="T2923" s="6"/>
      <c r="V2923" s="3"/>
    </row>
    <row r="2924">
      <c r="D2924" s="57"/>
      <c r="J2924" s="7"/>
      <c r="K2924" s="7"/>
      <c r="L2924" s="7"/>
      <c r="M2924" s="7"/>
      <c r="N2924" s="57"/>
      <c r="O2924" s="6"/>
      <c r="P2924" s="6"/>
      <c r="T2924" s="6"/>
      <c r="V2924" s="3"/>
    </row>
    <row r="2925">
      <c r="D2925" s="57"/>
      <c r="J2925" s="7"/>
      <c r="K2925" s="7"/>
      <c r="L2925" s="7"/>
      <c r="M2925" s="7"/>
      <c r="N2925" s="57"/>
      <c r="O2925" s="6"/>
      <c r="P2925" s="6"/>
      <c r="T2925" s="6"/>
      <c r="V2925" s="3"/>
    </row>
    <row r="2926">
      <c r="D2926" s="57"/>
      <c r="J2926" s="7"/>
      <c r="K2926" s="7"/>
      <c r="L2926" s="7"/>
      <c r="M2926" s="7"/>
      <c r="N2926" s="57"/>
      <c r="O2926" s="6"/>
      <c r="P2926" s="6"/>
      <c r="T2926" s="6"/>
      <c r="V2926" s="3"/>
    </row>
    <row r="2927">
      <c r="D2927" s="57"/>
      <c r="J2927" s="7"/>
      <c r="K2927" s="7"/>
      <c r="L2927" s="7"/>
      <c r="M2927" s="7"/>
      <c r="N2927" s="57"/>
      <c r="O2927" s="6"/>
      <c r="P2927" s="6"/>
      <c r="T2927" s="6"/>
      <c r="V2927" s="3"/>
    </row>
    <row r="2928">
      <c r="D2928" s="57"/>
      <c r="J2928" s="7"/>
      <c r="K2928" s="7"/>
      <c r="L2928" s="7"/>
      <c r="M2928" s="7"/>
      <c r="N2928" s="57"/>
      <c r="O2928" s="6"/>
      <c r="P2928" s="6"/>
      <c r="T2928" s="6"/>
      <c r="V2928" s="3"/>
    </row>
    <row r="2929">
      <c r="D2929" s="57"/>
      <c r="J2929" s="7"/>
      <c r="K2929" s="7"/>
      <c r="L2929" s="7"/>
      <c r="M2929" s="7"/>
      <c r="N2929" s="57"/>
      <c r="O2929" s="6"/>
      <c r="P2929" s="6"/>
      <c r="T2929" s="6"/>
      <c r="V2929" s="3"/>
    </row>
    <row r="2930">
      <c r="D2930" s="57"/>
      <c r="J2930" s="7"/>
      <c r="K2930" s="7"/>
      <c r="L2930" s="7"/>
      <c r="M2930" s="7"/>
      <c r="N2930" s="57"/>
      <c r="O2930" s="6"/>
      <c r="P2930" s="6"/>
      <c r="T2930" s="6"/>
      <c r="V2930" s="3"/>
    </row>
    <row r="2931">
      <c r="D2931" s="57"/>
      <c r="J2931" s="7"/>
      <c r="K2931" s="7"/>
      <c r="L2931" s="7"/>
      <c r="M2931" s="7"/>
      <c r="N2931" s="57"/>
      <c r="O2931" s="6"/>
      <c r="P2931" s="6"/>
      <c r="T2931" s="6"/>
      <c r="V2931" s="3"/>
    </row>
    <row r="2932">
      <c r="D2932" s="57"/>
      <c r="J2932" s="7"/>
      <c r="K2932" s="7"/>
      <c r="L2932" s="7"/>
      <c r="M2932" s="7"/>
      <c r="N2932" s="57"/>
      <c r="O2932" s="6"/>
      <c r="P2932" s="6"/>
      <c r="T2932" s="6"/>
      <c r="V2932" s="3"/>
    </row>
    <row r="2933">
      <c r="D2933" s="57"/>
      <c r="J2933" s="7"/>
      <c r="K2933" s="7"/>
      <c r="L2933" s="7"/>
      <c r="M2933" s="7"/>
      <c r="N2933" s="57"/>
      <c r="O2933" s="6"/>
      <c r="P2933" s="6"/>
      <c r="T2933" s="6"/>
      <c r="V2933" s="3"/>
    </row>
    <row r="2934">
      <c r="D2934" s="57"/>
      <c r="J2934" s="7"/>
      <c r="K2934" s="7"/>
      <c r="L2934" s="7"/>
      <c r="M2934" s="7"/>
      <c r="N2934" s="57"/>
      <c r="O2934" s="6"/>
      <c r="P2934" s="6"/>
      <c r="T2934" s="6"/>
      <c r="V2934" s="3"/>
    </row>
    <row r="2935">
      <c r="D2935" s="57"/>
      <c r="J2935" s="7"/>
      <c r="K2935" s="7"/>
      <c r="L2935" s="7"/>
      <c r="M2935" s="7"/>
      <c r="N2935" s="57"/>
      <c r="O2935" s="6"/>
      <c r="P2935" s="6"/>
      <c r="T2935" s="6"/>
      <c r="V2935" s="3"/>
    </row>
    <row r="2936">
      <c r="D2936" s="57"/>
      <c r="J2936" s="7"/>
      <c r="K2936" s="7"/>
      <c r="L2936" s="7"/>
      <c r="M2936" s="7"/>
      <c r="N2936" s="57"/>
      <c r="O2936" s="6"/>
      <c r="P2936" s="6"/>
      <c r="T2936" s="6"/>
      <c r="V2936" s="3"/>
    </row>
    <row r="2937">
      <c r="D2937" s="57"/>
      <c r="J2937" s="7"/>
      <c r="K2937" s="7"/>
      <c r="L2937" s="7"/>
      <c r="M2937" s="7"/>
      <c r="N2937" s="57"/>
      <c r="O2937" s="6"/>
      <c r="P2937" s="6"/>
      <c r="T2937" s="6"/>
      <c r="V2937" s="3"/>
    </row>
    <row r="2938">
      <c r="D2938" s="57"/>
      <c r="J2938" s="7"/>
      <c r="K2938" s="7"/>
      <c r="L2938" s="7"/>
      <c r="M2938" s="7"/>
      <c r="N2938" s="57"/>
      <c r="O2938" s="6"/>
      <c r="P2938" s="6"/>
      <c r="T2938" s="6"/>
      <c r="V2938" s="3"/>
    </row>
    <row r="2939">
      <c r="D2939" s="57"/>
      <c r="J2939" s="7"/>
      <c r="K2939" s="7"/>
      <c r="L2939" s="7"/>
      <c r="M2939" s="7"/>
      <c r="N2939" s="57"/>
      <c r="O2939" s="6"/>
      <c r="P2939" s="6"/>
      <c r="T2939" s="6"/>
      <c r="V2939" s="3"/>
    </row>
    <row r="2940">
      <c r="D2940" s="57"/>
      <c r="J2940" s="7"/>
      <c r="K2940" s="7"/>
      <c r="L2940" s="7"/>
      <c r="M2940" s="7"/>
      <c r="N2940" s="57"/>
      <c r="O2940" s="6"/>
      <c r="P2940" s="6"/>
      <c r="T2940" s="6"/>
      <c r="V2940" s="3"/>
    </row>
    <row r="2941">
      <c r="D2941" s="57"/>
      <c r="J2941" s="7"/>
      <c r="K2941" s="7"/>
      <c r="L2941" s="7"/>
      <c r="M2941" s="7"/>
      <c r="N2941" s="57"/>
      <c r="O2941" s="6"/>
      <c r="P2941" s="6"/>
      <c r="T2941" s="6"/>
      <c r="V2941" s="3"/>
    </row>
    <row r="2942">
      <c r="D2942" s="57"/>
      <c r="J2942" s="7"/>
      <c r="K2942" s="7"/>
      <c r="L2942" s="7"/>
      <c r="M2942" s="7"/>
      <c r="N2942" s="57"/>
      <c r="O2942" s="6"/>
      <c r="P2942" s="6"/>
      <c r="T2942" s="6"/>
      <c r="V2942" s="3"/>
    </row>
    <row r="2943">
      <c r="D2943" s="57"/>
      <c r="J2943" s="7"/>
      <c r="K2943" s="7"/>
      <c r="L2943" s="7"/>
      <c r="M2943" s="7"/>
      <c r="N2943" s="57"/>
      <c r="O2943" s="6"/>
      <c r="P2943" s="6"/>
      <c r="T2943" s="6"/>
      <c r="V2943" s="3"/>
    </row>
    <row r="2944">
      <c r="D2944" s="57"/>
      <c r="J2944" s="7"/>
      <c r="K2944" s="7"/>
      <c r="L2944" s="7"/>
      <c r="M2944" s="7"/>
      <c r="N2944" s="57"/>
      <c r="O2944" s="6"/>
      <c r="P2944" s="6"/>
      <c r="T2944" s="6"/>
      <c r="V2944" s="3"/>
    </row>
    <row r="2945">
      <c r="D2945" s="57"/>
      <c r="J2945" s="7"/>
      <c r="K2945" s="7"/>
      <c r="L2945" s="7"/>
      <c r="M2945" s="7"/>
      <c r="N2945" s="57"/>
      <c r="O2945" s="6"/>
      <c r="P2945" s="6"/>
      <c r="T2945" s="6"/>
      <c r="V2945" s="3"/>
    </row>
    <row r="2946">
      <c r="D2946" s="57"/>
      <c r="J2946" s="7"/>
      <c r="K2946" s="7"/>
      <c r="L2946" s="7"/>
      <c r="M2946" s="7"/>
      <c r="N2946" s="57"/>
      <c r="O2946" s="6"/>
      <c r="P2946" s="6"/>
      <c r="T2946" s="6"/>
      <c r="V2946" s="3"/>
    </row>
    <row r="2947">
      <c r="D2947" s="57"/>
      <c r="J2947" s="7"/>
      <c r="K2947" s="7"/>
      <c r="L2947" s="7"/>
      <c r="M2947" s="7"/>
      <c r="N2947" s="57"/>
      <c r="O2947" s="6"/>
      <c r="P2947" s="6"/>
      <c r="T2947" s="6"/>
      <c r="V2947" s="3"/>
    </row>
    <row r="2948">
      <c r="D2948" s="57"/>
      <c r="J2948" s="7"/>
      <c r="K2948" s="7"/>
      <c r="L2948" s="7"/>
      <c r="M2948" s="7"/>
      <c r="N2948" s="57"/>
      <c r="O2948" s="6"/>
      <c r="P2948" s="6"/>
      <c r="T2948" s="6"/>
      <c r="V2948" s="3"/>
    </row>
    <row r="2949">
      <c r="D2949" s="57"/>
      <c r="J2949" s="7"/>
      <c r="K2949" s="7"/>
      <c r="L2949" s="7"/>
      <c r="M2949" s="7"/>
      <c r="N2949" s="57"/>
      <c r="O2949" s="6"/>
      <c r="P2949" s="6"/>
      <c r="T2949" s="6"/>
      <c r="V2949" s="3"/>
    </row>
    <row r="2950">
      <c r="D2950" s="57"/>
      <c r="J2950" s="7"/>
      <c r="K2950" s="7"/>
      <c r="L2950" s="7"/>
      <c r="M2950" s="7"/>
      <c r="N2950" s="57"/>
      <c r="O2950" s="6"/>
      <c r="P2950" s="6"/>
      <c r="T2950" s="6"/>
      <c r="V2950" s="3"/>
    </row>
    <row r="2951">
      <c r="D2951" s="57"/>
      <c r="J2951" s="7"/>
      <c r="K2951" s="7"/>
      <c r="L2951" s="7"/>
      <c r="M2951" s="7"/>
      <c r="N2951" s="57"/>
      <c r="O2951" s="6"/>
      <c r="P2951" s="6"/>
      <c r="T2951" s="6"/>
      <c r="V2951" s="3"/>
    </row>
    <row r="2952">
      <c r="D2952" s="57"/>
      <c r="J2952" s="7"/>
      <c r="K2952" s="7"/>
      <c r="L2952" s="7"/>
      <c r="M2952" s="7"/>
      <c r="N2952" s="57"/>
      <c r="O2952" s="6"/>
      <c r="P2952" s="6"/>
      <c r="T2952" s="6"/>
      <c r="V2952" s="3"/>
    </row>
    <row r="2953">
      <c r="D2953" s="57"/>
      <c r="J2953" s="7"/>
      <c r="K2953" s="7"/>
      <c r="L2953" s="7"/>
      <c r="M2953" s="7"/>
      <c r="N2953" s="57"/>
      <c r="O2953" s="6"/>
      <c r="P2953" s="6"/>
      <c r="T2953" s="6"/>
      <c r="V2953" s="3"/>
    </row>
    <row r="2954">
      <c r="D2954" s="57"/>
      <c r="J2954" s="7"/>
      <c r="K2954" s="7"/>
      <c r="L2954" s="7"/>
      <c r="M2954" s="7"/>
      <c r="N2954" s="57"/>
      <c r="O2954" s="6"/>
      <c r="P2954" s="6"/>
      <c r="T2954" s="6"/>
      <c r="V2954" s="3"/>
    </row>
    <row r="2955">
      <c r="D2955" s="57"/>
      <c r="J2955" s="7"/>
      <c r="K2955" s="7"/>
      <c r="L2955" s="7"/>
      <c r="M2955" s="7"/>
      <c r="N2955" s="57"/>
      <c r="O2955" s="6"/>
      <c r="P2955" s="6"/>
      <c r="T2955" s="6"/>
      <c r="V2955" s="3"/>
    </row>
    <row r="2956">
      <c r="D2956" s="57"/>
      <c r="J2956" s="7"/>
      <c r="K2956" s="7"/>
      <c r="L2956" s="7"/>
      <c r="M2956" s="7"/>
      <c r="N2956" s="57"/>
      <c r="O2956" s="6"/>
      <c r="P2956" s="6"/>
      <c r="T2956" s="6"/>
      <c r="V2956" s="3"/>
    </row>
    <row r="2957">
      <c r="D2957" s="57"/>
      <c r="J2957" s="7"/>
      <c r="K2957" s="7"/>
      <c r="L2957" s="7"/>
      <c r="M2957" s="7"/>
      <c r="N2957" s="57"/>
      <c r="O2957" s="6"/>
      <c r="P2957" s="6"/>
      <c r="T2957" s="6"/>
      <c r="V2957" s="3"/>
    </row>
    <row r="2958">
      <c r="D2958" s="57"/>
      <c r="J2958" s="7"/>
      <c r="K2958" s="7"/>
      <c r="L2958" s="7"/>
      <c r="M2958" s="7"/>
      <c r="N2958" s="57"/>
      <c r="O2958" s="6"/>
      <c r="P2958" s="6"/>
      <c r="T2958" s="6"/>
      <c r="V2958" s="3"/>
    </row>
    <row r="2959">
      <c r="D2959" s="57"/>
      <c r="J2959" s="7"/>
      <c r="K2959" s="7"/>
      <c r="L2959" s="7"/>
      <c r="M2959" s="7"/>
      <c r="N2959" s="57"/>
      <c r="O2959" s="6"/>
      <c r="P2959" s="6"/>
      <c r="T2959" s="6"/>
      <c r="V2959" s="3"/>
    </row>
    <row r="2960">
      <c r="D2960" s="57"/>
      <c r="J2960" s="7"/>
      <c r="K2960" s="7"/>
      <c r="L2960" s="7"/>
      <c r="M2960" s="7"/>
      <c r="N2960" s="57"/>
      <c r="O2960" s="6"/>
      <c r="P2960" s="6"/>
      <c r="T2960" s="6"/>
      <c r="V2960" s="3"/>
    </row>
    <row r="2961">
      <c r="D2961" s="57"/>
      <c r="J2961" s="7"/>
      <c r="K2961" s="7"/>
      <c r="L2961" s="7"/>
      <c r="M2961" s="7"/>
      <c r="N2961" s="57"/>
      <c r="O2961" s="6"/>
      <c r="P2961" s="6"/>
      <c r="T2961" s="6"/>
      <c r="V2961" s="3"/>
    </row>
    <row r="2962">
      <c r="D2962" s="57"/>
      <c r="J2962" s="7"/>
      <c r="K2962" s="7"/>
      <c r="L2962" s="7"/>
      <c r="M2962" s="7"/>
      <c r="N2962" s="57"/>
      <c r="O2962" s="6"/>
      <c r="P2962" s="6"/>
      <c r="T2962" s="6"/>
      <c r="V2962" s="3"/>
    </row>
    <row r="2963">
      <c r="D2963" s="57"/>
      <c r="J2963" s="7"/>
      <c r="K2963" s="7"/>
      <c r="L2963" s="7"/>
      <c r="M2963" s="7"/>
      <c r="N2963" s="57"/>
      <c r="O2963" s="6"/>
      <c r="P2963" s="6"/>
      <c r="T2963" s="6"/>
      <c r="V2963" s="3"/>
    </row>
    <row r="2964">
      <c r="D2964" s="57"/>
      <c r="J2964" s="7"/>
      <c r="K2964" s="7"/>
      <c r="L2964" s="7"/>
      <c r="M2964" s="7"/>
      <c r="N2964" s="57"/>
      <c r="O2964" s="6"/>
      <c r="P2964" s="6"/>
      <c r="T2964" s="6"/>
      <c r="V2964" s="3"/>
    </row>
    <row r="2965">
      <c r="D2965" s="57"/>
      <c r="J2965" s="7"/>
      <c r="K2965" s="7"/>
      <c r="L2965" s="7"/>
      <c r="M2965" s="7"/>
      <c r="N2965" s="57"/>
      <c r="O2965" s="6"/>
      <c r="P2965" s="6"/>
      <c r="T2965" s="6"/>
      <c r="V2965" s="3"/>
    </row>
    <row r="2966">
      <c r="D2966" s="57"/>
      <c r="J2966" s="7"/>
      <c r="K2966" s="7"/>
      <c r="L2966" s="7"/>
      <c r="M2966" s="7"/>
      <c r="N2966" s="57"/>
      <c r="O2966" s="6"/>
      <c r="P2966" s="6"/>
      <c r="T2966" s="6"/>
      <c r="V2966" s="3"/>
    </row>
    <row r="2967">
      <c r="D2967" s="57"/>
      <c r="J2967" s="7"/>
      <c r="K2967" s="7"/>
      <c r="L2967" s="7"/>
      <c r="M2967" s="7"/>
      <c r="N2967" s="57"/>
      <c r="O2967" s="6"/>
      <c r="P2967" s="6"/>
      <c r="T2967" s="6"/>
      <c r="V2967" s="3"/>
    </row>
    <row r="2968">
      <c r="D2968" s="57"/>
      <c r="J2968" s="7"/>
      <c r="K2968" s="7"/>
      <c r="L2968" s="7"/>
      <c r="M2968" s="7"/>
      <c r="N2968" s="57"/>
      <c r="O2968" s="6"/>
      <c r="P2968" s="6"/>
      <c r="T2968" s="6"/>
      <c r="V2968" s="3"/>
    </row>
    <row r="2969">
      <c r="D2969" s="57"/>
      <c r="J2969" s="7"/>
      <c r="K2969" s="7"/>
      <c r="L2969" s="7"/>
      <c r="M2969" s="7"/>
      <c r="N2969" s="57"/>
      <c r="O2969" s="6"/>
      <c r="P2969" s="6"/>
      <c r="T2969" s="6"/>
      <c r="V2969" s="3"/>
    </row>
    <row r="2970">
      <c r="D2970" s="57"/>
      <c r="J2970" s="7"/>
      <c r="K2970" s="7"/>
      <c r="L2970" s="7"/>
      <c r="M2970" s="7"/>
      <c r="N2970" s="57"/>
      <c r="O2970" s="6"/>
      <c r="P2970" s="6"/>
      <c r="T2970" s="6"/>
      <c r="V2970" s="3"/>
    </row>
    <row r="2971">
      <c r="D2971" s="57"/>
      <c r="J2971" s="7"/>
      <c r="K2971" s="7"/>
      <c r="L2971" s="7"/>
      <c r="M2971" s="7"/>
      <c r="N2971" s="57"/>
      <c r="O2971" s="6"/>
      <c r="P2971" s="6"/>
      <c r="T2971" s="6"/>
      <c r="V2971" s="3"/>
    </row>
    <row r="2972">
      <c r="D2972" s="57"/>
      <c r="J2972" s="7"/>
      <c r="K2972" s="7"/>
      <c r="L2972" s="7"/>
      <c r="M2972" s="7"/>
      <c r="N2972" s="57"/>
      <c r="O2972" s="6"/>
      <c r="P2972" s="6"/>
      <c r="T2972" s="6"/>
      <c r="V2972" s="3"/>
    </row>
    <row r="2973">
      <c r="D2973" s="57"/>
      <c r="J2973" s="7"/>
      <c r="K2973" s="7"/>
      <c r="L2973" s="7"/>
      <c r="M2973" s="7"/>
      <c r="N2973" s="57"/>
      <c r="O2973" s="6"/>
      <c r="P2973" s="6"/>
      <c r="T2973" s="6"/>
      <c r="V2973" s="3"/>
    </row>
    <row r="2974">
      <c r="D2974" s="57"/>
      <c r="J2974" s="7"/>
      <c r="K2974" s="7"/>
      <c r="L2974" s="7"/>
      <c r="M2974" s="7"/>
      <c r="N2974" s="57"/>
      <c r="O2974" s="6"/>
      <c r="P2974" s="6"/>
      <c r="T2974" s="6"/>
      <c r="V2974" s="3"/>
    </row>
    <row r="2975">
      <c r="D2975" s="57"/>
      <c r="J2975" s="7"/>
      <c r="K2975" s="7"/>
      <c r="L2975" s="7"/>
      <c r="M2975" s="7"/>
      <c r="N2975" s="57"/>
      <c r="O2975" s="6"/>
      <c r="P2975" s="6"/>
      <c r="T2975" s="6"/>
      <c r="V2975" s="3"/>
    </row>
    <row r="2976">
      <c r="D2976" s="57"/>
      <c r="J2976" s="7"/>
      <c r="K2976" s="7"/>
      <c r="L2976" s="7"/>
      <c r="M2976" s="7"/>
      <c r="N2976" s="57"/>
      <c r="O2976" s="6"/>
      <c r="P2976" s="6"/>
      <c r="T2976" s="6"/>
      <c r="V2976" s="3"/>
    </row>
    <row r="2977">
      <c r="D2977" s="57"/>
      <c r="J2977" s="7"/>
      <c r="K2977" s="7"/>
      <c r="L2977" s="7"/>
      <c r="M2977" s="7"/>
      <c r="N2977" s="57"/>
      <c r="O2977" s="6"/>
      <c r="P2977" s="6"/>
      <c r="T2977" s="6"/>
      <c r="V2977" s="3"/>
    </row>
    <row r="2978">
      <c r="D2978" s="57"/>
      <c r="J2978" s="7"/>
      <c r="K2978" s="7"/>
      <c r="L2978" s="7"/>
      <c r="M2978" s="7"/>
      <c r="N2978" s="57"/>
      <c r="O2978" s="6"/>
      <c r="P2978" s="6"/>
      <c r="T2978" s="6"/>
      <c r="V2978" s="3"/>
    </row>
    <row r="2979">
      <c r="D2979" s="57"/>
      <c r="J2979" s="7"/>
      <c r="K2979" s="7"/>
      <c r="L2979" s="7"/>
      <c r="M2979" s="7"/>
      <c r="N2979" s="57"/>
      <c r="O2979" s="6"/>
      <c r="P2979" s="6"/>
      <c r="T2979" s="6"/>
      <c r="V2979" s="3"/>
    </row>
    <row r="2980">
      <c r="D2980" s="57"/>
      <c r="J2980" s="7"/>
      <c r="K2980" s="7"/>
      <c r="L2980" s="7"/>
      <c r="M2980" s="7"/>
      <c r="N2980" s="57"/>
      <c r="O2980" s="6"/>
      <c r="P2980" s="6"/>
      <c r="T2980" s="6"/>
      <c r="V2980" s="3"/>
    </row>
    <row r="2981">
      <c r="D2981" s="57"/>
      <c r="J2981" s="7"/>
      <c r="K2981" s="7"/>
      <c r="L2981" s="7"/>
      <c r="M2981" s="7"/>
      <c r="N2981" s="57"/>
      <c r="O2981" s="6"/>
      <c r="P2981" s="6"/>
      <c r="T2981" s="6"/>
      <c r="V2981" s="3"/>
    </row>
    <row r="2982">
      <c r="D2982" s="57"/>
      <c r="J2982" s="7"/>
      <c r="K2982" s="7"/>
      <c r="L2982" s="7"/>
      <c r="M2982" s="7"/>
      <c r="N2982" s="57"/>
      <c r="O2982" s="6"/>
      <c r="P2982" s="6"/>
      <c r="T2982" s="6"/>
      <c r="V2982" s="3"/>
    </row>
    <row r="2983">
      <c r="D2983" s="57"/>
      <c r="J2983" s="7"/>
      <c r="K2983" s="7"/>
      <c r="L2983" s="7"/>
      <c r="M2983" s="7"/>
      <c r="N2983" s="57"/>
      <c r="O2983" s="6"/>
      <c r="P2983" s="6"/>
      <c r="T2983" s="6"/>
      <c r="V2983" s="3"/>
    </row>
    <row r="2984">
      <c r="D2984" s="57"/>
      <c r="J2984" s="7"/>
      <c r="K2984" s="7"/>
      <c r="L2984" s="7"/>
      <c r="M2984" s="7"/>
      <c r="N2984" s="57"/>
      <c r="O2984" s="6"/>
      <c r="P2984" s="6"/>
      <c r="T2984" s="6"/>
      <c r="V2984" s="3"/>
    </row>
    <row r="2985">
      <c r="D2985" s="57"/>
      <c r="J2985" s="7"/>
      <c r="K2985" s="7"/>
      <c r="L2985" s="7"/>
      <c r="M2985" s="7"/>
      <c r="N2985" s="57"/>
      <c r="O2985" s="6"/>
      <c r="P2985" s="6"/>
      <c r="T2985" s="6"/>
      <c r="V2985" s="3"/>
    </row>
    <row r="2986">
      <c r="D2986" s="57"/>
      <c r="J2986" s="7"/>
      <c r="K2986" s="7"/>
      <c r="L2986" s="7"/>
      <c r="M2986" s="7"/>
      <c r="N2986" s="57"/>
      <c r="O2986" s="6"/>
      <c r="P2986" s="6"/>
      <c r="T2986" s="6"/>
      <c r="V2986" s="3"/>
    </row>
    <row r="2987">
      <c r="D2987" s="57"/>
      <c r="J2987" s="7"/>
      <c r="K2987" s="7"/>
      <c r="L2987" s="7"/>
      <c r="M2987" s="7"/>
      <c r="N2987" s="57"/>
      <c r="O2987" s="6"/>
      <c r="P2987" s="6"/>
      <c r="T2987" s="6"/>
      <c r="V2987" s="3"/>
    </row>
    <row r="2988">
      <c r="D2988" s="57"/>
      <c r="J2988" s="7"/>
      <c r="K2988" s="7"/>
      <c r="L2988" s="7"/>
      <c r="M2988" s="7"/>
      <c r="N2988" s="57"/>
      <c r="O2988" s="6"/>
      <c r="P2988" s="6"/>
      <c r="T2988" s="6"/>
      <c r="V2988" s="3"/>
    </row>
    <row r="2989">
      <c r="D2989" s="57"/>
      <c r="J2989" s="7"/>
      <c r="K2989" s="7"/>
      <c r="L2989" s="7"/>
      <c r="M2989" s="7"/>
      <c r="N2989" s="57"/>
      <c r="O2989" s="6"/>
      <c r="P2989" s="6"/>
      <c r="T2989" s="6"/>
      <c r="V2989" s="3"/>
    </row>
    <row r="2990">
      <c r="D2990" s="57"/>
      <c r="J2990" s="7"/>
      <c r="K2990" s="7"/>
      <c r="L2990" s="7"/>
      <c r="M2990" s="7"/>
      <c r="N2990" s="57"/>
      <c r="O2990" s="6"/>
      <c r="P2990" s="6"/>
      <c r="T2990" s="6"/>
      <c r="V2990" s="3"/>
    </row>
    <row r="2991">
      <c r="D2991" s="57"/>
      <c r="J2991" s="7"/>
      <c r="K2991" s="7"/>
      <c r="L2991" s="7"/>
      <c r="M2991" s="7"/>
      <c r="N2991" s="57"/>
      <c r="O2991" s="6"/>
      <c r="P2991" s="6"/>
      <c r="T2991" s="6"/>
      <c r="V2991" s="3"/>
    </row>
    <row r="2992">
      <c r="D2992" s="57"/>
      <c r="J2992" s="7"/>
      <c r="K2992" s="7"/>
      <c r="L2992" s="7"/>
      <c r="M2992" s="7"/>
      <c r="N2992" s="57"/>
      <c r="O2992" s="6"/>
      <c r="P2992" s="6"/>
      <c r="T2992" s="6"/>
      <c r="V2992" s="3"/>
    </row>
    <row r="2993">
      <c r="D2993" s="57"/>
      <c r="J2993" s="7"/>
      <c r="K2993" s="7"/>
      <c r="L2993" s="7"/>
      <c r="M2993" s="7"/>
      <c r="N2993" s="57"/>
      <c r="O2993" s="6"/>
      <c r="P2993" s="6"/>
      <c r="T2993" s="6"/>
      <c r="V2993" s="3"/>
    </row>
    <row r="2994">
      <c r="D2994" s="57"/>
      <c r="J2994" s="7"/>
      <c r="K2994" s="7"/>
      <c r="L2994" s="7"/>
      <c r="M2994" s="7"/>
      <c r="N2994" s="57"/>
      <c r="O2994" s="6"/>
      <c r="P2994" s="6"/>
      <c r="T2994" s="6"/>
      <c r="V2994" s="3"/>
    </row>
    <row r="2995">
      <c r="D2995" s="57"/>
      <c r="J2995" s="7"/>
      <c r="K2995" s="7"/>
      <c r="L2995" s="7"/>
      <c r="M2995" s="7"/>
      <c r="N2995" s="57"/>
      <c r="O2995" s="6"/>
      <c r="P2995" s="6"/>
      <c r="T2995" s="6"/>
      <c r="V2995" s="3"/>
    </row>
    <row r="2996">
      <c r="D2996" s="57"/>
      <c r="J2996" s="7"/>
      <c r="K2996" s="7"/>
      <c r="L2996" s="7"/>
      <c r="M2996" s="7"/>
      <c r="N2996" s="57"/>
      <c r="O2996" s="6"/>
      <c r="P2996" s="6"/>
      <c r="T2996" s="6"/>
      <c r="V2996" s="3"/>
    </row>
    <row r="2997">
      <c r="D2997" s="57"/>
      <c r="J2997" s="7"/>
      <c r="K2997" s="7"/>
      <c r="L2997" s="7"/>
      <c r="M2997" s="7"/>
      <c r="N2997" s="57"/>
      <c r="O2997" s="6"/>
      <c r="P2997" s="6"/>
      <c r="T2997" s="6"/>
      <c r="V2997" s="3"/>
    </row>
    <row r="2998">
      <c r="D2998" s="57"/>
      <c r="J2998" s="7"/>
      <c r="K2998" s="7"/>
      <c r="L2998" s="7"/>
      <c r="M2998" s="7"/>
      <c r="N2998" s="57"/>
      <c r="O2998" s="6"/>
      <c r="P2998" s="6"/>
      <c r="T2998" s="6"/>
      <c r="V2998" s="3"/>
    </row>
    <row r="2999">
      <c r="D2999" s="57"/>
      <c r="J2999" s="7"/>
      <c r="K2999" s="7"/>
      <c r="L2999" s="7"/>
      <c r="M2999" s="7"/>
      <c r="N2999" s="57"/>
      <c r="O2999" s="6"/>
      <c r="P2999" s="6"/>
      <c r="T2999" s="6"/>
      <c r="V2999" s="3"/>
    </row>
    <row r="3000">
      <c r="D3000" s="57"/>
      <c r="J3000" s="7"/>
      <c r="K3000" s="7"/>
      <c r="L3000" s="7"/>
      <c r="M3000" s="7"/>
      <c r="N3000" s="57"/>
      <c r="O3000" s="6"/>
      <c r="P3000" s="6"/>
      <c r="T3000" s="6"/>
      <c r="V3000" s="3"/>
    </row>
    <row r="3001">
      <c r="D3001" s="57"/>
      <c r="J3001" s="7"/>
      <c r="K3001" s="7"/>
      <c r="L3001" s="7"/>
      <c r="M3001" s="7"/>
      <c r="N3001" s="57"/>
      <c r="O3001" s="6"/>
      <c r="P3001" s="6"/>
      <c r="T3001" s="6"/>
      <c r="V3001" s="3"/>
    </row>
    <row r="3002">
      <c r="D3002" s="57"/>
      <c r="J3002" s="7"/>
      <c r="K3002" s="7"/>
      <c r="L3002" s="7"/>
      <c r="M3002" s="7"/>
      <c r="N3002" s="57"/>
      <c r="O3002" s="6"/>
      <c r="P3002" s="6"/>
      <c r="T3002" s="6"/>
      <c r="V3002" s="3"/>
    </row>
    <row r="3003">
      <c r="D3003" s="57"/>
      <c r="J3003" s="7"/>
      <c r="K3003" s="7"/>
      <c r="L3003" s="7"/>
      <c r="M3003" s="7"/>
      <c r="N3003" s="57"/>
      <c r="O3003" s="6"/>
      <c r="P3003" s="6"/>
      <c r="T3003" s="6"/>
      <c r="V3003" s="3"/>
    </row>
    <row r="3004">
      <c r="D3004" s="57"/>
      <c r="J3004" s="7"/>
      <c r="K3004" s="7"/>
      <c r="L3004" s="7"/>
      <c r="M3004" s="7"/>
      <c r="N3004" s="57"/>
      <c r="O3004" s="6"/>
      <c r="P3004" s="6"/>
      <c r="T3004" s="6"/>
      <c r="V3004" s="3"/>
    </row>
    <row r="3005">
      <c r="D3005" s="57"/>
      <c r="J3005" s="7"/>
      <c r="K3005" s="7"/>
      <c r="L3005" s="7"/>
      <c r="M3005" s="7"/>
      <c r="N3005" s="57"/>
      <c r="O3005" s="6"/>
      <c r="P3005" s="6"/>
      <c r="T3005" s="6"/>
      <c r="V3005" s="3"/>
    </row>
    <row r="3006">
      <c r="D3006" s="57"/>
      <c r="J3006" s="7"/>
      <c r="K3006" s="7"/>
      <c r="L3006" s="7"/>
      <c r="M3006" s="7"/>
      <c r="N3006" s="57"/>
      <c r="O3006" s="6"/>
      <c r="P3006" s="6"/>
      <c r="T3006" s="6"/>
      <c r="V3006" s="3"/>
    </row>
    <row r="3007">
      <c r="D3007" s="57"/>
      <c r="J3007" s="7"/>
      <c r="K3007" s="7"/>
      <c r="L3007" s="7"/>
      <c r="M3007" s="7"/>
      <c r="N3007" s="57"/>
      <c r="O3007" s="6"/>
      <c r="P3007" s="6"/>
      <c r="T3007" s="6"/>
      <c r="V3007" s="3"/>
    </row>
    <row r="3008">
      <c r="D3008" s="57"/>
      <c r="J3008" s="7"/>
      <c r="K3008" s="7"/>
      <c r="L3008" s="7"/>
      <c r="M3008" s="7"/>
      <c r="N3008" s="57"/>
      <c r="O3008" s="6"/>
      <c r="P3008" s="6"/>
      <c r="T3008" s="6"/>
      <c r="V3008" s="3"/>
    </row>
    <row r="3009">
      <c r="D3009" s="57"/>
      <c r="J3009" s="7"/>
      <c r="K3009" s="7"/>
      <c r="L3009" s="7"/>
      <c r="M3009" s="7"/>
      <c r="N3009" s="57"/>
      <c r="O3009" s="6"/>
      <c r="P3009" s="6"/>
      <c r="T3009" s="6"/>
      <c r="V3009" s="3"/>
    </row>
    <row r="3010">
      <c r="D3010" s="57"/>
      <c r="J3010" s="7"/>
      <c r="K3010" s="7"/>
      <c r="L3010" s="7"/>
      <c r="M3010" s="7"/>
      <c r="N3010" s="57"/>
      <c r="O3010" s="6"/>
      <c r="P3010" s="6"/>
      <c r="T3010" s="6"/>
      <c r="V3010" s="3"/>
    </row>
    <row r="3011">
      <c r="D3011" s="57"/>
      <c r="J3011" s="7"/>
      <c r="K3011" s="7"/>
      <c r="L3011" s="7"/>
      <c r="M3011" s="7"/>
      <c r="N3011" s="57"/>
      <c r="O3011" s="6"/>
      <c r="P3011" s="6"/>
      <c r="T3011" s="6"/>
      <c r="V3011" s="3"/>
    </row>
    <row r="3012">
      <c r="D3012" s="57"/>
      <c r="J3012" s="7"/>
      <c r="K3012" s="7"/>
      <c r="L3012" s="7"/>
      <c r="M3012" s="7"/>
      <c r="N3012" s="57"/>
      <c r="O3012" s="6"/>
      <c r="P3012" s="6"/>
      <c r="T3012" s="6"/>
      <c r="V3012" s="3"/>
    </row>
    <row r="3013">
      <c r="D3013" s="57"/>
      <c r="J3013" s="7"/>
      <c r="K3013" s="7"/>
      <c r="L3013" s="7"/>
      <c r="M3013" s="7"/>
      <c r="N3013" s="57"/>
      <c r="O3013" s="6"/>
      <c r="P3013" s="6"/>
      <c r="T3013" s="6"/>
      <c r="V3013" s="3"/>
    </row>
    <row r="3014">
      <c r="D3014" s="57"/>
      <c r="J3014" s="7"/>
      <c r="K3014" s="7"/>
      <c r="L3014" s="7"/>
      <c r="M3014" s="7"/>
      <c r="N3014" s="57"/>
      <c r="O3014" s="6"/>
      <c r="P3014" s="6"/>
      <c r="T3014" s="6"/>
      <c r="V3014" s="3"/>
    </row>
    <row r="3015">
      <c r="D3015" s="57"/>
      <c r="J3015" s="7"/>
      <c r="K3015" s="7"/>
      <c r="L3015" s="7"/>
      <c r="M3015" s="7"/>
      <c r="N3015" s="57"/>
      <c r="O3015" s="6"/>
      <c r="P3015" s="6"/>
      <c r="T3015" s="6"/>
      <c r="V3015" s="3"/>
    </row>
    <row r="3016">
      <c r="D3016" s="57"/>
      <c r="J3016" s="7"/>
      <c r="K3016" s="7"/>
      <c r="L3016" s="7"/>
      <c r="M3016" s="7"/>
      <c r="N3016" s="57"/>
      <c r="O3016" s="6"/>
      <c r="P3016" s="6"/>
      <c r="T3016" s="6"/>
      <c r="V3016" s="3"/>
    </row>
    <row r="3017">
      <c r="D3017" s="57"/>
      <c r="J3017" s="7"/>
      <c r="K3017" s="7"/>
      <c r="L3017" s="7"/>
      <c r="M3017" s="7"/>
      <c r="N3017" s="57"/>
      <c r="O3017" s="6"/>
      <c r="P3017" s="6"/>
      <c r="T3017" s="6"/>
      <c r="V3017" s="3"/>
    </row>
    <row r="3018">
      <c r="D3018" s="57"/>
      <c r="J3018" s="7"/>
      <c r="K3018" s="7"/>
      <c r="L3018" s="7"/>
      <c r="M3018" s="7"/>
      <c r="N3018" s="57"/>
      <c r="O3018" s="6"/>
      <c r="P3018" s="6"/>
      <c r="T3018" s="6"/>
      <c r="V3018" s="3"/>
    </row>
    <row r="3019">
      <c r="D3019" s="57"/>
      <c r="J3019" s="7"/>
      <c r="K3019" s="7"/>
      <c r="L3019" s="7"/>
      <c r="M3019" s="7"/>
      <c r="N3019" s="57"/>
      <c r="O3019" s="6"/>
      <c r="P3019" s="6"/>
      <c r="T3019" s="6"/>
      <c r="V3019" s="3"/>
    </row>
    <row r="3020">
      <c r="D3020" s="57"/>
      <c r="J3020" s="7"/>
      <c r="K3020" s="7"/>
      <c r="L3020" s="7"/>
      <c r="M3020" s="7"/>
      <c r="N3020" s="57"/>
      <c r="O3020" s="6"/>
      <c r="P3020" s="6"/>
      <c r="T3020" s="6"/>
      <c r="V3020" s="3"/>
    </row>
    <row r="3021">
      <c r="D3021" s="57"/>
      <c r="J3021" s="7"/>
      <c r="K3021" s="7"/>
      <c r="L3021" s="7"/>
      <c r="M3021" s="7"/>
      <c r="N3021" s="57"/>
      <c r="O3021" s="6"/>
      <c r="P3021" s="6"/>
      <c r="T3021" s="6"/>
      <c r="V3021" s="3"/>
    </row>
    <row r="3022">
      <c r="D3022" s="57"/>
      <c r="J3022" s="7"/>
      <c r="K3022" s="7"/>
      <c r="L3022" s="7"/>
      <c r="M3022" s="7"/>
      <c r="N3022" s="57"/>
      <c r="O3022" s="6"/>
      <c r="P3022" s="6"/>
      <c r="T3022" s="6"/>
      <c r="V3022" s="3"/>
    </row>
    <row r="3023">
      <c r="D3023" s="57"/>
      <c r="J3023" s="7"/>
      <c r="K3023" s="7"/>
      <c r="L3023" s="7"/>
      <c r="M3023" s="7"/>
      <c r="N3023" s="57"/>
      <c r="O3023" s="6"/>
      <c r="P3023" s="6"/>
      <c r="T3023" s="6"/>
      <c r="V3023" s="3"/>
    </row>
    <row r="3024">
      <c r="D3024" s="57"/>
      <c r="J3024" s="7"/>
      <c r="K3024" s="7"/>
      <c r="L3024" s="7"/>
      <c r="M3024" s="7"/>
      <c r="N3024" s="57"/>
      <c r="O3024" s="6"/>
      <c r="P3024" s="6"/>
      <c r="T3024" s="6"/>
      <c r="V3024" s="3"/>
    </row>
    <row r="3025">
      <c r="D3025" s="57"/>
      <c r="J3025" s="7"/>
      <c r="K3025" s="7"/>
      <c r="L3025" s="7"/>
      <c r="M3025" s="7"/>
      <c r="N3025" s="57"/>
      <c r="O3025" s="6"/>
      <c r="P3025" s="6"/>
      <c r="T3025" s="6"/>
      <c r="V3025" s="3"/>
    </row>
    <row r="3026">
      <c r="D3026" s="57"/>
      <c r="J3026" s="7"/>
      <c r="K3026" s="7"/>
      <c r="L3026" s="7"/>
      <c r="M3026" s="7"/>
      <c r="N3026" s="57"/>
      <c r="O3026" s="6"/>
      <c r="P3026" s="6"/>
      <c r="T3026" s="6"/>
      <c r="V3026" s="3"/>
    </row>
    <row r="3027">
      <c r="D3027" s="57"/>
      <c r="J3027" s="7"/>
      <c r="K3027" s="7"/>
      <c r="L3027" s="7"/>
      <c r="M3027" s="7"/>
      <c r="N3027" s="57"/>
      <c r="O3027" s="6"/>
      <c r="P3027" s="6"/>
      <c r="T3027" s="6"/>
      <c r="V3027" s="3"/>
    </row>
    <row r="3028">
      <c r="D3028" s="57"/>
      <c r="J3028" s="7"/>
      <c r="K3028" s="7"/>
      <c r="L3028" s="7"/>
      <c r="M3028" s="7"/>
      <c r="N3028" s="57"/>
      <c r="O3028" s="6"/>
      <c r="P3028" s="6"/>
      <c r="T3028" s="6"/>
      <c r="V3028" s="3"/>
    </row>
    <row r="3029">
      <c r="D3029" s="57"/>
      <c r="J3029" s="7"/>
      <c r="K3029" s="7"/>
      <c r="L3029" s="7"/>
      <c r="M3029" s="7"/>
      <c r="N3029" s="57"/>
      <c r="O3029" s="6"/>
      <c r="P3029" s="6"/>
      <c r="T3029" s="6"/>
      <c r="V3029" s="3"/>
    </row>
    <row r="3030">
      <c r="D3030" s="57"/>
      <c r="J3030" s="7"/>
      <c r="K3030" s="7"/>
      <c r="L3030" s="7"/>
      <c r="M3030" s="7"/>
      <c r="N3030" s="57"/>
      <c r="O3030" s="6"/>
      <c r="P3030" s="6"/>
      <c r="T3030" s="6"/>
      <c r="V3030" s="3"/>
    </row>
    <row r="3031">
      <c r="D3031" s="57"/>
      <c r="J3031" s="7"/>
      <c r="K3031" s="7"/>
      <c r="L3031" s="7"/>
      <c r="M3031" s="7"/>
      <c r="N3031" s="57"/>
      <c r="O3031" s="6"/>
      <c r="P3031" s="6"/>
      <c r="T3031" s="6"/>
      <c r="V3031" s="3"/>
    </row>
    <row r="3032">
      <c r="D3032" s="57"/>
      <c r="J3032" s="7"/>
      <c r="K3032" s="7"/>
      <c r="L3032" s="7"/>
      <c r="M3032" s="7"/>
      <c r="N3032" s="57"/>
      <c r="O3032" s="6"/>
      <c r="P3032" s="6"/>
      <c r="T3032" s="6"/>
      <c r="V3032" s="3"/>
    </row>
    <row r="3033">
      <c r="D3033" s="57"/>
      <c r="J3033" s="7"/>
      <c r="K3033" s="7"/>
      <c r="L3033" s="7"/>
      <c r="M3033" s="7"/>
      <c r="N3033" s="57"/>
      <c r="O3033" s="6"/>
      <c r="P3033" s="6"/>
      <c r="T3033" s="6"/>
      <c r="V3033" s="3"/>
    </row>
    <row r="3034">
      <c r="D3034" s="57"/>
      <c r="J3034" s="7"/>
      <c r="K3034" s="7"/>
      <c r="L3034" s="7"/>
      <c r="M3034" s="7"/>
      <c r="N3034" s="57"/>
      <c r="O3034" s="6"/>
      <c r="P3034" s="6"/>
      <c r="T3034" s="6"/>
      <c r="V3034" s="3"/>
    </row>
    <row r="3035">
      <c r="D3035" s="57"/>
      <c r="J3035" s="7"/>
      <c r="K3035" s="7"/>
      <c r="L3035" s="7"/>
      <c r="M3035" s="7"/>
      <c r="N3035" s="57"/>
      <c r="O3035" s="6"/>
      <c r="P3035" s="6"/>
      <c r="T3035" s="6"/>
      <c r="V3035" s="3"/>
    </row>
    <row r="3036">
      <c r="D3036" s="57"/>
      <c r="J3036" s="7"/>
      <c r="K3036" s="7"/>
      <c r="L3036" s="7"/>
      <c r="M3036" s="7"/>
      <c r="N3036" s="57"/>
      <c r="O3036" s="6"/>
      <c r="P3036" s="6"/>
      <c r="T3036" s="6"/>
      <c r="V3036" s="3"/>
    </row>
    <row r="3037">
      <c r="D3037" s="57"/>
      <c r="J3037" s="7"/>
      <c r="K3037" s="7"/>
      <c r="L3037" s="7"/>
      <c r="M3037" s="7"/>
      <c r="N3037" s="57"/>
      <c r="O3037" s="6"/>
      <c r="P3037" s="6"/>
      <c r="T3037" s="6"/>
      <c r="V3037" s="3"/>
    </row>
    <row r="3038">
      <c r="D3038" s="57"/>
      <c r="J3038" s="7"/>
      <c r="K3038" s="7"/>
      <c r="L3038" s="7"/>
      <c r="M3038" s="7"/>
      <c r="N3038" s="57"/>
      <c r="O3038" s="6"/>
      <c r="P3038" s="6"/>
      <c r="T3038" s="6"/>
      <c r="V3038" s="3"/>
    </row>
    <row r="3039">
      <c r="D3039" s="57"/>
      <c r="J3039" s="7"/>
      <c r="K3039" s="7"/>
      <c r="L3039" s="7"/>
      <c r="M3039" s="7"/>
      <c r="N3039" s="57"/>
      <c r="O3039" s="6"/>
      <c r="P3039" s="6"/>
      <c r="T3039" s="6"/>
      <c r="V3039" s="3"/>
    </row>
    <row r="3040">
      <c r="D3040" s="57"/>
      <c r="J3040" s="7"/>
      <c r="K3040" s="7"/>
      <c r="L3040" s="7"/>
      <c r="M3040" s="7"/>
      <c r="N3040" s="57"/>
      <c r="O3040" s="6"/>
      <c r="P3040" s="6"/>
      <c r="T3040" s="6"/>
      <c r="V3040" s="3"/>
    </row>
    <row r="3041">
      <c r="D3041" s="57"/>
      <c r="J3041" s="7"/>
      <c r="K3041" s="7"/>
      <c r="L3041" s="7"/>
      <c r="M3041" s="7"/>
      <c r="N3041" s="57"/>
      <c r="O3041" s="6"/>
      <c r="P3041" s="6"/>
      <c r="T3041" s="6"/>
      <c r="V3041" s="3"/>
    </row>
    <row r="3042">
      <c r="D3042" s="57"/>
      <c r="J3042" s="7"/>
      <c r="K3042" s="7"/>
      <c r="L3042" s="7"/>
      <c r="M3042" s="7"/>
      <c r="N3042" s="57"/>
      <c r="O3042" s="6"/>
      <c r="P3042" s="6"/>
      <c r="T3042" s="6"/>
      <c r="V3042" s="3"/>
    </row>
    <row r="3043">
      <c r="D3043" s="57"/>
      <c r="J3043" s="7"/>
      <c r="K3043" s="7"/>
      <c r="L3043" s="7"/>
      <c r="M3043" s="7"/>
      <c r="N3043" s="57"/>
      <c r="O3043" s="6"/>
      <c r="P3043" s="6"/>
      <c r="T3043" s="6"/>
      <c r="V3043" s="3"/>
    </row>
    <row r="3044">
      <c r="D3044" s="57"/>
      <c r="J3044" s="7"/>
      <c r="K3044" s="7"/>
      <c r="L3044" s="7"/>
      <c r="M3044" s="7"/>
      <c r="N3044" s="57"/>
      <c r="O3044" s="6"/>
      <c r="P3044" s="6"/>
      <c r="T3044" s="6"/>
      <c r="V3044" s="3"/>
    </row>
    <row r="3045">
      <c r="D3045" s="57"/>
      <c r="J3045" s="7"/>
      <c r="K3045" s="7"/>
      <c r="L3045" s="7"/>
      <c r="M3045" s="7"/>
      <c r="N3045" s="57"/>
      <c r="O3045" s="6"/>
      <c r="P3045" s="6"/>
      <c r="T3045" s="6"/>
      <c r="V3045" s="3"/>
    </row>
    <row r="3046">
      <c r="D3046" s="57"/>
      <c r="J3046" s="7"/>
      <c r="K3046" s="7"/>
      <c r="L3046" s="7"/>
      <c r="M3046" s="7"/>
      <c r="N3046" s="57"/>
      <c r="O3046" s="6"/>
      <c r="P3046" s="6"/>
      <c r="T3046" s="6"/>
      <c r="V3046" s="3"/>
    </row>
    <row r="3047">
      <c r="D3047" s="57"/>
      <c r="J3047" s="7"/>
      <c r="K3047" s="7"/>
      <c r="L3047" s="7"/>
      <c r="M3047" s="7"/>
      <c r="N3047" s="57"/>
      <c r="O3047" s="6"/>
      <c r="P3047" s="6"/>
      <c r="T3047" s="6"/>
      <c r="V3047" s="3"/>
    </row>
    <row r="3048">
      <c r="D3048" s="57"/>
      <c r="J3048" s="7"/>
      <c r="K3048" s="7"/>
      <c r="L3048" s="7"/>
      <c r="M3048" s="7"/>
      <c r="N3048" s="57"/>
      <c r="O3048" s="6"/>
      <c r="P3048" s="6"/>
      <c r="T3048" s="6"/>
      <c r="V3048" s="3"/>
    </row>
    <row r="3049">
      <c r="D3049" s="57"/>
      <c r="J3049" s="7"/>
      <c r="K3049" s="7"/>
      <c r="L3049" s="7"/>
      <c r="M3049" s="7"/>
      <c r="N3049" s="57"/>
      <c r="O3049" s="6"/>
      <c r="P3049" s="6"/>
      <c r="T3049" s="6"/>
      <c r="V3049" s="3"/>
    </row>
    <row r="3050">
      <c r="D3050" s="57"/>
      <c r="J3050" s="7"/>
      <c r="K3050" s="7"/>
      <c r="L3050" s="7"/>
      <c r="M3050" s="7"/>
      <c r="N3050" s="57"/>
      <c r="O3050" s="6"/>
      <c r="P3050" s="6"/>
      <c r="T3050" s="6"/>
      <c r="V3050" s="3"/>
    </row>
    <row r="3051">
      <c r="D3051" s="57"/>
      <c r="J3051" s="7"/>
      <c r="K3051" s="7"/>
      <c r="L3051" s="7"/>
      <c r="M3051" s="7"/>
      <c r="N3051" s="57"/>
      <c r="O3051" s="6"/>
      <c r="P3051" s="6"/>
      <c r="T3051" s="6"/>
      <c r="V3051" s="3"/>
    </row>
    <row r="3052">
      <c r="D3052" s="57"/>
      <c r="J3052" s="7"/>
      <c r="K3052" s="7"/>
      <c r="L3052" s="7"/>
      <c r="M3052" s="7"/>
      <c r="N3052" s="57"/>
      <c r="O3052" s="6"/>
      <c r="P3052" s="6"/>
      <c r="T3052" s="6"/>
      <c r="V3052" s="3"/>
    </row>
    <row r="3053">
      <c r="D3053" s="57"/>
      <c r="J3053" s="7"/>
      <c r="K3053" s="7"/>
      <c r="L3053" s="7"/>
      <c r="M3053" s="7"/>
      <c r="N3053" s="57"/>
      <c r="O3053" s="6"/>
      <c r="P3053" s="6"/>
      <c r="T3053" s="6"/>
      <c r="V3053" s="3"/>
    </row>
    <row r="3054">
      <c r="D3054" s="57"/>
      <c r="J3054" s="7"/>
      <c r="K3054" s="7"/>
      <c r="L3054" s="7"/>
      <c r="M3054" s="7"/>
      <c r="N3054" s="57"/>
      <c r="O3054" s="6"/>
      <c r="P3054" s="6"/>
      <c r="T3054" s="6"/>
      <c r="V3054" s="3"/>
    </row>
    <row r="3055">
      <c r="D3055" s="57"/>
      <c r="J3055" s="7"/>
      <c r="K3055" s="7"/>
      <c r="L3055" s="7"/>
      <c r="M3055" s="7"/>
      <c r="N3055" s="57"/>
      <c r="O3055" s="6"/>
      <c r="P3055" s="6"/>
      <c r="T3055" s="6"/>
      <c r="V3055" s="3"/>
    </row>
    <row r="3056">
      <c r="D3056" s="57"/>
      <c r="J3056" s="7"/>
      <c r="K3056" s="7"/>
      <c r="L3056" s="7"/>
      <c r="M3056" s="7"/>
      <c r="N3056" s="57"/>
      <c r="O3056" s="6"/>
      <c r="P3056" s="6"/>
      <c r="T3056" s="6"/>
      <c r="V3056" s="3"/>
    </row>
    <row r="3057">
      <c r="D3057" s="57"/>
      <c r="J3057" s="7"/>
      <c r="K3057" s="7"/>
      <c r="L3057" s="7"/>
      <c r="M3057" s="7"/>
      <c r="N3057" s="57"/>
      <c r="O3057" s="6"/>
      <c r="P3057" s="6"/>
      <c r="T3057" s="6"/>
      <c r="V3057" s="3"/>
    </row>
    <row r="3058">
      <c r="D3058" s="57"/>
      <c r="J3058" s="7"/>
      <c r="K3058" s="7"/>
      <c r="L3058" s="7"/>
      <c r="M3058" s="7"/>
      <c r="N3058" s="57"/>
      <c r="O3058" s="6"/>
      <c r="P3058" s="6"/>
      <c r="T3058" s="6"/>
      <c r="V3058" s="3"/>
    </row>
    <row r="3059">
      <c r="D3059" s="57"/>
      <c r="J3059" s="7"/>
      <c r="K3059" s="7"/>
      <c r="L3059" s="7"/>
      <c r="M3059" s="7"/>
      <c r="N3059" s="57"/>
      <c r="O3059" s="6"/>
      <c r="P3059" s="6"/>
      <c r="T3059" s="6"/>
      <c r="V3059" s="3"/>
    </row>
    <row r="3060">
      <c r="D3060" s="57"/>
      <c r="J3060" s="7"/>
      <c r="K3060" s="7"/>
      <c r="L3060" s="7"/>
      <c r="M3060" s="7"/>
      <c r="N3060" s="57"/>
      <c r="O3060" s="6"/>
      <c r="P3060" s="6"/>
      <c r="T3060" s="6"/>
      <c r="V3060" s="3"/>
    </row>
    <row r="3061">
      <c r="D3061" s="57"/>
      <c r="J3061" s="7"/>
      <c r="K3061" s="7"/>
      <c r="L3061" s="7"/>
      <c r="M3061" s="7"/>
      <c r="N3061" s="57"/>
      <c r="O3061" s="6"/>
      <c r="P3061" s="6"/>
      <c r="T3061" s="6"/>
      <c r="V3061" s="3"/>
    </row>
    <row r="3062">
      <c r="D3062" s="57"/>
      <c r="J3062" s="7"/>
      <c r="K3062" s="7"/>
      <c r="L3062" s="7"/>
      <c r="M3062" s="7"/>
      <c r="N3062" s="57"/>
      <c r="O3062" s="6"/>
      <c r="P3062" s="6"/>
      <c r="T3062" s="6"/>
      <c r="V3062" s="3"/>
    </row>
    <row r="3063">
      <c r="D3063" s="57"/>
      <c r="J3063" s="7"/>
      <c r="K3063" s="7"/>
      <c r="L3063" s="7"/>
      <c r="M3063" s="7"/>
      <c r="N3063" s="57"/>
      <c r="O3063" s="6"/>
      <c r="P3063" s="6"/>
      <c r="T3063" s="6"/>
      <c r="V3063" s="3"/>
    </row>
    <row r="3064">
      <c r="D3064" s="57"/>
      <c r="J3064" s="7"/>
      <c r="K3064" s="7"/>
      <c r="L3064" s="7"/>
      <c r="M3064" s="7"/>
      <c r="N3064" s="57"/>
      <c r="O3064" s="6"/>
      <c r="P3064" s="6"/>
      <c r="T3064" s="6"/>
      <c r="V3064" s="3"/>
    </row>
    <row r="3065">
      <c r="D3065" s="57"/>
      <c r="J3065" s="7"/>
      <c r="K3065" s="7"/>
      <c r="L3065" s="7"/>
      <c r="M3065" s="7"/>
      <c r="N3065" s="57"/>
      <c r="O3065" s="6"/>
      <c r="P3065" s="6"/>
      <c r="T3065" s="6"/>
      <c r="V3065" s="3"/>
    </row>
    <row r="3066">
      <c r="D3066" s="57"/>
      <c r="J3066" s="7"/>
      <c r="K3066" s="7"/>
      <c r="L3066" s="7"/>
      <c r="M3066" s="7"/>
      <c r="N3066" s="57"/>
      <c r="O3066" s="6"/>
      <c r="P3066" s="6"/>
      <c r="T3066" s="6"/>
      <c r="V3066" s="3"/>
    </row>
    <row r="3067">
      <c r="D3067" s="57"/>
      <c r="J3067" s="7"/>
      <c r="K3067" s="7"/>
      <c r="L3067" s="7"/>
      <c r="M3067" s="7"/>
      <c r="N3067" s="57"/>
      <c r="O3067" s="6"/>
      <c r="P3067" s="6"/>
      <c r="T3067" s="6"/>
      <c r="V3067" s="3"/>
    </row>
    <row r="3068">
      <c r="D3068" s="57"/>
      <c r="J3068" s="7"/>
      <c r="K3068" s="7"/>
      <c r="L3068" s="7"/>
      <c r="M3068" s="7"/>
      <c r="N3068" s="57"/>
      <c r="O3068" s="6"/>
      <c r="P3068" s="6"/>
      <c r="T3068" s="6"/>
      <c r="V3068" s="3"/>
    </row>
    <row r="3069">
      <c r="D3069" s="57"/>
      <c r="J3069" s="7"/>
      <c r="K3069" s="7"/>
      <c r="L3069" s="7"/>
      <c r="M3069" s="7"/>
      <c r="N3069" s="57"/>
      <c r="O3069" s="6"/>
      <c r="P3069" s="6"/>
      <c r="T3069" s="6"/>
      <c r="V3069" s="3"/>
    </row>
    <row r="3070">
      <c r="D3070" s="57"/>
      <c r="J3070" s="7"/>
      <c r="K3070" s="7"/>
      <c r="L3070" s="7"/>
      <c r="M3070" s="7"/>
      <c r="N3070" s="57"/>
      <c r="O3070" s="6"/>
      <c r="P3070" s="6"/>
      <c r="T3070" s="6"/>
      <c r="V3070" s="3"/>
    </row>
    <row r="3071">
      <c r="D3071" s="57"/>
      <c r="J3071" s="7"/>
      <c r="K3071" s="7"/>
      <c r="L3071" s="7"/>
      <c r="M3071" s="7"/>
      <c r="N3071" s="57"/>
      <c r="O3071" s="6"/>
      <c r="P3071" s="6"/>
      <c r="T3071" s="6"/>
      <c r="V3071" s="3"/>
    </row>
    <row r="3072">
      <c r="D3072" s="57"/>
      <c r="J3072" s="7"/>
      <c r="K3072" s="7"/>
      <c r="L3072" s="7"/>
      <c r="M3072" s="7"/>
      <c r="N3072" s="57"/>
      <c r="O3072" s="6"/>
      <c r="P3072" s="6"/>
      <c r="T3072" s="6"/>
      <c r="V3072" s="3"/>
    </row>
    <row r="3073">
      <c r="D3073" s="57"/>
      <c r="J3073" s="7"/>
      <c r="K3073" s="7"/>
      <c r="L3073" s="7"/>
      <c r="M3073" s="7"/>
      <c r="N3073" s="57"/>
      <c r="O3073" s="6"/>
      <c r="P3073" s="6"/>
      <c r="T3073" s="6"/>
      <c r="V3073" s="3"/>
    </row>
    <row r="3074">
      <c r="D3074" s="57"/>
      <c r="J3074" s="7"/>
      <c r="K3074" s="7"/>
      <c r="L3074" s="7"/>
      <c r="M3074" s="7"/>
      <c r="N3074" s="57"/>
      <c r="O3074" s="6"/>
      <c r="P3074" s="6"/>
      <c r="T3074" s="6"/>
      <c r="V3074" s="3"/>
    </row>
    <row r="3075">
      <c r="D3075" s="57"/>
      <c r="J3075" s="7"/>
      <c r="K3075" s="7"/>
      <c r="L3075" s="7"/>
      <c r="M3075" s="7"/>
      <c r="N3075" s="57"/>
      <c r="O3075" s="6"/>
      <c r="P3075" s="6"/>
      <c r="T3075" s="6"/>
      <c r="V3075" s="3"/>
    </row>
    <row r="3076">
      <c r="D3076" s="57"/>
      <c r="J3076" s="7"/>
      <c r="K3076" s="7"/>
      <c r="L3076" s="7"/>
      <c r="M3076" s="7"/>
      <c r="N3076" s="57"/>
      <c r="O3076" s="6"/>
      <c r="P3076" s="6"/>
      <c r="T3076" s="6"/>
      <c r="V3076" s="3"/>
    </row>
    <row r="3077">
      <c r="D3077" s="57"/>
      <c r="J3077" s="7"/>
      <c r="K3077" s="7"/>
      <c r="L3077" s="7"/>
      <c r="M3077" s="7"/>
      <c r="N3077" s="57"/>
      <c r="O3077" s="6"/>
      <c r="P3077" s="6"/>
      <c r="T3077" s="6"/>
      <c r="V3077" s="3"/>
    </row>
    <row r="3078">
      <c r="D3078" s="57"/>
      <c r="J3078" s="7"/>
      <c r="K3078" s="7"/>
      <c r="L3078" s="7"/>
      <c r="M3078" s="7"/>
      <c r="N3078" s="57"/>
      <c r="O3078" s="6"/>
      <c r="P3078" s="6"/>
      <c r="T3078" s="6"/>
      <c r="V3078" s="3"/>
    </row>
    <row r="3079">
      <c r="D3079" s="57"/>
      <c r="J3079" s="7"/>
      <c r="K3079" s="7"/>
      <c r="L3079" s="7"/>
      <c r="M3079" s="7"/>
      <c r="N3079" s="57"/>
      <c r="O3079" s="6"/>
      <c r="P3079" s="6"/>
      <c r="T3079" s="6"/>
      <c r="V3079" s="3"/>
    </row>
    <row r="3080">
      <c r="D3080" s="57"/>
      <c r="J3080" s="7"/>
      <c r="K3080" s="7"/>
      <c r="L3080" s="7"/>
      <c r="M3080" s="7"/>
      <c r="N3080" s="57"/>
      <c r="O3080" s="6"/>
      <c r="P3080" s="6"/>
      <c r="T3080" s="6"/>
      <c r="V3080" s="3"/>
    </row>
    <row r="3081">
      <c r="D3081" s="57"/>
      <c r="J3081" s="7"/>
      <c r="K3081" s="7"/>
      <c r="L3081" s="7"/>
      <c r="M3081" s="7"/>
      <c r="N3081" s="57"/>
      <c r="O3081" s="6"/>
      <c r="P3081" s="6"/>
      <c r="T3081" s="6"/>
      <c r="V3081" s="3"/>
    </row>
    <row r="3082">
      <c r="D3082" s="57"/>
      <c r="J3082" s="7"/>
      <c r="K3082" s="7"/>
      <c r="L3082" s="7"/>
      <c r="M3082" s="7"/>
      <c r="N3082" s="57"/>
      <c r="O3082" s="6"/>
      <c r="P3082" s="6"/>
      <c r="T3082" s="6"/>
      <c r="V3082" s="3"/>
    </row>
    <row r="3083">
      <c r="D3083" s="57"/>
      <c r="J3083" s="7"/>
      <c r="K3083" s="7"/>
      <c r="L3083" s="7"/>
      <c r="M3083" s="7"/>
      <c r="N3083" s="57"/>
      <c r="O3083" s="6"/>
      <c r="P3083" s="6"/>
      <c r="T3083" s="6"/>
      <c r="V3083" s="3"/>
    </row>
    <row r="3084">
      <c r="D3084" s="57"/>
      <c r="J3084" s="7"/>
      <c r="K3084" s="7"/>
      <c r="L3084" s="7"/>
      <c r="M3084" s="7"/>
      <c r="N3084" s="57"/>
      <c r="O3084" s="6"/>
      <c r="P3084" s="6"/>
      <c r="T3084" s="6"/>
      <c r="V3084" s="3"/>
    </row>
    <row r="3085">
      <c r="D3085" s="57"/>
      <c r="J3085" s="7"/>
      <c r="K3085" s="7"/>
      <c r="L3085" s="7"/>
      <c r="M3085" s="7"/>
      <c r="N3085" s="57"/>
      <c r="O3085" s="6"/>
      <c r="P3085" s="6"/>
      <c r="T3085" s="6"/>
      <c r="V3085" s="3"/>
    </row>
    <row r="3086">
      <c r="D3086" s="57"/>
      <c r="J3086" s="7"/>
      <c r="K3086" s="7"/>
      <c r="L3086" s="7"/>
      <c r="M3086" s="7"/>
      <c r="N3086" s="57"/>
      <c r="O3086" s="6"/>
      <c r="P3086" s="6"/>
      <c r="T3086" s="6"/>
      <c r="V3086" s="3"/>
    </row>
    <row r="3087">
      <c r="D3087" s="57"/>
      <c r="J3087" s="7"/>
      <c r="K3087" s="7"/>
      <c r="L3087" s="7"/>
      <c r="M3087" s="7"/>
      <c r="N3087" s="57"/>
      <c r="O3087" s="6"/>
      <c r="P3087" s="6"/>
      <c r="T3087" s="6"/>
      <c r="V3087" s="3"/>
    </row>
    <row r="3088">
      <c r="D3088" s="57"/>
      <c r="J3088" s="7"/>
      <c r="K3088" s="7"/>
      <c r="L3088" s="7"/>
      <c r="M3088" s="7"/>
      <c r="N3088" s="57"/>
      <c r="O3088" s="6"/>
      <c r="P3088" s="6"/>
      <c r="T3088" s="6"/>
      <c r="V3088" s="3"/>
    </row>
    <row r="3089">
      <c r="D3089" s="57"/>
      <c r="J3089" s="7"/>
      <c r="K3089" s="7"/>
      <c r="L3089" s="7"/>
      <c r="M3089" s="7"/>
      <c r="N3089" s="57"/>
      <c r="O3089" s="6"/>
      <c r="P3089" s="6"/>
      <c r="T3089" s="6"/>
      <c r="V3089" s="3"/>
    </row>
    <row r="3090">
      <c r="D3090" s="57"/>
      <c r="J3090" s="7"/>
      <c r="K3090" s="7"/>
      <c r="L3090" s="7"/>
      <c r="M3090" s="7"/>
      <c r="N3090" s="57"/>
      <c r="O3090" s="6"/>
      <c r="P3090" s="6"/>
      <c r="T3090" s="6"/>
      <c r="V3090" s="3"/>
    </row>
    <row r="3091">
      <c r="D3091" s="57"/>
      <c r="J3091" s="7"/>
      <c r="K3091" s="7"/>
      <c r="L3091" s="7"/>
      <c r="M3091" s="7"/>
      <c r="N3091" s="57"/>
      <c r="O3091" s="6"/>
      <c r="P3091" s="6"/>
      <c r="T3091" s="6"/>
      <c r="V3091" s="3"/>
    </row>
    <row r="3092">
      <c r="D3092" s="57"/>
      <c r="J3092" s="7"/>
      <c r="K3092" s="7"/>
      <c r="L3092" s="7"/>
      <c r="M3092" s="7"/>
      <c r="N3092" s="57"/>
      <c r="O3092" s="6"/>
      <c r="P3092" s="6"/>
      <c r="T3092" s="6"/>
      <c r="V3092" s="3"/>
    </row>
    <row r="3093">
      <c r="D3093" s="57"/>
      <c r="J3093" s="7"/>
      <c r="K3093" s="7"/>
      <c r="L3093" s="7"/>
      <c r="M3093" s="7"/>
      <c r="N3093" s="57"/>
      <c r="O3093" s="6"/>
      <c r="P3093" s="6"/>
      <c r="T3093" s="6"/>
      <c r="V3093" s="3"/>
    </row>
    <row r="3094">
      <c r="D3094" s="57"/>
      <c r="J3094" s="7"/>
      <c r="K3094" s="7"/>
      <c r="L3094" s="7"/>
      <c r="M3094" s="7"/>
      <c r="N3094" s="57"/>
      <c r="O3094" s="6"/>
      <c r="P3094" s="6"/>
      <c r="T3094" s="6"/>
      <c r="V3094" s="3"/>
    </row>
    <row r="3095">
      <c r="D3095" s="57"/>
      <c r="J3095" s="7"/>
      <c r="K3095" s="7"/>
      <c r="L3095" s="7"/>
      <c r="M3095" s="7"/>
      <c r="N3095" s="57"/>
      <c r="O3095" s="6"/>
      <c r="P3095" s="6"/>
      <c r="T3095" s="6"/>
      <c r="V3095" s="3"/>
    </row>
    <row r="3096">
      <c r="D3096" s="57"/>
      <c r="J3096" s="7"/>
      <c r="K3096" s="7"/>
      <c r="L3096" s="7"/>
      <c r="M3096" s="7"/>
      <c r="N3096" s="57"/>
      <c r="O3096" s="6"/>
      <c r="P3096" s="6"/>
      <c r="T3096" s="6"/>
      <c r="V3096" s="3"/>
    </row>
    <row r="3097">
      <c r="D3097" s="57"/>
      <c r="J3097" s="7"/>
      <c r="K3097" s="7"/>
      <c r="L3097" s="7"/>
      <c r="M3097" s="7"/>
      <c r="N3097" s="57"/>
      <c r="O3097" s="6"/>
      <c r="P3097" s="6"/>
      <c r="T3097" s="6"/>
      <c r="V3097" s="3"/>
    </row>
    <row r="3098">
      <c r="D3098" s="57"/>
      <c r="J3098" s="7"/>
      <c r="K3098" s="7"/>
      <c r="L3098" s="7"/>
      <c r="M3098" s="7"/>
      <c r="N3098" s="57"/>
      <c r="O3098" s="6"/>
      <c r="P3098" s="6"/>
      <c r="T3098" s="6"/>
      <c r="V3098" s="3"/>
    </row>
    <row r="3099">
      <c r="D3099" s="57"/>
      <c r="J3099" s="7"/>
      <c r="K3099" s="7"/>
      <c r="L3099" s="7"/>
      <c r="M3099" s="7"/>
      <c r="N3099" s="57"/>
      <c r="O3099" s="6"/>
      <c r="P3099" s="6"/>
      <c r="T3099" s="6"/>
      <c r="V3099" s="3"/>
    </row>
    <row r="3100">
      <c r="D3100" s="57"/>
      <c r="J3100" s="7"/>
      <c r="K3100" s="7"/>
      <c r="L3100" s="7"/>
      <c r="M3100" s="7"/>
      <c r="N3100" s="57"/>
      <c r="O3100" s="6"/>
      <c r="P3100" s="6"/>
      <c r="T3100" s="6"/>
      <c r="V3100" s="3"/>
    </row>
    <row r="3101">
      <c r="D3101" s="57"/>
      <c r="J3101" s="7"/>
      <c r="K3101" s="7"/>
      <c r="L3101" s="7"/>
      <c r="M3101" s="7"/>
      <c r="N3101" s="57"/>
      <c r="O3101" s="6"/>
      <c r="P3101" s="6"/>
      <c r="T3101" s="6"/>
      <c r="V3101" s="3"/>
    </row>
    <row r="3102">
      <c r="D3102" s="57"/>
      <c r="J3102" s="7"/>
      <c r="K3102" s="7"/>
      <c r="L3102" s="7"/>
      <c r="M3102" s="7"/>
      <c r="N3102" s="57"/>
      <c r="O3102" s="6"/>
      <c r="P3102" s="6"/>
      <c r="T3102" s="6"/>
      <c r="V3102" s="3"/>
    </row>
    <row r="3103">
      <c r="D3103" s="57"/>
      <c r="J3103" s="7"/>
      <c r="K3103" s="7"/>
      <c r="L3103" s="7"/>
      <c r="M3103" s="7"/>
      <c r="N3103" s="57"/>
      <c r="O3103" s="6"/>
      <c r="P3103" s="6"/>
      <c r="T3103" s="6"/>
      <c r="V3103" s="3"/>
    </row>
    <row r="3104">
      <c r="D3104" s="57"/>
      <c r="J3104" s="7"/>
      <c r="K3104" s="7"/>
      <c r="L3104" s="7"/>
      <c r="M3104" s="7"/>
      <c r="N3104" s="57"/>
      <c r="O3104" s="6"/>
      <c r="P3104" s="6"/>
      <c r="T3104" s="6"/>
      <c r="V3104" s="3"/>
    </row>
    <row r="3105">
      <c r="D3105" s="57"/>
      <c r="J3105" s="7"/>
      <c r="K3105" s="7"/>
      <c r="L3105" s="7"/>
      <c r="M3105" s="7"/>
      <c r="N3105" s="57"/>
      <c r="O3105" s="6"/>
      <c r="P3105" s="6"/>
      <c r="T3105" s="6"/>
      <c r="V3105" s="3"/>
    </row>
    <row r="3106">
      <c r="D3106" s="57"/>
      <c r="J3106" s="7"/>
      <c r="K3106" s="7"/>
      <c r="L3106" s="7"/>
      <c r="M3106" s="7"/>
      <c r="N3106" s="57"/>
      <c r="O3106" s="6"/>
      <c r="P3106" s="6"/>
      <c r="T3106" s="6"/>
      <c r="V3106" s="3"/>
    </row>
    <row r="3107">
      <c r="D3107" s="57"/>
      <c r="J3107" s="7"/>
      <c r="K3107" s="7"/>
      <c r="L3107" s="7"/>
      <c r="M3107" s="7"/>
      <c r="N3107" s="57"/>
      <c r="O3107" s="6"/>
      <c r="P3107" s="6"/>
      <c r="T3107" s="6"/>
      <c r="V3107" s="3"/>
    </row>
    <row r="3108">
      <c r="D3108" s="57"/>
      <c r="J3108" s="7"/>
      <c r="K3108" s="7"/>
      <c r="L3108" s="7"/>
      <c r="M3108" s="7"/>
      <c r="N3108" s="57"/>
      <c r="O3108" s="6"/>
      <c r="P3108" s="6"/>
      <c r="T3108" s="6"/>
      <c r="V3108" s="3"/>
    </row>
    <row r="3109">
      <c r="D3109" s="57"/>
      <c r="J3109" s="7"/>
      <c r="K3109" s="7"/>
      <c r="L3109" s="7"/>
      <c r="M3109" s="7"/>
      <c r="N3109" s="57"/>
      <c r="O3109" s="6"/>
      <c r="P3109" s="6"/>
      <c r="T3109" s="6"/>
      <c r="V3109" s="3"/>
    </row>
    <row r="3110">
      <c r="D3110" s="57"/>
      <c r="J3110" s="7"/>
      <c r="K3110" s="7"/>
      <c r="L3110" s="7"/>
      <c r="M3110" s="7"/>
      <c r="N3110" s="57"/>
      <c r="O3110" s="6"/>
      <c r="P3110" s="6"/>
      <c r="T3110" s="6"/>
      <c r="V3110" s="3"/>
    </row>
    <row r="3111">
      <c r="D3111" s="57"/>
      <c r="J3111" s="7"/>
      <c r="K3111" s="7"/>
      <c r="L3111" s="7"/>
      <c r="M3111" s="7"/>
      <c r="N3111" s="57"/>
      <c r="O3111" s="6"/>
      <c r="P3111" s="6"/>
      <c r="T3111" s="6"/>
      <c r="V3111" s="3"/>
    </row>
    <row r="3112">
      <c r="D3112" s="57"/>
      <c r="J3112" s="7"/>
      <c r="K3112" s="7"/>
      <c r="L3112" s="7"/>
      <c r="M3112" s="7"/>
      <c r="N3112" s="57"/>
      <c r="O3112" s="6"/>
      <c r="P3112" s="6"/>
      <c r="T3112" s="6"/>
      <c r="V3112" s="3"/>
    </row>
    <row r="3113">
      <c r="D3113" s="57"/>
      <c r="J3113" s="7"/>
      <c r="K3113" s="7"/>
      <c r="L3113" s="7"/>
      <c r="M3113" s="7"/>
      <c r="N3113" s="57"/>
      <c r="O3113" s="6"/>
      <c r="P3113" s="6"/>
      <c r="T3113" s="6"/>
      <c r="V3113" s="3"/>
    </row>
    <row r="3114">
      <c r="D3114" s="57"/>
      <c r="J3114" s="7"/>
      <c r="K3114" s="7"/>
      <c r="L3114" s="7"/>
      <c r="M3114" s="7"/>
      <c r="N3114" s="57"/>
      <c r="O3114" s="6"/>
      <c r="P3114" s="6"/>
      <c r="T3114" s="6"/>
      <c r="V3114" s="3"/>
    </row>
    <row r="3115">
      <c r="D3115" s="57"/>
      <c r="J3115" s="7"/>
      <c r="K3115" s="7"/>
      <c r="L3115" s="7"/>
      <c r="M3115" s="7"/>
      <c r="N3115" s="57"/>
      <c r="O3115" s="6"/>
      <c r="P3115" s="6"/>
      <c r="T3115" s="6"/>
      <c r="V3115" s="3"/>
    </row>
    <row r="3116">
      <c r="D3116" s="57"/>
      <c r="J3116" s="7"/>
      <c r="K3116" s="7"/>
      <c r="L3116" s="7"/>
      <c r="M3116" s="7"/>
      <c r="N3116" s="57"/>
      <c r="O3116" s="6"/>
      <c r="P3116" s="6"/>
      <c r="T3116" s="6"/>
      <c r="V3116" s="3"/>
    </row>
    <row r="3117">
      <c r="D3117" s="57"/>
      <c r="J3117" s="7"/>
      <c r="K3117" s="7"/>
      <c r="L3117" s="7"/>
      <c r="M3117" s="7"/>
      <c r="N3117" s="57"/>
      <c r="O3117" s="6"/>
      <c r="P3117" s="6"/>
      <c r="T3117" s="6"/>
      <c r="V3117" s="3"/>
    </row>
    <row r="3118">
      <c r="D3118" s="57"/>
      <c r="J3118" s="7"/>
      <c r="K3118" s="7"/>
      <c r="L3118" s="7"/>
      <c r="M3118" s="7"/>
      <c r="N3118" s="57"/>
      <c r="O3118" s="6"/>
      <c r="P3118" s="6"/>
      <c r="T3118" s="6"/>
      <c r="V3118" s="3"/>
    </row>
    <row r="3119">
      <c r="D3119" s="57"/>
      <c r="J3119" s="7"/>
      <c r="K3119" s="7"/>
      <c r="L3119" s="7"/>
      <c r="M3119" s="7"/>
      <c r="N3119" s="57"/>
      <c r="O3119" s="6"/>
      <c r="P3119" s="6"/>
      <c r="T3119" s="6"/>
      <c r="V3119" s="3"/>
    </row>
    <row r="3120">
      <c r="D3120" s="57"/>
      <c r="J3120" s="7"/>
      <c r="K3120" s="7"/>
      <c r="L3120" s="7"/>
      <c r="M3120" s="7"/>
      <c r="N3120" s="57"/>
      <c r="O3120" s="6"/>
      <c r="P3120" s="6"/>
      <c r="T3120" s="6"/>
      <c r="V3120" s="3"/>
    </row>
    <row r="3121">
      <c r="D3121" s="57"/>
      <c r="J3121" s="7"/>
      <c r="K3121" s="7"/>
      <c r="L3121" s="7"/>
      <c r="M3121" s="7"/>
      <c r="N3121" s="57"/>
      <c r="O3121" s="6"/>
      <c r="P3121" s="6"/>
      <c r="T3121" s="6"/>
      <c r="V3121" s="3"/>
    </row>
    <row r="3122">
      <c r="D3122" s="57"/>
      <c r="J3122" s="7"/>
      <c r="K3122" s="7"/>
      <c r="L3122" s="7"/>
      <c r="M3122" s="7"/>
      <c r="N3122" s="57"/>
      <c r="O3122" s="6"/>
      <c r="P3122" s="6"/>
      <c r="T3122" s="6"/>
      <c r="V3122" s="3"/>
    </row>
    <row r="3123">
      <c r="D3123" s="57"/>
      <c r="J3123" s="7"/>
      <c r="K3123" s="7"/>
      <c r="L3123" s="7"/>
      <c r="M3123" s="7"/>
      <c r="N3123" s="57"/>
      <c r="O3123" s="6"/>
      <c r="P3123" s="6"/>
      <c r="T3123" s="6"/>
      <c r="V3123" s="3"/>
    </row>
    <row r="3124">
      <c r="D3124" s="57"/>
      <c r="J3124" s="7"/>
      <c r="K3124" s="7"/>
      <c r="L3124" s="7"/>
      <c r="M3124" s="7"/>
      <c r="N3124" s="57"/>
      <c r="O3124" s="6"/>
      <c r="P3124" s="6"/>
      <c r="T3124" s="6"/>
      <c r="V3124" s="3"/>
    </row>
    <row r="3125">
      <c r="D3125" s="57"/>
      <c r="J3125" s="7"/>
      <c r="K3125" s="7"/>
      <c r="L3125" s="7"/>
      <c r="M3125" s="7"/>
      <c r="N3125" s="57"/>
      <c r="O3125" s="6"/>
      <c r="P3125" s="6"/>
      <c r="T3125" s="6"/>
      <c r="V3125" s="3"/>
    </row>
    <row r="3126">
      <c r="D3126" s="57"/>
      <c r="J3126" s="7"/>
      <c r="K3126" s="7"/>
      <c r="L3126" s="7"/>
      <c r="M3126" s="7"/>
      <c r="N3126" s="57"/>
      <c r="O3126" s="6"/>
      <c r="P3126" s="6"/>
      <c r="T3126" s="6"/>
      <c r="V3126" s="3"/>
    </row>
    <row r="3127">
      <c r="D3127" s="57"/>
      <c r="J3127" s="7"/>
      <c r="K3127" s="7"/>
      <c r="L3127" s="7"/>
      <c r="M3127" s="7"/>
      <c r="N3127" s="57"/>
      <c r="O3127" s="6"/>
      <c r="P3127" s="6"/>
      <c r="T3127" s="6"/>
      <c r="V3127" s="3"/>
    </row>
    <row r="3128">
      <c r="D3128" s="57"/>
      <c r="J3128" s="7"/>
      <c r="K3128" s="7"/>
      <c r="L3128" s="7"/>
      <c r="M3128" s="7"/>
      <c r="N3128" s="57"/>
      <c r="O3128" s="6"/>
      <c r="P3128" s="6"/>
      <c r="T3128" s="6"/>
      <c r="V3128" s="3"/>
    </row>
    <row r="3129">
      <c r="D3129" s="57"/>
      <c r="J3129" s="7"/>
      <c r="K3129" s="7"/>
      <c r="L3129" s="7"/>
      <c r="M3129" s="7"/>
      <c r="N3129" s="57"/>
      <c r="O3129" s="6"/>
      <c r="P3129" s="6"/>
      <c r="T3129" s="6"/>
      <c r="V3129" s="3"/>
    </row>
    <row r="3130">
      <c r="D3130" s="57"/>
      <c r="J3130" s="7"/>
      <c r="K3130" s="7"/>
      <c r="L3130" s="7"/>
      <c r="M3130" s="7"/>
      <c r="N3130" s="57"/>
      <c r="O3130" s="6"/>
      <c r="P3130" s="6"/>
      <c r="T3130" s="6"/>
      <c r="V3130" s="3"/>
    </row>
    <row r="3131">
      <c r="D3131" s="57"/>
      <c r="J3131" s="7"/>
      <c r="K3131" s="7"/>
      <c r="L3131" s="7"/>
      <c r="M3131" s="7"/>
      <c r="N3131" s="57"/>
      <c r="O3131" s="6"/>
      <c r="P3131" s="6"/>
      <c r="T3131" s="6"/>
      <c r="V3131" s="3"/>
    </row>
    <row r="3132">
      <c r="D3132" s="57"/>
      <c r="J3132" s="7"/>
      <c r="K3132" s="7"/>
      <c r="L3132" s="7"/>
      <c r="M3132" s="7"/>
      <c r="N3132" s="57"/>
      <c r="O3132" s="6"/>
      <c r="P3132" s="6"/>
      <c r="T3132" s="6"/>
      <c r="V3132" s="3"/>
    </row>
    <row r="3133">
      <c r="D3133" s="57"/>
      <c r="J3133" s="7"/>
      <c r="K3133" s="7"/>
      <c r="L3133" s="7"/>
      <c r="M3133" s="7"/>
      <c r="N3133" s="57"/>
      <c r="O3133" s="6"/>
      <c r="P3133" s="6"/>
      <c r="T3133" s="6"/>
      <c r="V3133" s="3"/>
    </row>
    <row r="3134">
      <c r="D3134" s="57"/>
      <c r="J3134" s="7"/>
      <c r="K3134" s="7"/>
      <c r="L3134" s="7"/>
      <c r="M3134" s="7"/>
      <c r="N3134" s="57"/>
      <c r="O3134" s="6"/>
      <c r="P3134" s="6"/>
      <c r="T3134" s="6"/>
      <c r="V3134" s="3"/>
    </row>
    <row r="3135">
      <c r="D3135" s="57"/>
      <c r="J3135" s="7"/>
      <c r="K3135" s="7"/>
      <c r="L3135" s="7"/>
      <c r="M3135" s="7"/>
      <c r="N3135" s="57"/>
      <c r="O3135" s="6"/>
      <c r="P3135" s="6"/>
      <c r="T3135" s="6"/>
      <c r="V3135" s="3"/>
    </row>
    <row r="3136">
      <c r="D3136" s="57"/>
      <c r="J3136" s="7"/>
      <c r="K3136" s="7"/>
      <c r="L3136" s="7"/>
      <c r="M3136" s="7"/>
      <c r="N3136" s="57"/>
      <c r="O3136" s="6"/>
      <c r="P3136" s="6"/>
      <c r="T3136" s="6"/>
      <c r="V3136" s="3"/>
    </row>
    <row r="3137">
      <c r="D3137" s="57"/>
      <c r="J3137" s="7"/>
      <c r="K3137" s="7"/>
      <c r="L3137" s="7"/>
      <c r="M3137" s="7"/>
      <c r="N3137" s="57"/>
      <c r="O3137" s="6"/>
      <c r="P3137" s="6"/>
      <c r="T3137" s="6"/>
      <c r="V3137" s="3"/>
    </row>
    <row r="3138">
      <c r="D3138" s="57"/>
      <c r="J3138" s="7"/>
      <c r="K3138" s="7"/>
      <c r="L3138" s="7"/>
      <c r="M3138" s="7"/>
      <c r="N3138" s="57"/>
      <c r="O3138" s="6"/>
      <c r="P3138" s="6"/>
      <c r="T3138" s="6"/>
      <c r="V3138" s="3"/>
    </row>
    <row r="3139">
      <c r="D3139" s="57"/>
      <c r="J3139" s="7"/>
      <c r="K3139" s="7"/>
      <c r="L3139" s="7"/>
      <c r="M3139" s="7"/>
      <c r="N3139" s="57"/>
      <c r="O3139" s="6"/>
      <c r="P3139" s="6"/>
      <c r="T3139" s="6"/>
      <c r="V3139" s="3"/>
    </row>
    <row r="3140">
      <c r="D3140" s="57"/>
      <c r="J3140" s="7"/>
      <c r="K3140" s="7"/>
      <c r="L3140" s="7"/>
      <c r="M3140" s="7"/>
      <c r="N3140" s="57"/>
      <c r="O3140" s="6"/>
      <c r="P3140" s="6"/>
      <c r="T3140" s="6"/>
      <c r="V3140" s="3"/>
    </row>
    <row r="3141">
      <c r="D3141" s="57"/>
      <c r="J3141" s="7"/>
      <c r="K3141" s="7"/>
      <c r="L3141" s="7"/>
      <c r="M3141" s="7"/>
      <c r="N3141" s="57"/>
      <c r="O3141" s="6"/>
      <c r="P3141" s="6"/>
      <c r="T3141" s="6"/>
      <c r="V3141" s="3"/>
    </row>
    <row r="3142">
      <c r="D3142" s="57"/>
      <c r="J3142" s="7"/>
      <c r="K3142" s="7"/>
      <c r="L3142" s="7"/>
      <c r="M3142" s="7"/>
      <c r="N3142" s="57"/>
      <c r="O3142" s="6"/>
      <c r="P3142" s="6"/>
      <c r="T3142" s="6"/>
      <c r="V3142" s="3"/>
    </row>
    <row r="3143">
      <c r="D3143" s="57"/>
      <c r="J3143" s="7"/>
      <c r="K3143" s="7"/>
      <c r="L3143" s="7"/>
      <c r="M3143" s="7"/>
      <c r="N3143" s="57"/>
      <c r="O3143" s="6"/>
      <c r="P3143" s="6"/>
      <c r="T3143" s="6"/>
      <c r="V3143" s="3"/>
    </row>
    <row r="3144">
      <c r="D3144" s="57"/>
      <c r="J3144" s="7"/>
      <c r="K3144" s="7"/>
      <c r="L3144" s="7"/>
      <c r="M3144" s="7"/>
      <c r="N3144" s="57"/>
      <c r="O3144" s="6"/>
      <c r="P3144" s="6"/>
      <c r="T3144" s="6"/>
      <c r="V3144" s="3"/>
    </row>
    <row r="3145">
      <c r="D3145" s="57"/>
      <c r="J3145" s="7"/>
      <c r="K3145" s="7"/>
      <c r="L3145" s="7"/>
      <c r="M3145" s="7"/>
      <c r="N3145" s="57"/>
      <c r="O3145" s="6"/>
      <c r="P3145" s="6"/>
      <c r="T3145" s="6"/>
      <c r="V3145" s="3"/>
    </row>
    <row r="3146">
      <c r="D3146" s="57"/>
      <c r="J3146" s="7"/>
      <c r="K3146" s="7"/>
      <c r="L3146" s="7"/>
      <c r="M3146" s="7"/>
      <c r="N3146" s="57"/>
      <c r="O3146" s="6"/>
      <c r="P3146" s="6"/>
      <c r="T3146" s="6"/>
      <c r="V3146" s="3"/>
    </row>
    <row r="3147">
      <c r="D3147" s="57"/>
      <c r="J3147" s="7"/>
      <c r="K3147" s="7"/>
      <c r="L3147" s="7"/>
      <c r="M3147" s="7"/>
      <c r="N3147" s="57"/>
      <c r="O3147" s="6"/>
      <c r="P3147" s="6"/>
      <c r="T3147" s="6"/>
      <c r="V3147" s="3"/>
    </row>
    <row r="3148">
      <c r="D3148" s="57"/>
      <c r="J3148" s="7"/>
      <c r="K3148" s="7"/>
      <c r="L3148" s="7"/>
      <c r="M3148" s="7"/>
      <c r="N3148" s="57"/>
      <c r="O3148" s="6"/>
      <c r="P3148" s="6"/>
      <c r="T3148" s="6"/>
      <c r="V3148" s="3"/>
    </row>
    <row r="3149">
      <c r="D3149" s="57"/>
      <c r="J3149" s="7"/>
      <c r="K3149" s="7"/>
      <c r="L3149" s="7"/>
      <c r="M3149" s="7"/>
      <c r="N3149" s="57"/>
      <c r="O3149" s="6"/>
      <c r="P3149" s="6"/>
      <c r="T3149" s="6"/>
      <c r="V3149" s="3"/>
    </row>
    <row r="3150">
      <c r="D3150" s="57"/>
      <c r="J3150" s="7"/>
      <c r="K3150" s="7"/>
      <c r="L3150" s="7"/>
      <c r="M3150" s="7"/>
      <c r="N3150" s="57"/>
      <c r="O3150" s="6"/>
      <c r="P3150" s="6"/>
      <c r="T3150" s="6"/>
      <c r="V3150" s="3"/>
    </row>
    <row r="3151">
      <c r="D3151" s="57"/>
      <c r="J3151" s="7"/>
      <c r="K3151" s="7"/>
      <c r="L3151" s="7"/>
      <c r="M3151" s="7"/>
      <c r="N3151" s="57"/>
      <c r="O3151" s="6"/>
      <c r="P3151" s="6"/>
      <c r="T3151" s="6"/>
      <c r="V3151" s="3"/>
    </row>
    <row r="3152">
      <c r="D3152" s="57"/>
      <c r="J3152" s="7"/>
      <c r="K3152" s="7"/>
      <c r="L3152" s="7"/>
      <c r="M3152" s="7"/>
      <c r="N3152" s="57"/>
      <c r="O3152" s="6"/>
      <c r="P3152" s="6"/>
      <c r="T3152" s="6"/>
      <c r="V3152" s="3"/>
    </row>
    <row r="3153">
      <c r="D3153" s="57"/>
      <c r="J3153" s="7"/>
      <c r="K3153" s="7"/>
      <c r="L3153" s="7"/>
      <c r="M3153" s="7"/>
      <c r="N3153" s="57"/>
      <c r="O3153" s="6"/>
      <c r="P3153" s="6"/>
      <c r="T3153" s="6"/>
      <c r="V3153" s="3"/>
    </row>
    <row r="3154">
      <c r="D3154" s="57"/>
      <c r="J3154" s="7"/>
      <c r="K3154" s="7"/>
      <c r="L3154" s="7"/>
      <c r="M3154" s="7"/>
      <c r="N3154" s="57"/>
      <c r="O3154" s="6"/>
      <c r="P3154" s="6"/>
      <c r="T3154" s="6"/>
      <c r="V3154" s="3"/>
    </row>
    <row r="3155">
      <c r="D3155" s="57"/>
      <c r="J3155" s="7"/>
      <c r="K3155" s="7"/>
      <c r="L3155" s="7"/>
      <c r="M3155" s="7"/>
      <c r="N3155" s="57"/>
      <c r="O3155" s="6"/>
      <c r="P3155" s="6"/>
      <c r="T3155" s="6"/>
      <c r="V3155" s="3"/>
    </row>
    <row r="3156">
      <c r="D3156" s="57"/>
      <c r="J3156" s="7"/>
      <c r="K3156" s="7"/>
      <c r="L3156" s="7"/>
      <c r="M3156" s="7"/>
      <c r="N3156" s="57"/>
      <c r="O3156" s="6"/>
      <c r="P3156" s="6"/>
      <c r="T3156" s="6"/>
      <c r="V3156" s="3"/>
    </row>
    <row r="3157">
      <c r="D3157" s="57"/>
      <c r="J3157" s="7"/>
      <c r="K3157" s="7"/>
      <c r="L3157" s="7"/>
      <c r="M3157" s="7"/>
      <c r="N3157" s="57"/>
      <c r="O3157" s="6"/>
      <c r="P3157" s="6"/>
      <c r="T3157" s="6"/>
      <c r="V3157" s="3"/>
    </row>
    <row r="3158">
      <c r="D3158" s="57"/>
      <c r="J3158" s="7"/>
      <c r="K3158" s="7"/>
      <c r="L3158" s="7"/>
      <c r="M3158" s="7"/>
      <c r="N3158" s="57"/>
      <c r="O3158" s="6"/>
      <c r="P3158" s="6"/>
      <c r="T3158" s="6"/>
      <c r="V3158" s="3"/>
    </row>
    <row r="3159">
      <c r="D3159" s="57"/>
      <c r="J3159" s="7"/>
      <c r="K3159" s="7"/>
      <c r="L3159" s="7"/>
      <c r="M3159" s="7"/>
      <c r="N3159" s="57"/>
      <c r="O3159" s="6"/>
      <c r="P3159" s="6"/>
      <c r="T3159" s="6"/>
      <c r="V3159" s="3"/>
    </row>
    <row r="3160">
      <c r="D3160" s="57"/>
      <c r="J3160" s="7"/>
      <c r="K3160" s="7"/>
      <c r="L3160" s="7"/>
      <c r="M3160" s="7"/>
      <c r="N3160" s="57"/>
      <c r="O3160" s="6"/>
      <c r="P3160" s="6"/>
      <c r="T3160" s="6"/>
      <c r="V3160" s="3"/>
    </row>
    <row r="3161">
      <c r="D3161" s="57"/>
      <c r="J3161" s="7"/>
      <c r="K3161" s="7"/>
      <c r="L3161" s="7"/>
      <c r="M3161" s="7"/>
      <c r="N3161" s="57"/>
      <c r="O3161" s="6"/>
      <c r="P3161" s="6"/>
      <c r="T3161" s="6"/>
      <c r="V3161" s="3"/>
    </row>
    <row r="3162">
      <c r="D3162" s="57"/>
      <c r="J3162" s="7"/>
      <c r="K3162" s="7"/>
      <c r="L3162" s="7"/>
      <c r="M3162" s="7"/>
      <c r="N3162" s="57"/>
      <c r="O3162" s="6"/>
      <c r="P3162" s="6"/>
      <c r="T3162" s="6"/>
      <c r="V3162" s="3"/>
    </row>
    <row r="3163">
      <c r="D3163" s="57"/>
      <c r="J3163" s="7"/>
      <c r="K3163" s="7"/>
      <c r="L3163" s="7"/>
      <c r="M3163" s="7"/>
      <c r="N3163" s="57"/>
      <c r="O3163" s="6"/>
      <c r="P3163" s="6"/>
      <c r="T3163" s="6"/>
      <c r="V3163" s="3"/>
    </row>
    <row r="3164">
      <c r="D3164" s="57"/>
      <c r="J3164" s="7"/>
      <c r="K3164" s="7"/>
      <c r="L3164" s="7"/>
      <c r="M3164" s="7"/>
      <c r="N3164" s="57"/>
      <c r="O3164" s="6"/>
      <c r="P3164" s="6"/>
      <c r="T3164" s="6"/>
      <c r="V3164" s="3"/>
    </row>
    <row r="3165">
      <c r="D3165" s="57"/>
      <c r="J3165" s="7"/>
      <c r="K3165" s="7"/>
      <c r="L3165" s="7"/>
      <c r="M3165" s="7"/>
      <c r="N3165" s="57"/>
      <c r="O3165" s="6"/>
      <c r="P3165" s="6"/>
      <c r="T3165" s="6"/>
      <c r="V3165" s="3"/>
    </row>
    <row r="3166">
      <c r="D3166" s="57"/>
      <c r="J3166" s="7"/>
      <c r="K3166" s="7"/>
      <c r="L3166" s="7"/>
      <c r="M3166" s="7"/>
      <c r="N3166" s="57"/>
      <c r="O3166" s="6"/>
      <c r="P3166" s="6"/>
      <c r="T3166" s="6"/>
      <c r="V3166" s="3"/>
    </row>
    <row r="3167">
      <c r="D3167" s="57"/>
      <c r="J3167" s="7"/>
      <c r="K3167" s="7"/>
      <c r="L3167" s="7"/>
      <c r="M3167" s="7"/>
      <c r="N3167" s="57"/>
      <c r="O3167" s="6"/>
      <c r="P3167" s="6"/>
      <c r="T3167" s="6"/>
      <c r="V3167" s="3"/>
    </row>
    <row r="3168">
      <c r="D3168" s="57"/>
      <c r="J3168" s="7"/>
      <c r="K3168" s="7"/>
      <c r="L3168" s="7"/>
      <c r="M3168" s="7"/>
      <c r="N3168" s="57"/>
      <c r="O3168" s="6"/>
      <c r="P3168" s="6"/>
      <c r="T3168" s="6"/>
      <c r="V3168" s="3"/>
    </row>
    <row r="3169">
      <c r="D3169" s="57"/>
      <c r="J3169" s="7"/>
      <c r="K3169" s="7"/>
      <c r="L3169" s="7"/>
      <c r="M3169" s="7"/>
      <c r="N3169" s="57"/>
      <c r="O3169" s="6"/>
      <c r="P3169" s="6"/>
      <c r="T3169" s="6"/>
      <c r="V3169" s="3"/>
    </row>
    <row r="3170">
      <c r="D3170" s="57"/>
      <c r="J3170" s="7"/>
      <c r="K3170" s="7"/>
      <c r="L3170" s="7"/>
      <c r="M3170" s="7"/>
      <c r="N3170" s="57"/>
      <c r="O3170" s="6"/>
      <c r="P3170" s="6"/>
      <c r="T3170" s="6"/>
      <c r="V3170" s="3"/>
    </row>
    <row r="3171">
      <c r="D3171" s="57"/>
      <c r="J3171" s="7"/>
      <c r="K3171" s="7"/>
      <c r="L3171" s="7"/>
      <c r="M3171" s="7"/>
      <c r="N3171" s="57"/>
      <c r="O3171" s="6"/>
      <c r="P3171" s="6"/>
      <c r="T3171" s="6"/>
      <c r="V3171" s="3"/>
    </row>
    <row r="3172">
      <c r="D3172" s="57"/>
      <c r="J3172" s="7"/>
      <c r="K3172" s="7"/>
      <c r="L3172" s="7"/>
      <c r="M3172" s="7"/>
      <c r="N3172" s="57"/>
      <c r="O3172" s="6"/>
      <c r="P3172" s="6"/>
      <c r="T3172" s="6"/>
      <c r="V3172" s="3"/>
    </row>
    <row r="3173">
      <c r="D3173" s="57"/>
      <c r="J3173" s="7"/>
      <c r="K3173" s="7"/>
      <c r="L3173" s="7"/>
      <c r="M3173" s="7"/>
      <c r="N3173" s="57"/>
      <c r="O3173" s="6"/>
      <c r="P3173" s="6"/>
      <c r="T3173" s="6"/>
      <c r="V3173" s="3"/>
    </row>
    <row r="3174">
      <c r="D3174" s="57"/>
      <c r="J3174" s="7"/>
      <c r="K3174" s="7"/>
      <c r="L3174" s="7"/>
      <c r="M3174" s="7"/>
      <c r="N3174" s="57"/>
      <c r="O3174" s="6"/>
      <c r="P3174" s="6"/>
      <c r="T3174" s="6"/>
      <c r="V3174" s="3"/>
    </row>
    <row r="3175">
      <c r="D3175" s="57"/>
      <c r="J3175" s="7"/>
      <c r="K3175" s="7"/>
      <c r="L3175" s="7"/>
      <c r="M3175" s="7"/>
      <c r="N3175" s="57"/>
      <c r="O3175" s="6"/>
      <c r="P3175" s="6"/>
      <c r="T3175" s="6"/>
      <c r="V3175" s="3"/>
    </row>
    <row r="3176">
      <c r="D3176" s="57"/>
      <c r="J3176" s="7"/>
      <c r="K3176" s="7"/>
      <c r="L3176" s="7"/>
      <c r="M3176" s="7"/>
      <c r="N3176" s="57"/>
      <c r="O3176" s="6"/>
      <c r="P3176" s="6"/>
      <c r="T3176" s="6"/>
      <c r="V3176" s="3"/>
    </row>
    <row r="3177">
      <c r="D3177" s="57"/>
      <c r="J3177" s="7"/>
      <c r="K3177" s="7"/>
      <c r="L3177" s="7"/>
      <c r="M3177" s="7"/>
      <c r="N3177" s="57"/>
      <c r="O3177" s="6"/>
      <c r="P3177" s="6"/>
      <c r="T3177" s="6"/>
      <c r="V3177" s="3"/>
    </row>
    <row r="3178">
      <c r="D3178" s="57"/>
      <c r="J3178" s="7"/>
      <c r="K3178" s="7"/>
      <c r="L3178" s="7"/>
      <c r="M3178" s="7"/>
      <c r="N3178" s="57"/>
      <c r="O3178" s="6"/>
      <c r="P3178" s="6"/>
      <c r="T3178" s="6"/>
      <c r="V3178" s="3"/>
    </row>
    <row r="3179">
      <c r="D3179" s="57"/>
      <c r="J3179" s="7"/>
      <c r="K3179" s="7"/>
      <c r="L3179" s="7"/>
      <c r="M3179" s="7"/>
      <c r="N3179" s="57"/>
      <c r="O3179" s="6"/>
      <c r="P3179" s="6"/>
      <c r="T3179" s="6"/>
      <c r="V3179" s="3"/>
    </row>
    <row r="3180">
      <c r="D3180" s="57"/>
      <c r="J3180" s="7"/>
      <c r="K3180" s="7"/>
      <c r="L3180" s="7"/>
      <c r="M3180" s="7"/>
      <c r="N3180" s="57"/>
      <c r="O3180" s="6"/>
      <c r="P3180" s="6"/>
      <c r="T3180" s="6"/>
      <c r="V3180" s="3"/>
    </row>
    <row r="3181">
      <c r="D3181" s="57"/>
      <c r="J3181" s="7"/>
      <c r="K3181" s="7"/>
      <c r="L3181" s="7"/>
      <c r="M3181" s="7"/>
      <c r="N3181" s="57"/>
      <c r="O3181" s="6"/>
      <c r="P3181" s="6"/>
      <c r="T3181" s="6"/>
      <c r="V3181" s="3"/>
    </row>
    <row r="3182">
      <c r="D3182" s="57"/>
      <c r="J3182" s="7"/>
      <c r="K3182" s="7"/>
      <c r="L3182" s="7"/>
      <c r="M3182" s="7"/>
      <c r="N3182" s="57"/>
      <c r="O3182" s="6"/>
      <c r="P3182" s="6"/>
      <c r="T3182" s="6"/>
      <c r="V3182" s="3"/>
    </row>
    <row r="3183">
      <c r="D3183" s="57"/>
      <c r="J3183" s="7"/>
      <c r="K3183" s="7"/>
      <c r="L3183" s="7"/>
      <c r="M3183" s="7"/>
      <c r="N3183" s="57"/>
      <c r="O3183" s="6"/>
      <c r="P3183" s="6"/>
      <c r="T3183" s="6"/>
      <c r="V3183" s="3"/>
    </row>
    <row r="3184">
      <c r="D3184" s="57"/>
      <c r="J3184" s="7"/>
      <c r="K3184" s="7"/>
      <c r="L3184" s="7"/>
      <c r="M3184" s="7"/>
      <c r="N3184" s="57"/>
      <c r="O3184" s="6"/>
      <c r="P3184" s="6"/>
      <c r="T3184" s="6"/>
      <c r="V3184" s="3"/>
    </row>
    <row r="3185">
      <c r="D3185" s="57"/>
      <c r="J3185" s="7"/>
      <c r="K3185" s="7"/>
      <c r="L3185" s="7"/>
      <c r="M3185" s="7"/>
      <c r="N3185" s="57"/>
      <c r="O3185" s="6"/>
      <c r="P3185" s="6"/>
      <c r="T3185" s="6"/>
      <c r="V3185" s="3"/>
    </row>
    <row r="3186">
      <c r="D3186" s="57"/>
      <c r="J3186" s="7"/>
      <c r="K3186" s="7"/>
      <c r="L3186" s="7"/>
      <c r="M3186" s="7"/>
      <c r="N3186" s="57"/>
      <c r="O3186" s="6"/>
      <c r="P3186" s="6"/>
      <c r="T3186" s="6"/>
      <c r="V3186" s="3"/>
    </row>
    <row r="3187">
      <c r="D3187" s="57"/>
      <c r="J3187" s="7"/>
      <c r="K3187" s="7"/>
      <c r="L3187" s="7"/>
      <c r="M3187" s="7"/>
      <c r="N3187" s="57"/>
      <c r="O3187" s="6"/>
      <c r="P3187" s="6"/>
      <c r="T3187" s="6"/>
      <c r="V3187" s="3"/>
    </row>
    <row r="3188">
      <c r="D3188" s="57"/>
      <c r="J3188" s="7"/>
      <c r="K3188" s="7"/>
      <c r="L3188" s="7"/>
      <c r="M3188" s="7"/>
      <c r="N3188" s="57"/>
      <c r="O3188" s="6"/>
      <c r="P3188" s="6"/>
      <c r="T3188" s="6"/>
      <c r="V3188" s="3"/>
    </row>
    <row r="3189">
      <c r="D3189" s="57"/>
      <c r="J3189" s="7"/>
      <c r="K3189" s="7"/>
      <c r="L3189" s="7"/>
      <c r="M3189" s="7"/>
      <c r="N3189" s="57"/>
      <c r="O3189" s="6"/>
      <c r="P3189" s="6"/>
      <c r="T3189" s="6"/>
      <c r="V3189" s="3"/>
    </row>
    <row r="3190">
      <c r="D3190" s="57"/>
      <c r="J3190" s="7"/>
      <c r="K3190" s="7"/>
      <c r="L3190" s="7"/>
      <c r="M3190" s="7"/>
      <c r="N3190" s="57"/>
      <c r="O3190" s="6"/>
      <c r="P3190" s="6"/>
      <c r="T3190" s="6"/>
      <c r="V3190" s="3"/>
    </row>
    <row r="3191">
      <c r="D3191" s="57"/>
      <c r="J3191" s="7"/>
      <c r="K3191" s="7"/>
      <c r="L3191" s="7"/>
      <c r="M3191" s="7"/>
      <c r="N3191" s="57"/>
      <c r="O3191" s="6"/>
      <c r="P3191" s="6"/>
      <c r="T3191" s="6"/>
      <c r="V3191" s="3"/>
    </row>
    <row r="3192">
      <c r="D3192" s="57"/>
      <c r="J3192" s="7"/>
      <c r="K3192" s="7"/>
      <c r="L3192" s="7"/>
      <c r="M3192" s="7"/>
      <c r="N3192" s="57"/>
      <c r="O3192" s="6"/>
      <c r="P3192" s="6"/>
      <c r="T3192" s="6"/>
      <c r="V3192" s="3"/>
    </row>
    <row r="3193">
      <c r="D3193" s="57"/>
      <c r="J3193" s="7"/>
      <c r="K3193" s="7"/>
      <c r="L3193" s="7"/>
      <c r="M3193" s="7"/>
      <c r="N3193" s="57"/>
      <c r="O3193" s="6"/>
      <c r="P3193" s="6"/>
      <c r="T3193" s="6"/>
      <c r="V3193" s="3"/>
    </row>
    <row r="3194">
      <c r="D3194" s="57"/>
      <c r="J3194" s="7"/>
      <c r="K3194" s="7"/>
      <c r="L3194" s="7"/>
      <c r="M3194" s="7"/>
      <c r="N3194" s="57"/>
      <c r="O3194" s="6"/>
      <c r="P3194" s="6"/>
      <c r="T3194" s="6"/>
      <c r="V3194" s="3"/>
    </row>
    <row r="3195">
      <c r="D3195" s="57"/>
      <c r="J3195" s="7"/>
      <c r="K3195" s="7"/>
      <c r="L3195" s="7"/>
      <c r="M3195" s="7"/>
      <c r="N3195" s="57"/>
      <c r="O3195" s="6"/>
      <c r="P3195" s="6"/>
      <c r="T3195" s="6"/>
      <c r="V3195" s="3"/>
    </row>
    <row r="3196">
      <c r="D3196" s="57"/>
      <c r="J3196" s="7"/>
      <c r="K3196" s="7"/>
      <c r="L3196" s="7"/>
      <c r="M3196" s="7"/>
      <c r="N3196" s="57"/>
      <c r="O3196" s="6"/>
      <c r="P3196" s="6"/>
      <c r="T3196" s="6"/>
      <c r="V3196" s="3"/>
    </row>
    <row r="3197">
      <c r="D3197" s="57"/>
      <c r="J3197" s="7"/>
      <c r="K3197" s="7"/>
      <c r="L3197" s="7"/>
      <c r="M3197" s="7"/>
      <c r="N3197" s="57"/>
      <c r="O3197" s="6"/>
      <c r="P3197" s="6"/>
      <c r="T3197" s="6"/>
      <c r="V3197" s="3"/>
    </row>
    <row r="3198">
      <c r="D3198" s="57"/>
      <c r="J3198" s="7"/>
      <c r="K3198" s="7"/>
      <c r="L3198" s="7"/>
      <c r="M3198" s="7"/>
      <c r="N3198" s="57"/>
      <c r="O3198" s="6"/>
      <c r="P3198" s="6"/>
      <c r="T3198" s="6"/>
      <c r="V3198" s="3"/>
    </row>
    <row r="3199">
      <c r="D3199" s="57"/>
      <c r="J3199" s="7"/>
      <c r="K3199" s="7"/>
      <c r="L3199" s="7"/>
      <c r="M3199" s="7"/>
      <c r="N3199" s="57"/>
      <c r="O3199" s="6"/>
      <c r="P3199" s="6"/>
      <c r="T3199" s="6"/>
      <c r="V3199" s="3"/>
    </row>
    <row r="3200">
      <c r="D3200" s="57"/>
      <c r="J3200" s="7"/>
      <c r="K3200" s="7"/>
      <c r="L3200" s="7"/>
      <c r="M3200" s="7"/>
      <c r="N3200" s="57"/>
      <c r="O3200" s="6"/>
      <c r="P3200" s="6"/>
      <c r="T3200" s="6"/>
      <c r="V3200" s="3"/>
    </row>
    <row r="3201">
      <c r="D3201" s="57"/>
      <c r="J3201" s="7"/>
      <c r="K3201" s="7"/>
      <c r="L3201" s="7"/>
      <c r="M3201" s="7"/>
      <c r="N3201" s="57"/>
      <c r="O3201" s="6"/>
      <c r="P3201" s="6"/>
      <c r="T3201" s="6"/>
      <c r="V3201" s="3"/>
    </row>
    <row r="3202">
      <c r="D3202" s="57"/>
      <c r="J3202" s="7"/>
      <c r="K3202" s="7"/>
      <c r="L3202" s="7"/>
      <c r="M3202" s="7"/>
      <c r="N3202" s="57"/>
      <c r="O3202" s="6"/>
      <c r="P3202" s="6"/>
      <c r="T3202" s="6"/>
      <c r="V3202" s="3"/>
    </row>
    <row r="3203">
      <c r="D3203" s="57"/>
      <c r="J3203" s="7"/>
      <c r="K3203" s="7"/>
      <c r="L3203" s="7"/>
      <c r="M3203" s="7"/>
      <c r="N3203" s="57"/>
      <c r="O3203" s="6"/>
      <c r="P3203" s="6"/>
      <c r="T3203" s="6"/>
      <c r="V3203" s="3"/>
    </row>
    <row r="3204">
      <c r="D3204" s="57"/>
      <c r="J3204" s="7"/>
      <c r="K3204" s="7"/>
      <c r="L3204" s="7"/>
      <c r="M3204" s="7"/>
      <c r="N3204" s="57"/>
      <c r="O3204" s="6"/>
      <c r="P3204" s="6"/>
      <c r="T3204" s="6"/>
      <c r="V3204" s="3"/>
    </row>
    <row r="3205">
      <c r="D3205" s="57"/>
      <c r="J3205" s="7"/>
      <c r="K3205" s="7"/>
      <c r="L3205" s="7"/>
      <c r="M3205" s="7"/>
      <c r="N3205" s="57"/>
      <c r="O3205" s="6"/>
      <c r="P3205" s="6"/>
      <c r="T3205" s="6"/>
      <c r="V3205" s="3"/>
    </row>
    <row r="3206">
      <c r="D3206" s="57"/>
      <c r="J3206" s="7"/>
      <c r="K3206" s="7"/>
      <c r="L3206" s="7"/>
      <c r="M3206" s="7"/>
      <c r="N3206" s="57"/>
      <c r="O3206" s="6"/>
      <c r="P3206" s="6"/>
      <c r="T3206" s="6"/>
      <c r="V3206" s="3"/>
    </row>
    <row r="3207">
      <c r="D3207" s="57"/>
      <c r="J3207" s="7"/>
      <c r="K3207" s="7"/>
      <c r="L3207" s="7"/>
      <c r="M3207" s="7"/>
      <c r="N3207" s="57"/>
      <c r="O3207" s="6"/>
      <c r="P3207" s="6"/>
      <c r="T3207" s="6"/>
      <c r="V3207" s="3"/>
    </row>
    <row r="3208">
      <c r="D3208" s="57"/>
      <c r="J3208" s="7"/>
      <c r="K3208" s="7"/>
      <c r="L3208" s="7"/>
      <c r="M3208" s="7"/>
      <c r="N3208" s="57"/>
      <c r="O3208" s="6"/>
      <c r="P3208" s="6"/>
      <c r="T3208" s="6"/>
      <c r="V3208" s="3"/>
    </row>
    <row r="3209">
      <c r="D3209" s="57"/>
      <c r="J3209" s="7"/>
      <c r="K3209" s="7"/>
      <c r="L3209" s="7"/>
      <c r="M3209" s="7"/>
      <c r="N3209" s="57"/>
      <c r="O3209" s="6"/>
      <c r="P3209" s="6"/>
      <c r="T3209" s="6"/>
      <c r="V3209" s="3"/>
    </row>
    <row r="3210">
      <c r="D3210" s="57"/>
      <c r="J3210" s="7"/>
      <c r="K3210" s="7"/>
      <c r="L3210" s="7"/>
      <c r="M3210" s="7"/>
      <c r="N3210" s="57"/>
      <c r="O3210" s="6"/>
      <c r="P3210" s="6"/>
      <c r="T3210" s="6"/>
      <c r="V3210" s="3"/>
    </row>
    <row r="3211">
      <c r="D3211" s="57"/>
      <c r="J3211" s="7"/>
      <c r="K3211" s="7"/>
      <c r="L3211" s="7"/>
      <c r="M3211" s="7"/>
      <c r="N3211" s="57"/>
      <c r="O3211" s="6"/>
      <c r="P3211" s="6"/>
      <c r="T3211" s="6"/>
      <c r="V3211" s="3"/>
    </row>
    <row r="3212">
      <c r="D3212" s="57"/>
      <c r="J3212" s="7"/>
      <c r="K3212" s="7"/>
      <c r="L3212" s="7"/>
      <c r="M3212" s="7"/>
      <c r="N3212" s="57"/>
      <c r="O3212" s="6"/>
      <c r="P3212" s="6"/>
      <c r="T3212" s="6"/>
      <c r="V3212" s="3"/>
    </row>
    <row r="3213">
      <c r="D3213" s="57"/>
      <c r="J3213" s="7"/>
      <c r="K3213" s="7"/>
      <c r="L3213" s="7"/>
      <c r="M3213" s="7"/>
      <c r="N3213" s="57"/>
      <c r="O3213" s="6"/>
      <c r="P3213" s="6"/>
      <c r="T3213" s="6"/>
      <c r="V3213" s="3"/>
    </row>
    <row r="3214">
      <c r="D3214" s="57"/>
      <c r="J3214" s="7"/>
      <c r="K3214" s="7"/>
      <c r="L3214" s="7"/>
      <c r="M3214" s="7"/>
      <c r="N3214" s="57"/>
      <c r="O3214" s="6"/>
      <c r="P3214" s="6"/>
      <c r="T3214" s="6"/>
      <c r="V3214" s="3"/>
    </row>
    <row r="3215">
      <c r="D3215" s="57"/>
      <c r="J3215" s="7"/>
      <c r="K3215" s="7"/>
      <c r="L3215" s="7"/>
      <c r="M3215" s="7"/>
      <c r="N3215" s="57"/>
      <c r="O3215" s="6"/>
      <c r="P3215" s="6"/>
      <c r="T3215" s="6"/>
      <c r="V3215" s="3"/>
    </row>
    <row r="3216">
      <c r="D3216" s="57"/>
      <c r="J3216" s="7"/>
      <c r="K3216" s="7"/>
      <c r="L3216" s="7"/>
      <c r="M3216" s="7"/>
      <c r="N3216" s="57"/>
      <c r="O3216" s="6"/>
      <c r="P3216" s="6"/>
      <c r="T3216" s="6"/>
      <c r="V3216" s="3"/>
    </row>
    <row r="3217">
      <c r="D3217" s="57"/>
      <c r="J3217" s="7"/>
      <c r="K3217" s="7"/>
      <c r="L3217" s="7"/>
      <c r="M3217" s="7"/>
      <c r="N3217" s="57"/>
      <c r="O3217" s="6"/>
      <c r="P3217" s="6"/>
      <c r="T3217" s="6"/>
      <c r="V3217" s="3"/>
    </row>
    <row r="3218">
      <c r="D3218" s="57"/>
      <c r="J3218" s="7"/>
      <c r="K3218" s="7"/>
      <c r="L3218" s="7"/>
      <c r="M3218" s="7"/>
      <c r="N3218" s="57"/>
      <c r="O3218" s="6"/>
      <c r="P3218" s="6"/>
      <c r="T3218" s="6"/>
      <c r="V3218" s="3"/>
    </row>
    <row r="3219">
      <c r="D3219" s="57"/>
      <c r="J3219" s="7"/>
      <c r="K3219" s="7"/>
      <c r="L3219" s="7"/>
      <c r="M3219" s="7"/>
      <c r="N3219" s="57"/>
      <c r="O3219" s="6"/>
      <c r="P3219" s="6"/>
      <c r="T3219" s="6"/>
      <c r="V3219" s="3"/>
    </row>
    <row r="3220">
      <c r="D3220" s="57"/>
      <c r="J3220" s="7"/>
      <c r="K3220" s="7"/>
      <c r="L3220" s="7"/>
      <c r="M3220" s="7"/>
      <c r="N3220" s="57"/>
      <c r="O3220" s="6"/>
      <c r="P3220" s="6"/>
      <c r="T3220" s="6"/>
      <c r="V3220" s="3"/>
    </row>
    <row r="3221">
      <c r="D3221" s="57"/>
      <c r="J3221" s="7"/>
      <c r="K3221" s="7"/>
      <c r="L3221" s="7"/>
      <c r="M3221" s="7"/>
      <c r="N3221" s="57"/>
      <c r="O3221" s="6"/>
      <c r="P3221" s="6"/>
      <c r="T3221" s="6"/>
      <c r="V3221" s="3"/>
    </row>
    <row r="3222">
      <c r="D3222" s="57"/>
      <c r="J3222" s="7"/>
      <c r="K3222" s="7"/>
      <c r="L3222" s="7"/>
      <c r="M3222" s="7"/>
      <c r="N3222" s="57"/>
      <c r="O3222" s="6"/>
      <c r="P3222" s="6"/>
      <c r="T3222" s="6"/>
      <c r="V3222" s="3"/>
    </row>
    <row r="3223">
      <c r="D3223" s="57"/>
      <c r="J3223" s="7"/>
      <c r="K3223" s="7"/>
      <c r="L3223" s="7"/>
      <c r="M3223" s="7"/>
      <c r="N3223" s="57"/>
      <c r="O3223" s="6"/>
      <c r="P3223" s="6"/>
      <c r="T3223" s="6"/>
      <c r="V3223" s="3"/>
    </row>
    <row r="3224">
      <c r="D3224" s="57"/>
      <c r="J3224" s="7"/>
      <c r="K3224" s="7"/>
      <c r="L3224" s="7"/>
      <c r="M3224" s="7"/>
      <c r="N3224" s="57"/>
      <c r="O3224" s="6"/>
      <c r="P3224" s="6"/>
      <c r="T3224" s="6"/>
      <c r="V3224" s="3"/>
    </row>
    <row r="3225">
      <c r="D3225" s="57"/>
      <c r="J3225" s="7"/>
      <c r="K3225" s="7"/>
      <c r="L3225" s="7"/>
      <c r="M3225" s="7"/>
      <c r="N3225" s="57"/>
      <c r="O3225" s="6"/>
      <c r="P3225" s="6"/>
      <c r="T3225" s="6"/>
      <c r="V3225" s="3"/>
    </row>
    <row r="3226">
      <c r="D3226" s="57"/>
      <c r="J3226" s="7"/>
      <c r="K3226" s="7"/>
      <c r="L3226" s="7"/>
      <c r="M3226" s="7"/>
      <c r="N3226" s="57"/>
      <c r="O3226" s="6"/>
      <c r="P3226" s="6"/>
      <c r="T3226" s="6"/>
      <c r="V3226" s="3"/>
    </row>
    <row r="3227">
      <c r="D3227" s="57"/>
      <c r="J3227" s="7"/>
      <c r="K3227" s="7"/>
      <c r="L3227" s="7"/>
      <c r="M3227" s="7"/>
      <c r="N3227" s="57"/>
      <c r="O3227" s="6"/>
      <c r="P3227" s="6"/>
      <c r="T3227" s="6"/>
      <c r="V3227" s="3"/>
    </row>
    <row r="3228">
      <c r="D3228" s="57"/>
      <c r="J3228" s="7"/>
      <c r="K3228" s="7"/>
      <c r="L3228" s="7"/>
      <c r="M3228" s="7"/>
      <c r="N3228" s="57"/>
      <c r="O3228" s="6"/>
      <c r="P3228" s="6"/>
      <c r="T3228" s="6"/>
      <c r="V3228" s="3"/>
    </row>
    <row r="3229">
      <c r="D3229" s="57"/>
      <c r="J3229" s="7"/>
      <c r="K3229" s="7"/>
      <c r="L3229" s="7"/>
      <c r="M3229" s="7"/>
      <c r="N3229" s="57"/>
      <c r="O3229" s="6"/>
      <c r="P3229" s="6"/>
      <c r="T3229" s="6"/>
      <c r="V3229" s="3"/>
    </row>
    <row r="3230">
      <c r="D3230" s="57"/>
      <c r="J3230" s="7"/>
      <c r="K3230" s="7"/>
      <c r="L3230" s="7"/>
      <c r="M3230" s="7"/>
      <c r="N3230" s="57"/>
      <c r="O3230" s="6"/>
      <c r="P3230" s="6"/>
      <c r="T3230" s="6"/>
      <c r="V3230" s="3"/>
    </row>
    <row r="3231">
      <c r="D3231" s="57"/>
      <c r="J3231" s="7"/>
      <c r="K3231" s="7"/>
      <c r="L3231" s="7"/>
      <c r="M3231" s="7"/>
      <c r="N3231" s="57"/>
      <c r="O3231" s="6"/>
      <c r="P3231" s="6"/>
      <c r="T3231" s="6"/>
      <c r="V3231" s="3"/>
    </row>
    <row r="3232">
      <c r="D3232" s="57"/>
      <c r="J3232" s="7"/>
      <c r="K3232" s="7"/>
      <c r="L3232" s="7"/>
      <c r="M3232" s="7"/>
      <c r="N3232" s="57"/>
      <c r="O3232" s="6"/>
      <c r="P3232" s="6"/>
      <c r="T3232" s="6"/>
      <c r="V3232" s="3"/>
    </row>
    <row r="3233">
      <c r="D3233" s="57"/>
      <c r="J3233" s="7"/>
      <c r="K3233" s="7"/>
      <c r="L3233" s="7"/>
      <c r="M3233" s="7"/>
      <c r="N3233" s="57"/>
      <c r="O3233" s="6"/>
      <c r="P3233" s="6"/>
      <c r="T3233" s="6"/>
      <c r="V3233" s="3"/>
    </row>
    <row r="3234">
      <c r="D3234" s="57"/>
      <c r="J3234" s="7"/>
      <c r="K3234" s="7"/>
      <c r="L3234" s="7"/>
      <c r="M3234" s="7"/>
      <c r="N3234" s="57"/>
      <c r="O3234" s="6"/>
      <c r="P3234" s="6"/>
      <c r="T3234" s="6"/>
      <c r="V3234" s="3"/>
    </row>
    <row r="3235">
      <c r="D3235" s="57"/>
      <c r="J3235" s="7"/>
      <c r="K3235" s="7"/>
      <c r="L3235" s="7"/>
      <c r="M3235" s="7"/>
      <c r="N3235" s="57"/>
      <c r="O3235" s="6"/>
      <c r="P3235" s="6"/>
      <c r="T3235" s="6"/>
      <c r="V3235" s="3"/>
    </row>
    <row r="3236">
      <c r="D3236" s="57"/>
      <c r="J3236" s="7"/>
      <c r="K3236" s="7"/>
      <c r="L3236" s="7"/>
      <c r="M3236" s="7"/>
      <c r="N3236" s="57"/>
      <c r="O3236" s="6"/>
      <c r="P3236" s="6"/>
      <c r="T3236" s="6"/>
      <c r="V3236" s="3"/>
    </row>
    <row r="3237">
      <c r="D3237" s="57"/>
      <c r="J3237" s="7"/>
      <c r="K3237" s="7"/>
      <c r="L3237" s="7"/>
      <c r="M3237" s="7"/>
      <c r="N3237" s="57"/>
      <c r="O3237" s="6"/>
      <c r="P3237" s="6"/>
      <c r="T3237" s="6"/>
      <c r="V3237" s="3"/>
    </row>
    <row r="3238">
      <c r="D3238" s="57"/>
      <c r="J3238" s="7"/>
      <c r="K3238" s="7"/>
      <c r="L3238" s="7"/>
      <c r="M3238" s="7"/>
      <c r="N3238" s="57"/>
      <c r="O3238" s="6"/>
      <c r="P3238" s="6"/>
      <c r="T3238" s="6"/>
      <c r="V3238" s="3"/>
    </row>
    <row r="3239">
      <c r="D3239" s="57"/>
      <c r="J3239" s="7"/>
      <c r="K3239" s="7"/>
      <c r="L3239" s="7"/>
      <c r="M3239" s="7"/>
      <c r="N3239" s="57"/>
      <c r="O3239" s="6"/>
      <c r="P3239" s="6"/>
      <c r="T3239" s="6"/>
      <c r="V3239" s="3"/>
    </row>
    <row r="3240">
      <c r="D3240" s="57"/>
      <c r="J3240" s="7"/>
      <c r="K3240" s="7"/>
      <c r="L3240" s="7"/>
      <c r="M3240" s="7"/>
      <c r="N3240" s="57"/>
      <c r="O3240" s="6"/>
      <c r="P3240" s="6"/>
      <c r="T3240" s="6"/>
      <c r="V3240" s="3"/>
    </row>
    <row r="3241">
      <c r="D3241" s="57"/>
      <c r="J3241" s="7"/>
      <c r="K3241" s="7"/>
      <c r="L3241" s="7"/>
      <c r="M3241" s="7"/>
      <c r="N3241" s="57"/>
      <c r="O3241" s="6"/>
      <c r="P3241" s="6"/>
      <c r="T3241" s="6"/>
      <c r="V3241" s="3"/>
    </row>
    <row r="3242">
      <c r="D3242" s="57"/>
      <c r="J3242" s="7"/>
      <c r="K3242" s="7"/>
      <c r="L3242" s="7"/>
      <c r="M3242" s="7"/>
      <c r="N3242" s="57"/>
      <c r="O3242" s="6"/>
      <c r="P3242" s="6"/>
      <c r="T3242" s="6"/>
      <c r="V3242" s="3"/>
    </row>
    <row r="3243">
      <c r="D3243" s="57"/>
      <c r="J3243" s="7"/>
      <c r="K3243" s="7"/>
      <c r="L3243" s="7"/>
      <c r="M3243" s="7"/>
      <c r="N3243" s="57"/>
      <c r="O3243" s="6"/>
      <c r="P3243" s="6"/>
      <c r="T3243" s="6"/>
      <c r="V3243" s="3"/>
    </row>
    <row r="3244">
      <c r="D3244" s="57"/>
      <c r="J3244" s="7"/>
      <c r="K3244" s="7"/>
      <c r="L3244" s="7"/>
      <c r="M3244" s="7"/>
      <c r="N3244" s="57"/>
      <c r="O3244" s="6"/>
      <c r="P3244" s="6"/>
      <c r="T3244" s="6"/>
      <c r="V3244" s="3"/>
    </row>
    <row r="3245">
      <c r="D3245" s="57"/>
      <c r="J3245" s="7"/>
      <c r="K3245" s="7"/>
      <c r="L3245" s="7"/>
      <c r="M3245" s="7"/>
      <c r="N3245" s="57"/>
      <c r="O3245" s="6"/>
      <c r="P3245" s="6"/>
      <c r="T3245" s="6"/>
      <c r="V3245" s="3"/>
    </row>
    <row r="3246">
      <c r="D3246" s="57"/>
      <c r="J3246" s="7"/>
      <c r="K3246" s="7"/>
      <c r="L3246" s="7"/>
      <c r="M3246" s="7"/>
      <c r="N3246" s="57"/>
      <c r="O3246" s="6"/>
      <c r="P3246" s="6"/>
      <c r="T3246" s="6"/>
      <c r="V3246" s="3"/>
    </row>
    <row r="3247">
      <c r="D3247" s="57"/>
      <c r="J3247" s="7"/>
      <c r="K3247" s="7"/>
      <c r="L3247" s="7"/>
      <c r="M3247" s="7"/>
      <c r="N3247" s="57"/>
      <c r="O3247" s="6"/>
      <c r="P3247" s="6"/>
      <c r="T3247" s="6"/>
      <c r="V3247" s="3"/>
    </row>
    <row r="3248">
      <c r="D3248" s="57"/>
      <c r="J3248" s="7"/>
      <c r="K3248" s="7"/>
      <c r="L3248" s="7"/>
      <c r="M3248" s="7"/>
      <c r="N3248" s="57"/>
      <c r="O3248" s="6"/>
      <c r="P3248" s="6"/>
      <c r="T3248" s="6"/>
      <c r="V3248" s="3"/>
    </row>
    <row r="3249">
      <c r="D3249" s="57"/>
      <c r="J3249" s="7"/>
      <c r="K3249" s="7"/>
      <c r="L3249" s="7"/>
      <c r="M3249" s="7"/>
      <c r="N3249" s="57"/>
      <c r="O3249" s="6"/>
      <c r="P3249" s="6"/>
      <c r="T3249" s="6"/>
      <c r="V3249" s="3"/>
    </row>
    <row r="3250">
      <c r="D3250" s="57"/>
      <c r="J3250" s="7"/>
      <c r="K3250" s="7"/>
      <c r="L3250" s="7"/>
      <c r="M3250" s="7"/>
      <c r="N3250" s="57"/>
      <c r="O3250" s="6"/>
      <c r="P3250" s="6"/>
      <c r="T3250" s="6"/>
      <c r="V3250" s="3"/>
    </row>
    <row r="3251">
      <c r="D3251" s="57"/>
      <c r="J3251" s="7"/>
      <c r="K3251" s="7"/>
      <c r="L3251" s="7"/>
      <c r="M3251" s="7"/>
      <c r="N3251" s="57"/>
      <c r="O3251" s="6"/>
      <c r="P3251" s="6"/>
      <c r="T3251" s="6"/>
      <c r="V3251" s="3"/>
    </row>
    <row r="3252">
      <c r="D3252" s="57"/>
      <c r="J3252" s="7"/>
      <c r="K3252" s="7"/>
      <c r="L3252" s="7"/>
      <c r="M3252" s="7"/>
      <c r="N3252" s="57"/>
      <c r="O3252" s="6"/>
      <c r="P3252" s="6"/>
      <c r="T3252" s="6"/>
      <c r="V3252" s="3"/>
    </row>
    <row r="3253">
      <c r="D3253" s="57"/>
      <c r="J3253" s="7"/>
      <c r="K3253" s="7"/>
      <c r="L3253" s="7"/>
      <c r="M3253" s="7"/>
      <c r="N3253" s="57"/>
      <c r="O3253" s="6"/>
      <c r="P3253" s="6"/>
      <c r="T3253" s="6"/>
      <c r="V3253" s="3"/>
    </row>
    <row r="3254">
      <c r="D3254" s="57"/>
      <c r="J3254" s="7"/>
      <c r="K3254" s="7"/>
      <c r="L3254" s="7"/>
      <c r="M3254" s="7"/>
      <c r="N3254" s="57"/>
      <c r="O3254" s="6"/>
      <c r="P3254" s="6"/>
      <c r="T3254" s="6"/>
      <c r="V3254" s="3"/>
    </row>
    <row r="3255">
      <c r="D3255" s="57"/>
      <c r="J3255" s="7"/>
      <c r="K3255" s="7"/>
      <c r="L3255" s="7"/>
      <c r="M3255" s="7"/>
      <c r="N3255" s="57"/>
      <c r="O3255" s="6"/>
      <c r="P3255" s="6"/>
      <c r="T3255" s="6"/>
      <c r="V3255" s="3"/>
    </row>
    <row r="3256">
      <c r="D3256" s="57"/>
      <c r="J3256" s="7"/>
      <c r="K3256" s="7"/>
      <c r="L3256" s="7"/>
      <c r="M3256" s="7"/>
      <c r="N3256" s="57"/>
      <c r="O3256" s="6"/>
      <c r="P3256" s="6"/>
      <c r="T3256" s="6"/>
      <c r="V3256" s="3"/>
    </row>
    <row r="3257">
      <c r="D3257" s="57"/>
      <c r="J3257" s="7"/>
      <c r="K3257" s="7"/>
      <c r="L3257" s="7"/>
      <c r="M3257" s="7"/>
      <c r="N3257" s="57"/>
      <c r="O3257" s="6"/>
      <c r="P3257" s="6"/>
      <c r="T3257" s="6"/>
      <c r="V3257" s="3"/>
    </row>
    <row r="3258">
      <c r="D3258" s="57"/>
      <c r="J3258" s="7"/>
      <c r="K3258" s="7"/>
      <c r="L3258" s="7"/>
      <c r="M3258" s="7"/>
      <c r="N3258" s="57"/>
      <c r="O3258" s="6"/>
      <c r="P3258" s="6"/>
      <c r="T3258" s="6"/>
      <c r="V3258" s="3"/>
    </row>
    <row r="3259">
      <c r="D3259" s="57"/>
      <c r="J3259" s="7"/>
      <c r="K3259" s="7"/>
      <c r="L3259" s="7"/>
      <c r="M3259" s="7"/>
      <c r="N3259" s="57"/>
      <c r="O3259" s="6"/>
      <c r="P3259" s="6"/>
      <c r="T3259" s="6"/>
      <c r="V3259" s="3"/>
    </row>
    <row r="3260">
      <c r="D3260" s="57"/>
      <c r="J3260" s="7"/>
      <c r="K3260" s="7"/>
      <c r="L3260" s="7"/>
      <c r="M3260" s="7"/>
      <c r="N3260" s="57"/>
      <c r="O3260" s="6"/>
      <c r="P3260" s="6"/>
      <c r="T3260" s="6"/>
      <c r="V3260" s="3"/>
    </row>
    <row r="3261">
      <c r="D3261" s="57"/>
      <c r="J3261" s="7"/>
      <c r="K3261" s="7"/>
      <c r="L3261" s="7"/>
      <c r="M3261" s="7"/>
      <c r="N3261" s="57"/>
      <c r="O3261" s="6"/>
      <c r="P3261" s="6"/>
      <c r="T3261" s="6"/>
      <c r="V3261" s="3"/>
    </row>
    <row r="3262">
      <c r="D3262" s="57"/>
      <c r="J3262" s="7"/>
      <c r="K3262" s="7"/>
      <c r="L3262" s="7"/>
      <c r="M3262" s="7"/>
      <c r="N3262" s="57"/>
      <c r="O3262" s="6"/>
      <c r="P3262" s="6"/>
      <c r="T3262" s="6"/>
      <c r="V3262" s="3"/>
    </row>
    <row r="3263">
      <c r="D3263" s="57"/>
      <c r="J3263" s="7"/>
      <c r="K3263" s="7"/>
      <c r="L3263" s="7"/>
      <c r="M3263" s="7"/>
      <c r="N3263" s="57"/>
      <c r="O3263" s="6"/>
      <c r="P3263" s="6"/>
      <c r="T3263" s="6"/>
      <c r="V3263" s="3"/>
    </row>
    <row r="3264">
      <c r="D3264" s="57"/>
      <c r="J3264" s="7"/>
      <c r="K3264" s="7"/>
      <c r="L3264" s="7"/>
      <c r="M3264" s="7"/>
      <c r="N3264" s="57"/>
      <c r="O3264" s="6"/>
      <c r="P3264" s="6"/>
      <c r="T3264" s="6"/>
      <c r="V3264" s="3"/>
    </row>
    <row r="3265">
      <c r="D3265" s="57"/>
      <c r="J3265" s="7"/>
      <c r="K3265" s="7"/>
      <c r="L3265" s="7"/>
      <c r="M3265" s="7"/>
      <c r="N3265" s="57"/>
      <c r="O3265" s="6"/>
      <c r="P3265" s="6"/>
      <c r="T3265" s="6"/>
      <c r="V3265" s="3"/>
    </row>
    <row r="3266">
      <c r="D3266" s="57"/>
      <c r="J3266" s="7"/>
      <c r="K3266" s="7"/>
      <c r="L3266" s="7"/>
      <c r="M3266" s="7"/>
      <c r="N3266" s="57"/>
      <c r="O3266" s="6"/>
      <c r="P3266" s="6"/>
      <c r="T3266" s="6"/>
      <c r="V3266" s="3"/>
    </row>
    <row r="3267">
      <c r="D3267" s="57"/>
      <c r="J3267" s="7"/>
      <c r="K3267" s="7"/>
      <c r="L3267" s="7"/>
      <c r="M3267" s="7"/>
      <c r="N3267" s="57"/>
      <c r="O3267" s="6"/>
      <c r="P3267" s="6"/>
      <c r="T3267" s="6"/>
      <c r="V3267" s="3"/>
    </row>
    <row r="3268">
      <c r="D3268" s="57"/>
      <c r="J3268" s="7"/>
      <c r="K3268" s="7"/>
      <c r="L3268" s="7"/>
      <c r="M3268" s="7"/>
      <c r="N3268" s="57"/>
      <c r="O3268" s="6"/>
      <c r="P3268" s="6"/>
      <c r="T3268" s="6"/>
      <c r="V3268" s="3"/>
    </row>
    <row r="3269">
      <c r="D3269" s="57"/>
      <c r="J3269" s="7"/>
      <c r="K3269" s="7"/>
      <c r="L3269" s="7"/>
      <c r="M3269" s="7"/>
      <c r="N3269" s="57"/>
      <c r="O3269" s="6"/>
      <c r="P3269" s="6"/>
      <c r="T3269" s="6"/>
      <c r="V3269" s="3"/>
    </row>
    <row r="3270">
      <c r="D3270" s="57"/>
      <c r="J3270" s="7"/>
      <c r="K3270" s="7"/>
      <c r="L3270" s="7"/>
      <c r="M3270" s="7"/>
      <c r="N3270" s="57"/>
      <c r="O3270" s="6"/>
      <c r="P3270" s="6"/>
      <c r="T3270" s="6"/>
      <c r="V3270" s="3"/>
    </row>
    <row r="3271">
      <c r="D3271" s="57"/>
      <c r="J3271" s="7"/>
      <c r="K3271" s="7"/>
      <c r="L3271" s="7"/>
      <c r="M3271" s="7"/>
      <c r="N3271" s="57"/>
      <c r="O3271" s="6"/>
      <c r="P3271" s="6"/>
      <c r="T3271" s="6"/>
      <c r="V3271" s="3"/>
    </row>
    <row r="3272">
      <c r="D3272" s="57"/>
      <c r="J3272" s="7"/>
      <c r="K3272" s="7"/>
      <c r="L3272" s="7"/>
      <c r="M3272" s="7"/>
      <c r="N3272" s="57"/>
      <c r="O3272" s="6"/>
      <c r="P3272" s="6"/>
      <c r="T3272" s="6"/>
      <c r="V3272" s="3"/>
    </row>
    <row r="3273">
      <c r="D3273" s="57"/>
      <c r="J3273" s="7"/>
      <c r="K3273" s="7"/>
      <c r="L3273" s="7"/>
      <c r="M3273" s="7"/>
      <c r="N3273" s="57"/>
      <c r="O3273" s="6"/>
      <c r="P3273" s="6"/>
      <c r="T3273" s="6"/>
      <c r="V3273" s="3"/>
    </row>
    <row r="3274">
      <c r="D3274" s="57"/>
      <c r="J3274" s="7"/>
      <c r="K3274" s="7"/>
      <c r="L3274" s="7"/>
      <c r="M3274" s="7"/>
      <c r="N3274" s="57"/>
      <c r="O3274" s="6"/>
      <c r="P3274" s="6"/>
      <c r="T3274" s="6"/>
      <c r="V3274" s="3"/>
    </row>
    <row r="3275">
      <c r="D3275" s="57"/>
      <c r="J3275" s="7"/>
      <c r="K3275" s="7"/>
      <c r="L3275" s="7"/>
      <c r="M3275" s="7"/>
      <c r="N3275" s="57"/>
      <c r="O3275" s="6"/>
      <c r="P3275" s="6"/>
      <c r="T3275" s="6"/>
      <c r="V3275" s="3"/>
    </row>
    <row r="3276">
      <c r="D3276" s="57"/>
      <c r="J3276" s="7"/>
      <c r="K3276" s="7"/>
      <c r="L3276" s="7"/>
      <c r="M3276" s="7"/>
      <c r="N3276" s="57"/>
      <c r="O3276" s="6"/>
      <c r="P3276" s="6"/>
      <c r="T3276" s="6"/>
      <c r="V3276" s="3"/>
    </row>
    <row r="3277">
      <c r="D3277" s="57"/>
      <c r="J3277" s="7"/>
      <c r="K3277" s="7"/>
      <c r="L3277" s="7"/>
      <c r="M3277" s="7"/>
      <c r="N3277" s="57"/>
      <c r="O3277" s="6"/>
      <c r="P3277" s="6"/>
      <c r="T3277" s="6"/>
      <c r="V3277" s="3"/>
    </row>
    <row r="3278">
      <c r="D3278" s="57"/>
      <c r="J3278" s="7"/>
      <c r="K3278" s="7"/>
      <c r="L3278" s="7"/>
      <c r="M3278" s="7"/>
      <c r="N3278" s="57"/>
      <c r="O3278" s="6"/>
      <c r="P3278" s="6"/>
      <c r="T3278" s="6"/>
      <c r="V3278" s="3"/>
    </row>
    <row r="3279">
      <c r="D3279" s="57"/>
      <c r="J3279" s="7"/>
      <c r="K3279" s="7"/>
      <c r="L3279" s="7"/>
      <c r="M3279" s="7"/>
      <c r="N3279" s="57"/>
      <c r="O3279" s="6"/>
      <c r="P3279" s="6"/>
      <c r="T3279" s="6"/>
      <c r="V3279" s="3"/>
    </row>
    <row r="3280">
      <c r="D3280" s="57"/>
      <c r="J3280" s="7"/>
      <c r="K3280" s="7"/>
      <c r="L3280" s="7"/>
      <c r="M3280" s="7"/>
      <c r="N3280" s="57"/>
      <c r="O3280" s="6"/>
      <c r="P3280" s="6"/>
      <c r="T3280" s="6"/>
      <c r="V3280" s="3"/>
    </row>
    <row r="3281">
      <c r="D3281" s="57"/>
      <c r="J3281" s="7"/>
      <c r="K3281" s="7"/>
      <c r="L3281" s="7"/>
      <c r="M3281" s="7"/>
      <c r="N3281" s="57"/>
      <c r="O3281" s="6"/>
      <c r="P3281" s="6"/>
      <c r="T3281" s="6"/>
      <c r="V3281" s="3"/>
    </row>
    <row r="3282">
      <c r="D3282" s="57"/>
      <c r="J3282" s="7"/>
      <c r="K3282" s="7"/>
      <c r="L3282" s="7"/>
      <c r="M3282" s="7"/>
      <c r="N3282" s="57"/>
      <c r="O3282" s="6"/>
      <c r="P3282" s="6"/>
      <c r="T3282" s="6"/>
      <c r="V3282" s="3"/>
    </row>
    <row r="3283">
      <c r="D3283" s="57"/>
      <c r="J3283" s="7"/>
      <c r="K3283" s="7"/>
      <c r="L3283" s="7"/>
      <c r="M3283" s="7"/>
      <c r="N3283" s="57"/>
      <c r="O3283" s="6"/>
      <c r="P3283" s="6"/>
      <c r="T3283" s="6"/>
      <c r="V3283" s="3"/>
    </row>
    <row r="3284">
      <c r="D3284" s="57"/>
      <c r="J3284" s="7"/>
      <c r="K3284" s="7"/>
      <c r="L3284" s="7"/>
      <c r="M3284" s="7"/>
      <c r="N3284" s="57"/>
      <c r="O3284" s="6"/>
      <c r="P3284" s="6"/>
      <c r="T3284" s="6"/>
      <c r="V3284" s="3"/>
    </row>
    <row r="3285">
      <c r="D3285" s="57"/>
      <c r="J3285" s="7"/>
      <c r="K3285" s="7"/>
      <c r="L3285" s="7"/>
      <c r="M3285" s="7"/>
      <c r="N3285" s="57"/>
      <c r="O3285" s="6"/>
      <c r="P3285" s="6"/>
      <c r="T3285" s="6"/>
      <c r="V3285" s="3"/>
    </row>
    <row r="3286">
      <c r="D3286" s="57"/>
      <c r="J3286" s="7"/>
      <c r="K3286" s="7"/>
      <c r="L3286" s="7"/>
      <c r="M3286" s="7"/>
      <c r="N3286" s="57"/>
      <c r="O3286" s="6"/>
      <c r="P3286" s="6"/>
      <c r="T3286" s="6"/>
      <c r="V3286" s="3"/>
    </row>
    <row r="3287">
      <c r="D3287" s="57"/>
      <c r="J3287" s="7"/>
      <c r="K3287" s="7"/>
      <c r="L3287" s="7"/>
      <c r="M3287" s="7"/>
      <c r="N3287" s="57"/>
      <c r="O3287" s="6"/>
      <c r="P3287" s="6"/>
      <c r="T3287" s="6"/>
      <c r="V3287" s="3"/>
    </row>
    <row r="3288">
      <c r="D3288" s="57"/>
      <c r="J3288" s="7"/>
      <c r="K3288" s="7"/>
      <c r="L3288" s="7"/>
      <c r="M3288" s="7"/>
      <c r="N3288" s="57"/>
      <c r="O3288" s="6"/>
      <c r="P3288" s="6"/>
      <c r="T3288" s="6"/>
      <c r="V3288" s="3"/>
    </row>
    <row r="3289">
      <c r="D3289" s="57"/>
      <c r="J3289" s="7"/>
      <c r="K3289" s="7"/>
      <c r="L3289" s="7"/>
      <c r="M3289" s="7"/>
      <c r="N3289" s="57"/>
      <c r="O3289" s="6"/>
      <c r="P3289" s="6"/>
      <c r="T3289" s="6"/>
      <c r="V3289" s="3"/>
    </row>
    <row r="3290">
      <c r="D3290" s="57"/>
      <c r="J3290" s="7"/>
      <c r="K3290" s="7"/>
      <c r="L3290" s="7"/>
      <c r="M3290" s="7"/>
      <c r="N3290" s="57"/>
      <c r="O3290" s="6"/>
      <c r="P3290" s="6"/>
      <c r="T3290" s="6"/>
      <c r="V3290" s="3"/>
    </row>
    <row r="3291">
      <c r="D3291" s="57"/>
      <c r="J3291" s="7"/>
      <c r="K3291" s="7"/>
      <c r="L3291" s="7"/>
      <c r="M3291" s="7"/>
      <c r="N3291" s="57"/>
      <c r="O3291" s="6"/>
      <c r="P3291" s="6"/>
      <c r="T3291" s="6"/>
      <c r="V3291" s="3"/>
    </row>
    <row r="3292">
      <c r="D3292" s="57"/>
      <c r="J3292" s="7"/>
      <c r="K3292" s="7"/>
      <c r="L3292" s="7"/>
      <c r="M3292" s="7"/>
      <c r="N3292" s="57"/>
      <c r="O3292" s="6"/>
      <c r="P3292" s="6"/>
      <c r="T3292" s="6"/>
      <c r="V3292" s="3"/>
    </row>
    <row r="3293">
      <c r="D3293" s="57"/>
      <c r="J3293" s="7"/>
      <c r="K3293" s="7"/>
      <c r="L3293" s="7"/>
      <c r="M3293" s="7"/>
      <c r="N3293" s="57"/>
      <c r="O3293" s="6"/>
      <c r="P3293" s="6"/>
      <c r="T3293" s="6"/>
      <c r="V3293" s="3"/>
    </row>
    <row r="3294">
      <c r="D3294" s="57"/>
      <c r="J3294" s="7"/>
      <c r="K3294" s="7"/>
      <c r="L3294" s="7"/>
      <c r="M3294" s="7"/>
      <c r="N3294" s="57"/>
      <c r="O3294" s="6"/>
      <c r="P3294" s="6"/>
      <c r="T3294" s="6"/>
      <c r="V3294" s="3"/>
    </row>
    <row r="3295">
      <c r="D3295" s="57"/>
      <c r="J3295" s="7"/>
      <c r="K3295" s="7"/>
      <c r="L3295" s="7"/>
      <c r="M3295" s="7"/>
      <c r="N3295" s="57"/>
      <c r="O3295" s="6"/>
      <c r="P3295" s="6"/>
      <c r="T3295" s="6"/>
      <c r="V3295" s="3"/>
    </row>
    <row r="3296">
      <c r="D3296" s="57"/>
      <c r="J3296" s="7"/>
      <c r="K3296" s="7"/>
      <c r="L3296" s="7"/>
      <c r="M3296" s="7"/>
      <c r="N3296" s="57"/>
      <c r="O3296" s="6"/>
      <c r="P3296" s="6"/>
      <c r="T3296" s="6"/>
      <c r="V3296" s="3"/>
    </row>
    <row r="3297">
      <c r="D3297" s="57"/>
      <c r="J3297" s="7"/>
      <c r="K3297" s="7"/>
      <c r="L3297" s="7"/>
      <c r="M3297" s="7"/>
      <c r="N3297" s="57"/>
      <c r="O3297" s="6"/>
      <c r="P3297" s="6"/>
      <c r="T3297" s="6"/>
      <c r="V3297" s="3"/>
    </row>
    <row r="3298">
      <c r="D3298" s="57"/>
      <c r="J3298" s="7"/>
      <c r="K3298" s="7"/>
      <c r="L3298" s="7"/>
      <c r="M3298" s="7"/>
      <c r="N3298" s="57"/>
      <c r="O3298" s="6"/>
      <c r="P3298" s="6"/>
      <c r="T3298" s="6"/>
      <c r="V3298" s="3"/>
    </row>
    <row r="3299">
      <c r="D3299" s="57"/>
      <c r="J3299" s="7"/>
      <c r="K3299" s="7"/>
      <c r="L3299" s="7"/>
      <c r="M3299" s="7"/>
      <c r="N3299" s="57"/>
      <c r="O3299" s="6"/>
      <c r="P3299" s="6"/>
      <c r="T3299" s="6"/>
      <c r="V3299" s="3"/>
    </row>
    <row r="3300">
      <c r="D3300" s="57"/>
      <c r="J3300" s="7"/>
      <c r="K3300" s="7"/>
      <c r="L3300" s="7"/>
      <c r="M3300" s="7"/>
      <c r="N3300" s="57"/>
      <c r="O3300" s="6"/>
      <c r="P3300" s="6"/>
      <c r="T3300" s="6"/>
      <c r="V3300" s="3"/>
    </row>
    <row r="3301">
      <c r="D3301" s="57"/>
      <c r="J3301" s="7"/>
      <c r="K3301" s="7"/>
      <c r="L3301" s="7"/>
      <c r="M3301" s="7"/>
      <c r="N3301" s="57"/>
      <c r="O3301" s="6"/>
      <c r="P3301" s="6"/>
      <c r="T3301" s="6"/>
      <c r="V3301" s="3"/>
    </row>
    <row r="3302">
      <c r="D3302" s="57"/>
      <c r="J3302" s="7"/>
      <c r="K3302" s="7"/>
      <c r="L3302" s="7"/>
      <c r="M3302" s="7"/>
      <c r="N3302" s="57"/>
      <c r="O3302" s="6"/>
      <c r="P3302" s="6"/>
      <c r="T3302" s="6"/>
      <c r="V3302" s="3"/>
    </row>
    <row r="3303">
      <c r="D3303" s="57"/>
      <c r="J3303" s="7"/>
      <c r="K3303" s="7"/>
      <c r="L3303" s="7"/>
      <c r="M3303" s="7"/>
      <c r="N3303" s="57"/>
      <c r="O3303" s="6"/>
      <c r="P3303" s="6"/>
      <c r="T3303" s="6"/>
      <c r="V3303" s="3"/>
    </row>
    <row r="3304">
      <c r="D3304" s="57"/>
      <c r="J3304" s="7"/>
      <c r="K3304" s="7"/>
      <c r="L3304" s="7"/>
      <c r="M3304" s="7"/>
      <c r="N3304" s="57"/>
      <c r="O3304" s="6"/>
      <c r="P3304" s="6"/>
      <c r="T3304" s="6"/>
      <c r="V3304" s="3"/>
    </row>
    <row r="3305">
      <c r="D3305" s="57"/>
      <c r="J3305" s="7"/>
      <c r="K3305" s="7"/>
      <c r="L3305" s="7"/>
      <c r="M3305" s="7"/>
      <c r="N3305" s="57"/>
      <c r="O3305" s="6"/>
      <c r="P3305" s="6"/>
      <c r="T3305" s="6"/>
      <c r="V3305" s="3"/>
    </row>
    <row r="3306">
      <c r="D3306" s="57"/>
      <c r="J3306" s="7"/>
      <c r="K3306" s="7"/>
      <c r="L3306" s="7"/>
      <c r="M3306" s="7"/>
      <c r="N3306" s="57"/>
      <c r="O3306" s="6"/>
      <c r="P3306" s="6"/>
      <c r="T3306" s="6"/>
      <c r="V3306" s="3"/>
    </row>
    <row r="3307">
      <c r="D3307" s="57"/>
      <c r="J3307" s="7"/>
      <c r="K3307" s="7"/>
      <c r="L3307" s="7"/>
      <c r="M3307" s="7"/>
      <c r="N3307" s="57"/>
      <c r="O3307" s="6"/>
      <c r="P3307" s="6"/>
      <c r="T3307" s="6"/>
      <c r="V3307" s="3"/>
    </row>
    <row r="3308">
      <c r="D3308" s="57"/>
      <c r="J3308" s="7"/>
      <c r="K3308" s="7"/>
      <c r="L3308" s="7"/>
      <c r="M3308" s="7"/>
      <c r="N3308" s="57"/>
      <c r="O3308" s="6"/>
      <c r="P3308" s="6"/>
      <c r="T3308" s="6"/>
      <c r="V3308" s="3"/>
    </row>
    <row r="3309">
      <c r="D3309" s="57"/>
      <c r="J3309" s="7"/>
      <c r="K3309" s="7"/>
      <c r="L3309" s="7"/>
      <c r="M3309" s="7"/>
      <c r="N3309" s="57"/>
      <c r="O3309" s="6"/>
      <c r="P3309" s="6"/>
      <c r="T3309" s="6"/>
      <c r="V3309" s="3"/>
    </row>
    <row r="3310">
      <c r="D3310" s="57"/>
      <c r="J3310" s="7"/>
      <c r="K3310" s="7"/>
      <c r="L3310" s="7"/>
      <c r="M3310" s="7"/>
      <c r="N3310" s="57"/>
      <c r="O3310" s="6"/>
      <c r="P3310" s="6"/>
      <c r="T3310" s="6"/>
      <c r="V3310" s="3"/>
    </row>
    <row r="3311">
      <c r="D3311" s="57"/>
      <c r="J3311" s="7"/>
      <c r="K3311" s="7"/>
      <c r="L3311" s="7"/>
      <c r="M3311" s="7"/>
      <c r="N3311" s="57"/>
      <c r="O3311" s="6"/>
      <c r="P3311" s="6"/>
      <c r="T3311" s="6"/>
      <c r="V3311" s="3"/>
    </row>
    <row r="3312">
      <c r="D3312" s="57"/>
      <c r="J3312" s="7"/>
      <c r="K3312" s="7"/>
      <c r="L3312" s="7"/>
      <c r="M3312" s="7"/>
      <c r="N3312" s="57"/>
      <c r="O3312" s="6"/>
      <c r="P3312" s="6"/>
      <c r="T3312" s="6"/>
      <c r="V3312" s="3"/>
    </row>
    <row r="3313">
      <c r="D3313" s="57"/>
      <c r="J3313" s="7"/>
      <c r="K3313" s="7"/>
      <c r="L3313" s="7"/>
      <c r="M3313" s="7"/>
      <c r="N3313" s="57"/>
      <c r="O3313" s="6"/>
      <c r="P3313" s="6"/>
      <c r="T3313" s="6"/>
      <c r="V3313" s="3"/>
    </row>
    <row r="3314">
      <c r="D3314" s="57"/>
      <c r="J3314" s="7"/>
      <c r="K3314" s="7"/>
      <c r="L3314" s="7"/>
      <c r="M3314" s="7"/>
      <c r="N3314" s="57"/>
      <c r="O3314" s="6"/>
      <c r="P3314" s="6"/>
      <c r="T3314" s="6"/>
      <c r="V3314" s="3"/>
    </row>
    <row r="3315">
      <c r="D3315" s="57"/>
      <c r="J3315" s="7"/>
      <c r="K3315" s="7"/>
      <c r="L3315" s="7"/>
      <c r="M3315" s="7"/>
      <c r="N3315" s="57"/>
      <c r="O3315" s="6"/>
      <c r="P3315" s="6"/>
      <c r="T3315" s="6"/>
      <c r="V3315" s="3"/>
    </row>
    <row r="3316">
      <c r="D3316" s="57"/>
      <c r="J3316" s="7"/>
      <c r="K3316" s="7"/>
      <c r="L3316" s="7"/>
      <c r="M3316" s="7"/>
      <c r="N3316" s="57"/>
      <c r="O3316" s="6"/>
      <c r="P3316" s="6"/>
      <c r="T3316" s="6"/>
      <c r="V3316" s="3"/>
    </row>
    <row r="3317">
      <c r="D3317" s="57"/>
      <c r="J3317" s="7"/>
      <c r="K3317" s="7"/>
      <c r="L3317" s="7"/>
      <c r="M3317" s="7"/>
      <c r="N3317" s="57"/>
      <c r="O3317" s="6"/>
      <c r="P3317" s="6"/>
      <c r="T3317" s="6"/>
      <c r="V3317" s="3"/>
    </row>
    <row r="3318">
      <c r="D3318" s="57"/>
      <c r="J3318" s="7"/>
      <c r="K3318" s="7"/>
      <c r="L3318" s="7"/>
      <c r="M3318" s="7"/>
      <c r="N3318" s="57"/>
      <c r="O3318" s="6"/>
      <c r="P3318" s="6"/>
      <c r="T3318" s="6"/>
      <c r="V3318" s="3"/>
    </row>
    <row r="3319">
      <c r="D3319" s="57"/>
      <c r="J3319" s="7"/>
      <c r="K3319" s="7"/>
      <c r="L3319" s="7"/>
      <c r="M3319" s="7"/>
      <c r="N3319" s="57"/>
      <c r="O3319" s="6"/>
      <c r="P3319" s="6"/>
      <c r="T3319" s="6"/>
      <c r="V3319" s="3"/>
    </row>
    <row r="3320">
      <c r="D3320" s="57"/>
      <c r="J3320" s="7"/>
      <c r="K3320" s="7"/>
      <c r="L3320" s="7"/>
      <c r="M3320" s="7"/>
      <c r="N3320" s="57"/>
      <c r="O3320" s="6"/>
      <c r="P3320" s="6"/>
      <c r="T3320" s="6"/>
      <c r="V3320" s="3"/>
    </row>
    <row r="3321">
      <c r="D3321" s="57"/>
      <c r="J3321" s="7"/>
      <c r="K3321" s="7"/>
      <c r="L3321" s="7"/>
      <c r="M3321" s="7"/>
      <c r="N3321" s="57"/>
      <c r="O3321" s="6"/>
      <c r="P3321" s="6"/>
      <c r="T3321" s="6"/>
      <c r="V3321" s="3"/>
    </row>
    <row r="3322">
      <c r="D3322" s="57"/>
      <c r="J3322" s="7"/>
      <c r="K3322" s="7"/>
      <c r="L3322" s="7"/>
      <c r="M3322" s="7"/>
      <c r="N3322" s="57"/>
      <c r="O3322" s="6"/>
      <c r="P3322" s="6"/>
      <c r="T3322" s="6"/>
      <c r="V3322" s="3"/>
    </row>
    <row r="3323">
      <c r="D3323" s="57"/>
      <c r="J3323" s="7"/>
      <c r="K3323" s="7"/>
      <c r="L3323" s="7"/>
      <c r="M3323" s="7"/>
      <c r="N3323" s="57"/>
      <c r="O3323" s="6"/>
      <c r="P3323" s="6"/>
      <c r="T3323" s="6"/>
      <c r="V3323" s="3"/>
    </row>
    <row r="3324">
      <c r="D3324" s="57"/>
      <c r="J3324" s="7"/>
      <c r="K3324" s="7"/>
      <c r="L3324" s="7"/>
      <c r="M3324" s="7"/>
      <c r="N3324" s="57"/>
      <c r="O3324" s="6"/>
      <c r="P3324" s="6"/>
      <c r="T3324" s="6"/>
      <c r="V3324" s="3"/>
    </row>
    <row r="3325">
      <c r="D3325" s="57"/>
      <c r="J3325" s="7"/>
      <c r="K3325" s="7"/>
      <c r="L3325" s="7"/>
      <c r="M3325" s="7"/>
      <c r="N3325" s="57"/>
      <c r="O3325" s="6"/>
      <c r="P3325" s="6"/>
      <c r="T3325" s="6"/>
      <c r="V3325" s="3"/>
    </row>
    <row r="3326">
      <c r="D3326" s="57"/>
      <c r="J3326" s="7"/>
      <c r="K3326" s="7"/>
      <c r="L3326" s="7"/>
      <c r="M3326" s="7"/>
      <c r="N3326" s="57"/>
      <c r="O3326" s="6"/>
      <c r="P3326" s="6"/>
      <c r="T3326" s="6"/>
      <c r="V3326" s="3"/>
    </row>
    <row r="3327">
      <c r="D3327" s="57"/>
      <c r="J3327" s="7"/>
      <c r="K3327" s="7"/>
      <c r="L3327" s="7"/>
      <c r="M3327" s="7"/>
      <c r="N3327" s="57"/>
      <c r="O3327" s="6"/>
      <c r="P3327" s="6"/>
      <c r="T3327" s="6"/>
      <c r="V3327" s="3"/>
    </row>
    <row r="3328">
      <c r="D3328" s="57"/>
      <c r="J3328" s="7"/>
      <c r="K3328" s="7"/>
      <c r="L3328" s="7"/>
      <c r="M3328" s="7"/>
      <c r="N3328" s="57"/>
      <c r="O3328" s="6"/>
      <c r="P3328" s="6"/>
      <c r="T3328" s="6"/>
      <c r="V3328" s="3"/>
    </row>
    <row r="3329">
      <c r="D3329" s="57"/>
      <c r="J3329" s="7"/>
      <c r="K3329" s="7"/>
      <c r="L3329" s="7"/>
      <c r="M3329" s="7"/>
      <c r="N3329" s="57"/>
      <c r="O3329" s="6"/>
      <c r="P3329" s="6"/>
      <c r="T3329" s="6"/>
      <c r="V3329" s="3"/>
    </row>
    <row r="3330">
      <c r="D3330" s="57"/>
      <c r="J3330" s="7"/>
      <c r="K3330" s="7"/>
      <c r="L3330" s="7"/>
      <c r="M3330" s="7"/>
      <c r="N3330" s="57"/>
      <c r="O3330" s="6"/>
      <c r="P3330" s="6"/>
      <c r="T3330" s="6"/>
      <c r="V3330" s="3"/>
    </row>
    <row r="3331">
      <c r="D3331" s="57"/>
      <c r="J3331" s="7"/>
      <c r="K3331" s="7"/>
      <c r="L3331" s="7"/>
      <c r="M3331" s="7"/>
      <c r="N3331" s="57"/>
      <c r="O3331" s="6"/>
      <c r="P3331" s="6"/>
      <c r="T3331" s="6"/>
      <c r="V3331" s="3"/>
    </row>
    <row r="3332">
      <c r="D3332" s="57"/>
      <c r="J3332" s="7"/>
      <c r="K3332" s="7"/>
      <c r="L3332" s="7"/>
      <c r="M3332" s="7"/>
      <c r="N3332" s="57"/>
      <c r="O3332" s="6"/>
      <c r="P3332" s="6"/>
      <c r="T3332" s="6"/>
      <c r="V3332" s="3"/>
    </row>
    <row r="3333">
      <c r="D3333" s="57"/>
      <c r="J3333" s="7"/>
      <c r="K3333" s="7"/>
      <c r="L3333" s="7"/>
      <c r="M3333" s="7"/>
      <c r="N3333" s="57"/>
      <c r="O3333" s="6"/>
      <c r="P3333" s="6"/>
      <c r="T3333" s="6"/>
      <c r="V3333" s="3"/>
    </row>
    <row r="3334">
      <c r="D3334" s="57"/>
      <c r="J3334" s="7"/>
      <c r="K3334" s="7"/>
      <c r="L3334" s="7"/>
      <c r="M3334" s="7"/>
      <c r="N3334" s="57"/>
      <c r="O3334" s="6"/>
      <c r="P3334" s="6"/>
      <c r="T3334" s="6"/>
      <c r="V3334" s="3"/>
    </row>
    <row r="3335">
      <c r="D3335" s="57"/>
      <c r="J3335" s="7"/>
      <c r="K3335" s="7"/>
      <c r="L3335" s="7"/>
      <c r="M3335" s="7"/>
      <c r="N3335" s="57"/>
      <c r="O3335" s="6"/>
      <c r="P3335" s="6"/>
      <c r="T3335" s="6"/>
      <c r="V3335" s="3"/>
    </row>
    <row r="3336">
      <c r="D3336" s="57"/>
      <c r="J3336" s="7"/>
      <c r="K3336" s="7"/>
      <c r="L3336" s="7"/>
      <c r="M3336" s="7"/>
      <c r="N3336" s="57"/>
      <c r="O3336" s="6"/>
      <c r="P3336" s="6"/>
      <c r="T3336" s="6"/>
      <c r="V3336" s="3"/>
    </row>
    <row r="3337">
      <c r="D3337" s="57"/>
      <c r="J3337" s="7"/>
      <c r="K3337" s="7"/>
      <c r="L3337" s="7"/>
      <c r="M3337" s="7"/>
      <c r="N3337" s="57"/>
      <c r="O3337" s="6"/>
      <c r="P3337" s="6"/>
      <c r="T3337" s="6"/>
      <c r="V3337" s="3"/>
    </row>
    <row r="3338">
      <c r="D3338" s="57"/>
      <c r="J3338" s="7"/>
      <c r="K3338" s="7"/>
      <c r="L3338" s="7"/>
      <c r="M3338" s="7"/>
      <c r="N3338" s="57"/>
      <c r="O3338" s="6"/>
      <c r="P3338" s="6"/>
      <c r="T3338" s="6"/>
      <c r="V3338" s="3"/>
    </row>
    <row r="3339">
      <c r="D3339" s="57"/>
      <c r="J3339" s="7"/>
      <c r="K3339" s="7"/>
      <c r="L3339" s="7"/>
      <c r="M3339" s="7"/>
      <c r="N3339" s="57"/>
      <c r="O3339" s="6"/>
      <c r="P3339" s="6"/>
      <c r="T3339" s="6"/>
      <c r="V3339" s="3"/>
    </row>
    <row r="3340">
      <c r="D3340" s="57"/>
      <c r="J3340" s="7"/>
      <c r="K3340" s="7"/>
      <c r="L3340" s="7"/>
      <c r="M3340" s="7"/>
      <c r="N3340" s="57"/>
      <c r="O3340" s="6"/>
      <c r="P3340" s="6"/>
      <c r="T3340" s="6"/>
      <c r="V3340" s="3"/>
    </row>
    <row r="3341">
      <c r="D3341" s="57"/>
      <c r="J3341" s="7"/>
      <c r="K3341" s="7"/>
      <c r="L3341" s="7"/>
      <c r="M3341" s="7"/>
      <c r="N3341" s="57"/>
      <c r="O3341" s="6"/>
      <c r="P3341" s="6"/>
      <c r="T3341" s="6"/>
      <c r="V3341" s="3"/>
    </row>
    <row r="3342">
      <c r="D3342" s="57"/>
      <c r="J3342" s="7"/>
      <c r="K3342" s="7"/>
      <c r="L3342" s="7"/>
      <c r="M3342" s="7"/>
      <c r="N3342" s="57"/>
      <c r="O3342" s="6"/>
      <c r="P3342" s="6"/>
      <c r="T3342" s="6"/>
      <c r="V3342" s="3"/>
    </row>
    <row r="3343">
      <c r="D3343" s="57"/>
      <c r="J3343" s="7"/>
      <c r="K3343" s="7"/>
      <c r="L3343" s="7"/>
      <c r="M3343" s="7"/>
      <c r="N3343" s="57"/>
      <c r="O3343" s="6"/>
      <c r="P3343" s="6"/>
      <c r="T3343" s="6"/>
      <c r="V3343" s="3"/>
    </row>
    <row r="3344">
      <c r="D3344" s="57"/>
      <c r="J3344" s="7"/>
      <c r="K3344" s="7"/>
      <c r="L3344" s="7"/>
      <c r="M3344" s="7"/>
      <c r="N3344" s="57"/>
      <c r="O3344" s="6"/>
      <c r="P3344" s="6"/>
      <c r="T3344" s="6"/>
      <c r="V3344" s="3"/>
    </row>
    <row r="3345">
      <c r="D3345" s="57"/>
      <c r="J3345" s="7"/>
      <c r="K3345" s="7"/>
      <c r="L3345" s="7"/>
      <c r="M3345" s="7"/>
      <c r="N3345" s="57"/>
      <c r="O3345" s="6"/>
      <c r="P3345" s="6"/>
      <c r="T3345" s="6"/>
      <c r="V3345" s="3"/>
    </row>
    <row r="3346">
      <c r="D3346" s="57"/>
      <c r="J3346" s="7"/>
      <c r="K3346" s="7"/>
      <c r="L3346" s="7"/>
      <c r="M3346" s="7"/>
      <c r="N3346" s="57"/>
      <c r="O3346" s="6"/>
      <c r="P3346" s="6"/>
      <c r="T3346" s="6"/>
      <c r="V3346" s="3"/>
    </row>
    <row r="3347">
      <c r="D3347" s="57"/>
      <c r="J3347" s="7"/>
      <c r="K3347" s="7"/>
      <c r="L3347" s="7"/>
      <c r="M3347" s="7"/>
      <c r="N3347" s="57"/>
      <c r="O3347" s="6"/>
      <c r="P3347" s="6"/>
      <c r="T3347" s="6"/>
      <c r="V3347" s="3"/>
    </row>
    <row r="3348">
      <c r="D3348" s="57"/>
      <c r="J3348" s="7"/>
      <c r="K3348" s="7"/>
      <c r="L3348" s="7"/>
      <c r="M3348" s="7"/>
      <c r="N3348" s="57"/>
      <c r="O3348" s="6"/>
      <c r="P3348" s="6"/>
      <c r="T3348" s="6"/>
      <c r="V3348" s="3"/>
    </row>
    <row r="3349">
      <c r="D3349" s="57"/>
      <c r="J3349" s="7"/>
      <c r="K3349" s="7"/>
      <c r="L3349" s="7"/>
      <c r="M3349" s="7"/>
      <c r="N3349" s="57"/>
      <c r="O3349" s="6"/>
      <c r="P3349" s="6"/>
      <c r="T3349" s="6"/>
      <c r="V3349" s="3"/>
    </row>
    <row r="3350">
      <c r="D3350" s="57"/>
      <c r="J3350" s="7"/>
      <c r="K3350" s="7"/>
      <c r="L3350" s="7"/>
      <c r="M3350" s="7"/>
      <c r="N3350" s="57"/>
      <c r="O3350" s="6"/>
      <c r="P3350" s="6"/>
      <c r="T3350" s="6"/>
      <c r="V3350" s="3"/>
    </row>
    <row r="3351">
      <c r="D3351" s="57"/>
      <c r="J3351" s="7"/>
      <c r="K3351" s="7"/>
      <c r="L3351" s="7"/>
      <c r="M3351" s="7"/>
      <c r="N3351" s="57"/>
      <c r="O3351" s="6"/>
      <c r="P3351" s="6"/>
      <c r="T3351" s="6"/>
      <c r="V3351" s="3"/>
    </row>
    <row r="3352">
      <c r="D3352" s="57"/>
      <c r="J3352" s="7"/>
      <c r="K3352" s="7"/>
      <c r="L3352" s="7"/>
      <c r="M3352" s="7"/>
      <c r="N3352" s="57"/>
      <c r="O3352" s="6"/>
      <c r="P3352" s="6"/>
      <c r="T3352" s="6"/>
      <c r="V3352" s="3"/>
    </row>
    <row r="3353">
      <c r="D3353" s="57"/>
      <c r="J3353" s="7"/>
      <c r="K3353" s="7"/>
      <c r="L3353" s="7"/>
      <c r="M3353" s="7"/>
      <c r="N3353" s="57"/>
      <c r="O3353" s="6"/>
      <c r="P3353" s="6"/>
      <c r="T3353" s="6"/>
      <c r="V3353" s="3"/>
    </row>
    <row r="3354">
      <c r="D3354" s="57"/>
      <c r="J3354" s="7"/>
      <c r="K3354" s="7"/>
      <c r="L3354" s="7"/>
      <c r="M3354" s="7"/>
      <c r="N3354" s="57"/>
      <c r="O3354" s="6"/>
      <c r="P3354" s="6"/>
      <c r="T3354" s="6"/>
      <c r="V3354" s="3"/>
    </row>
    <row r="3355">
      <c r="D3355" s="57"/>
      <c r="J3355" s="7"/>
      <c r="K3355" s="7"/>
      <c r="L3355" s="7"/>
      <c r="M3355" s="7"/>
      <c r="N3355" s="57"/>
      <c r="O3355" s="6"/>
      <c r="P3355" s="6"/>
      <c r="T3355" s="6"/>
      <c r="V3355" s="3"/>
    </row>
    <row r="3356">
      <c r="D3356" s="57"/>
      <c r="J3356" s="7"/>
      <c r="K3356" s="7"/>
      <c r="L3356" s="7"/>
      <c r="M3356" s="7"/>
      <c r="N3356" s="57"/>
      <c r="O3356" s="6"/>
      <c r="P3356" s="6"/>
      <c r="T3356" s="6"/>
      <c r="V3356" s="3"/>
    </row>
    <row r="3357">
      <c r="D3357" s="57"/>
      <c r="J3357" s="7"/>
      <c r="K3357" s="7"/>
      <c r="L3357" s="7"/>
      <c r="M3357" s="7"/>
      <c r="N3357" s="57"/>
      <c r="O3357" s="6"/>
      <c r="P3357" s="6"/>
      <c r="T3357" s="6"/>
      <c r="V3357" s="3"/>
    </row>
    <row r="3358">
      <c r="D3358" s="57"/>
      <c r="J3358" s="7"/>
      <c r="K3358" s="7"/>
      <c r="L3358" s="7"/>
      <c r="M3358" s="7"/>
      <c r="N3358" s="57"/>
      <c r="O3358" s="6"/>
      <c r="P3358" s="6"/>
      <c r="T3358" s="6"/>
      <c r="V3358" s="3"/>
    </row>
    <row r="3359">
      <c r="D3359" s="57"/>
      <c r="J3359" s="7"/>
      <c r="K3359" s="7"/>
      <c r="L3359" s="7"/>
      <c r="M3359" s="7"/>
      <c r="N3359" s="57"/>
      <c r="O3359" s="6"/>
      <c r="P3359" s="6"/>
      <c r="T3359" s="6"/>
      <c r="V3359" s="3"/>
    </row>
    <row r="3360">
      <c r="D3360" s="57"/>
      <c r="J3360" s="7"/>
      <c r="K3360" s="7"/>
      <c r="L3360" s="7"/>
      <c r="M3360" s="7"/>
      <c r="N3360" s="57"/>
      <c r="O3360" s="6"/>
      <c r="P3360" s="6"/>
      <c r="T3360" s="6"/>
      <c r="V3360" s="3"/>
    </row>
    <row r="3361">
      <c r="D3361" s="57"/>
      <c r="J3361" s="7"/>
      <c r="K3361" s="7"/>
      <c r="L3361" s="7"/>
      <c r="M3361" s="7"/>
      <c r="N3361" s="57"/>
      <c r="O3361" s="6"/>
      <c r="P3361" s="6"/>
      <c r="T3361" s="6"/>
      <c r="V3361" s="3"/>
    </row>
    <row r="3362">
      <c r="D3362" s="57"/>
      <c r="J3362" s="7"/>
      <c r="K3362" s="7"/>
      <c r="L3362" s="7"/>
      <c r="M3362" s="7"/>
      <c r="N3362" s="57"/>
      <c r="O3362" s="6"/>
      <c r="P3362" s="6"/>
      <c r="T3362" s="6"/>
      <c r="V3362" s="3"/>
    </row>
    <row r="3363">
      <c r="D3363" s="57"/>
      <c r="J3363" s="7"/>
      <c r="K3363" s="7"/>
      <c r="L3363" s="7"/>
      <c r="M3363" s="7"/>
      <c r="N3363" s="57"/>
      <c r="O3363" s="6"/>
      <c r="P3363" s="6"/>
      <c r="T3363" s="6"/>
      <c r="V3363" s="3"/>
    </row>
    <row r="3364">
      <c r="D3364" s="57"/>
      <c r="J3364" s="7"/>
      <c r="K3364" s="7"/>
      <c r="L3364" s="7"/>
      <c r="M3364" s="7"/>
      <c r="N3364" s="57"/>
      <c r="O3364" s="6"/>
      <c r="P3364" s="6"/>
      <c r="T3364" s="6"/>
      <c r="V3364" s="3"/>
    </row>
    <row r="3365">
      <c r="D3365" s="57"/>
      <c r="J3365" s="7"/>
      <c r="K3365" s="7"/>
      <c r="L3365" s="7"/>
      <c r="M3365" s="7"/>
      <c r="N3365" s="57"/>
      <c r="O3365" s="6"/>
      <c r="P3365" s="6"/>
      <c r="T3365" s="6"/>
      <c r="V3365" s="3"/>
    </row>
    <row r="3366">
      <c r="D3366" s="57"/>
      <c r="J3366" s="7"/>
      <c r="K3366" s="7"/>
      <c r="L3366" s="7"/>
      <c r="M3366" s="7"/>
      <c r="N3366" s="57"/>
      <c r="O3366" s="6"/>
      <c r="P3366" s="6"/>
      <c r="T3366" s="6"/>
      <c r="V3366" s="3"/>
    </row>
    <row r="3367">
      <c r="D3367" s="57"/>
      <c r="J3367" s="7"/>
      <c r="K3367" s="7"/>
      <c r="L3367" s="7"/>
      <c r="M3367" s="7"/>
      <c r="N3367" s="57"/>
      <c r="O3367" s="6"/>
      <c r="P3367" s="6"/>
      <c r="T3367" s="6"/>
      <c r="V3367" s="3"/>
    </row>
    <row r="3368">
      <c r="D3368" s="57"/>
      <c r="J3368" s="7"/>
      <c r="K3368" s="7"/>
      <c r="L3368" s="7"/>
      <c r="M3368" s="7"/>
      <c r="N3368" s="57"/>
      <c r="O3368" s="6"/>
      <c r="P3368" s="6"/>
      <c r="T3368" s="6"/>
      <c r="V3368" s="3"/>
    </row>
    <row r="3369">
      <c r="D3369" s="57"/>
      <c r="J3369" s="7"/>
      <c r="K3369" s="7"/>
      <c r="L3369" s="7"/>
      <c r="M3369" s="7"/>
      <c r="N3369" s="57"/>
      <c r="O3369" s="6"/>
      <c r="P3369" s="6"/>
      <c r="T3369" s="6"/>
      <c r="V3369" s="3"/>
    </row>
    <row r="3370">
      <c r="D3370" s="57"/>
      <c r="J3370" s="7"/>
      <c r="K3370" s="7"/>
      <c r="L3370" s="7"/>
      <c r="M3370" s="7"/>
      <c r="N3370" s="57"/>
      <c r="O3370" s="6"/>
      <c r="P3370" s="6"/>
      <c r="T3370" s="6"/>
      <c r="V3370" s="3"/>
    </row>
    <row r="3371">
      <c r="D3371" s="57"/>
      <c r="J3371" s="7"/>
      <c r="K3371" s="7"/>
      <c r="L3371" s="7"/>
      <c r="M3371" s="7"/>
      <c r="N3371" s="57"/>
      <c r="O3371" s="6"/>
      <c r="P3371" s="6"/>
      <c r="T3371" s="6"/>
      <c r="V3371" s="3"/>
    </row>
    <row r="3372">
      <c r="D3372" s="57"/>
      <c r="J3372" s="7"/>
      <c r="K3372" s="7"/>
      <c r="L3372" s="7"/>
      <c r="M3372" s="7"/>
      <c r="N3372" s="57"/>
      <c r="O3372" s="6"/>
      <c r="P3372" s="6"/>
      <c r="T3372" s="6"/>
      <c r="V3372" s="3"/>
    </row>
    <row r="3373">
      <c r="D3373" s="57"/>
      <c r="J3373" s="7"/>
      <c r="K3373" s="7"/>
      <c r="L3373" s="7"/>
      <c r="M3373" s="7"/>
      <c r="N3373" s="57"/>
      <c r="O3373" s="6"/>
      <c r="P3373" s="6"/>
      <c r="T3373" s="6"/>
      <c r="V3373" s="3"/>
    </row>
    <row r="3374">
      <c r="D3374" s="57"/>
      <c r="J3374" s="7"/>
      <c r="K3374" s="7"/>
      <c r="L3374" s="7"/>
      <c r="M3374" s="7"/>
      <c r="N3374" s="57"/>
      <c r="O3374" s="6"/>
      <c r="P3374" s="6"/>
      <c r="T3374" s="6"/>
      <c r="V3374" s="3"/>
    </row>
    <row r="3375">
      <c r="D3375" s="57"/>
      <c r="J3375" s="7"/>
      <c r="K3375" s="7"/>
      <c r="L3375" s="7"/>
      <c r="M3375" s="7"/>
      <c r="N3375" s="57"/>
      <c r="O3375" s="6"/>
      <c r="P3375" s="6"/>
      <c r="T3375" s="6"/>
      <c r="V3375" s="3"/>
    </row>
    <row r="3376">
      <c r="D3376" s="57"/>
      <c r="J3376" s="7"/>
      <c r="K3376" s="7"/>
      <c r="L3376" s="7"/>
      <c r="M3376" s="7"/>
      <c r="N3376" s="57"/>
      <c r="O3376" s="6"/>
      <c r="P3376" s="6"/>
      <c r="T3376" s="6"/>
      <c r="V3376" s="3"/>
    </row>
    <row r="3377">
      <c r="D3377" s="57"/>
      <c r="J3377" s="7"/>
      <c r="K3377" s="7"/>
      <c r="L3377" s="7"/>
      <c r="M3377" s="7"/>
      <c r="N3377" s="57"/>
      <c r="O3377" s="6"/>
      <c r="P3377" s="6"/>
      <c r="T3377" s="6"/>
      <c r="V3377" s="3"/>
    </row>
    <row r="3378">
      <c r="D3378" s="57"/>
      <c r="J3378" s="7"/>
      <c r="K3378" s="7"/>
      <c r="L3378" s="7"/>
      <c r="M3378" s="7"/>
      <c r="N3378" s="57"/>
      <c r="O3378" s="6"/>
      <c r="P3378" s="6"/>
      <c r="T3378" s="6"/>
      <c r="V3378" s="3"/>
    </row>
    <row r="3379">
      <c r="D3379" s="57"/>
      <c r="J3379" s="7"/>
      <c r="K3379" s="7"/>
      <c r="L3379" s="7"/>
      <c r="M3379" s="7"/>
      <c r="N3379" s="57"/>
      <c r="O3379" s="6"/>
      <c r="P3379" s="6"/>
      <c r="T3379" s="6"/>
      <c r="V3379" s="3"/>
    </row>
    <row r="3380">
      <c r="D3380" s="57"/>
      <c r="J3380" s="7"/>
      <c r="K3380" s="7"/>
      <c r="L3380" s="7"/>
      <c r="M3380" s="7"/>
      <c r="N3380" s="57"/>
      <c r="O3380" s="6"/>
      <c r="P3380" s="6"/>
      <c r="T3380" s="6"/>
      <c r="V3380" s="3"/>
    </row>
    <row r="3381">
      <c r="D3381" s="57"/>
      <c r="J3381" s="7"/>
      <c r="K3381" s="7"/>
      <c r="L3381" s="7"/>
      <c r="M3381" s="7"/>
      <c r="N3381" s="57"/>
      <c r="O3381" s="6"/>
      <c r="P3381" s="6"/>
      <c r="T3381" s="6"/>
      <c r="V3381" s="3"/>
    </row>
    <row r="3382">
      <c r="D3382" s="57"/>
      <c r="J3382" s="7"/>
      <c r="K3382" s="7"/>
      <c r="L3382" s="7"/>
      <c r="M3382" s="7"/>
      <c r="N3382" s="57"/>
      <c r="O3382" s="6"/>
      <c r="P3382" s="6"/>
      <c r="T3382" s="6"/>
      <c r="V3382" s="3"/>
    </row>
    <row r="3383">
      <c r="D3383" s="57"/>
      <c r="J3383" s="7"/>
      <c r="K3383" s="7"/>
      <c r="L3383" s="7"/>
      <c r="M3383" s="7"/>
      <c r="N3383" s="57"/>
      <c r="O3383" s="6"/>
      <c r="P3383" s="6"/>
      <c r="T3383" s="6"/>
      <c r="V3383" s="3"/>
    </row>
    <row r="3384">
      <c r="D3384" s="57"/>
      <c r="J3384" s="7"/>
      <c r="K3384" s="7"/>
      <c r="L3384" s="7"/>
      <c r="M3384" s="7"/>
      <c r="N3384" s="57"/>
      <c r="O3384" s="6"/>
      <c r="P3384" s="6"/>
      <c r="T3384" s="6"/>
      <c r="V3384" s="3"/>
    </row>
    <row r="3385">
      <c r="D3385" s="57"/>
      <c r="J3385" s="7"/>
      <c r="K3385" s="7"/>
      <c r="L3385" s="7"/>
      <c r="M3385" s="7"/>
      <c r="N3385" s="57"/>
      <c r="O3385" s="6"/>
      <c r="P3385" s="6"/>
      <c r="T3385" s="6"/>
      <c r="V3385" s="3"/>
    </row>
    <row r="3386">
      <c r="D3386" s="57"/>
      <c r="J3386" s="7"/>
      <c r="K3386" s="7"/>
      <c r="L3386" s="7"/>
      <c r="M3386" s="7"/>
      <c r="N3386" s="57"/>
      <c r="O3386" s="6"/>
      <c r="P3386" s="6"/>
      <c r="T3386" s="6"/>
      <c r="V3386" s="3"/>
    </row>
    <row r="3387">
      <c r="D3387" s="57"/>
      <c r="J3387" s="7"/>
      <c r="K3387" s="7"/>
      <c r="L3387" s="7"/>
      <c r="M3387" s="7"/>
      <c r="N3387" s="57"/>
      <c r="O3387" s="6"/>
      <c r="P3387" s="6"/>
      <c r="T3387" s="6"/>
      <c r="V3387" s="3"/>
    </row>
    <row r="3388">
      <c r="D3388" s="57"/>
      <c r="J3388" s="7"/>
      <c r="K3388" s="7"/>
      <c r="L3388" s="7"/>
      <c r="M3388" s="7"/>
      <c r="N3388" s="57"/>
      <c r="O3388" s="6"/>
      <c r="P3388" s="6"/>
      <c r="T3388" s="6"/>
      <c r="V3388" s="3"/>
    </row>
    <row r="3389">
      <c r="D3389" s="57"/>
      <c r="J3389" s="7"/>
      <c r="K3389" s="7"/>
      <c r="L3389" s="7"/>
      <c r="M3389" s="7"/>
      <c r="N3389" s="57"/>
      <c r="O3389" s="6"/>
      <c r="P3389" s="6"/>
      <c r="T3389" s="6"/>
      <c r="V3389" s="3"/>
    </row>
    <row r="3390">
      <c r="D3390" s="57"/>
      <c r="J3390" s="7"/>
      <c r="K3390" s="7"/>
      <c r="L3390" s="7"/>
      <c r="M3390" s="7"/>
      <c r="N3390" s="57"/>
      <c r="O3390" s="6"/>
      <c r="P3390" s="6"/>
      <c r="T3390" s="6"/>
      <c r="V3390" s="3"/>
    </row>
    <row r="3391">
      <c r="D3391" s="57"/>
      <c r="J3391" s="7"/>
      <c r="K3391" s="7"/>
      <c r="L3391" s="7"/>
      <c r="M3391" s="7"/>
      <c r="N3391" s="57"/>
      <c r="O3391" s="6"/>
      <c r="P3391" s="6"/>
      <c r="T3391" s="6"/>
      <c r="V3391" s="3"/>
    </row>
    <row r="3392">
      <c r="D3392" s="57"/>
      <c r="J3392" s="7"/>
      <c r="K3392" s="7"/>
      <c r="L3392" s="7"/>
      <c r="M3392" s="7"/>
      <c r="N3392" s="57"/>
      <c r="O3392" s="6"/>
      <c r="P3392" s="6"/>
      <c r="T3392" s="6"/>
      <c r="V3392" s="3"/>
    </row>
    <row r="3393">
      <c r="D3393" s="57"/>
      <c r="J3393" s="7"/>
      <c r="K3393" s="7"/>
      <c r="L3393" s="7"/>
      <c r="M3393" s="7"/>
      <c r="N3393" s="57"/>
      <c r="O3393" s="6"/>
      <c r="P3393" s="6"/>
      <c r="T3393" s="6"/>
      <c r="V3393" s="3"/>
    </row>
    <row r="3394">
      <c r="D3394" s="57"/>
      <c r="J3394" s="7"/>
      <c r="K3394" s="7"/>
      <c r="L3394" s="7"/>
      <c r="M3394" s="7"/>
      <c r="N3394" s="57"/>
      <c r="O3394" s="6"/>
      <c r="P3394" s="6"/>
      <c r="T3394" s="6"/>
      <c r="V3394" s="3"/>
    </row>
    <row r="3395">
      <c r="D3395" s="57"/>
      <c r="J3395" s="7"/>
      <c r="K3395" s="7"/>
      <c r="L3395" s="7"/>
      <c r="M3395" s="7"/>
      <c r="N3395" s="57"/>
      <c r="O3395" s="6"/>
      <c r="P3395" s="6"/>
      <c r="T3395" s="6"/>
      <c r="V3395" s="3"/>
    </row>
    <row r="3396">
      <c r="D3396" s="57"/>
      <c r="J3396" s="7"/>
      <c r="K3396" s="7"/>
      <c r="L3396" s="7"/>
      <c r="M3396" s="7"/>
      <c r="N3396" s="57"/>
      <c r="O3396" s="6"/>
      <c r="P3396" s="6"/>
      <c r="T3396" s="6"/>
      <c r="V3396" s="3"/>
    </row>
    <row r="3397">
      <c r="D3397" s="57"/>
      <c r="J3397" s="7"/>
      <c r="K3397" s="7"/>
      <c r="L3397" s="7"/>
      <c r="M3397" s="7"/>
      <c r="N3397" s="57"/>
      <c r="O3397" s="6"/>
      <c r="P3397" s="6"/>
      <c r="T3397" s="6"/>
      <c r="V3397" s="3"/>
    </row>
    <row r="3398">
      <c r="D3398" s="57"/>
      <c r="J3398" s="7"/>
      <c r="K3398" s="7"/>
      <c r="L3398" s="7"/>
      <c r="M3398" s="7"/>
      <c r="N3398" s="57"/>
      <c r="O3398" s="6"/>
      <c r="P3398" s="6"/>
      <c r="T3398" s="6"/>
      <c r="V3398" s="3"/>
    </row>
    <row r="3399">
      <c r="D3399" s="57"/>
      <c r="J3399" s="7"/>
      <c r="K3399" s="7"/>
      <c r="L3399" s="7"/>
      <c r="M3399" s="7"/>
      <c r="N3399" s="57"/>
      <c r="O3399" s="6"/>
      <c r="P3399" s="6"/>
      <c r="T3399" s="6"/>
      <c r="V3399" s="3"/>
    </row>
    <row r="3400">
      <c r="D3400" s="57"/>
      <c r="J3400" s="7"/>
      <c r="K3400" s="7"/>
      <c r="L3400" s="7"/>
      <c r="M3400" s="7"/>
      <c r="N3400" s="57"/>
      <c r="O3400" s="6"/>
      <c r="P3400" s="6"/>
      <c r="T3400" s="6"/>
      <c r="V3400" s="3"/>
    </row>
    <row r="3401">
      <c r="D3401" s="57"/>
      <c r="J3401" s="7"/>
      <c r="K3401" s="7"/>
      <c r="L3401" s="7"/>
      <c r="M3401" s="7"/>
      <c r="N3401" s="57"/>
      <c r="O3401" s="6"/>
      <c r="P3401" s="6"/>
      <c r="T3401" s="6"/>
      <c r="V3401" s="3"/>
    </row>
    <row r="3402">
      <c r="D3402" s="57"/>
      <c r="J3402" s="7"/>
      <c r="K3402" s="7"/>
      <c r="L3402" s="7"/>
      <c r="M3402" s="7"/>
      <c r="N3402" s="57"/>
      <c r="O3402" s="6"/>
      <c r="P3402" s="6"/>
      <c r="T3402" s="6"/>
      <c r="V3402" s="3"/>
    </row>
    <row r="3403">
      <c r="D3403" s="57"/>
      <c r="J3403" s="7"/>
      <c r="K3403" s="7"/>
      <c r="L3403" s="7"/>
      <c r="M3403" s="7"/>
      <c r="N3403" s="57"/>
      <c r="O3403" s="6"/>
      <c r="P3403" s="6"/>
      <c r="T3403" s="6"/>
      <c r="V3403" s="3"/>
    </row>
    <row r="3404">
      <c r="D3404" s="57"/>
      <c r="J3404" s="7"/>
      <c r="K3404" s="7"/>
      <c r="L3404" s="7"/>
      <c r="M3404" s="7"/>
      <c r="N3404" s="57"/>
      <c r="O3404" s="6"/>
      <c r="P3404" s="6"/>
      <c r="T3404" s="6"/>
      <c r="V3404" s="3"/>
    </row>
    <row r="3405">
      <c r="D3405" s="57"/>
      <c r="J3405" s="7"/>
      <c r="K3405" s="7"/>
      <c r="L3405" s="7"/>
      <c r="M3405" s="7"/>
      <c r="N3405" s="57"/>
      <c r="O3405" s="6"/>
      <c r="P3405" s="6"/>
      <c r="T3405" s="6"/>
      <c r="V3405" s="3"/>
    </row>
    <row r="3406">
      <c r="D3406" s="57"/>
      <c r="J3406" s="7"/>
      <c r="K3406" s="7"/>
      <c r="L3406" s="7"/>
      <c r="M3406" s="7"/>
      <c r="N3406" s="57"/>
      <c r="O3406" s="6"/>
      <c r="P3406" s="6"/>
      <c r="T3406" s="6"/>
      <c r="V3406" s="3"/>
    </row>
    <row r="3407">
      <c r="D3407" s="57"/>
      <c r="J3407" s="7"/>
      <c r="K3407" s="7"/>
      <c r="L3407" s="7"/>
      <c r="M3407" s="7"/>
      <c r="N3407" s="57"/>
      <c r="O3407" s="6"/>
      <c r="P3407" s="6"/>
      <c r="T3407" s="6"/>
      <c r="V3407" s="3"/>
    </row>
    <row r="3408">
      <c r="D3408" s="57"/>
      <c r="J3408" s="7"/>
      <c r="K3408" s="7"/>
      <c r="L3408" s="7"/>
      <c r="M3408" s="7"/>
      <c r="N3408" s="57"/>
      <c r="O3408" s="6"/>
      <c r="P3408" s="6"/>
      <c r="T3408" s="6"/>
      <c r="V3408" s="3"/>
    </row>
    <row r="3409">
      <c r="D3409" s="57"/>
      <c r="J3409" s="7"/>
      <c r="K3409" s="7"/>
      <c r="L3409" s="7"/>
      <c r="M3409" s="7"/>
      <c r="N3409" s="57"/>
      <c r="O3409" s="6"/>
      <c r="P3409" s="6"/>
      <c r="T3409" s="6"/>
      <c r="V3409" s="3"/>
    </row>
    <row r="3410">
      <c r="D3410" s="57"/>
      <c r="J3410" s="7"/>
      <c r="K3410" s="7"/>
      <c r="L3410" s="7"/>
      <c r="M3410" s="7"/>
      <c r="N3410" s="57"/>
      <c r="O3410" s="6"/>
      <c r="P3410" s="6"/>
      <c r="T3410" s="6"/>
      <c r="V3410" s="3"/>
    </row>
    <row r="3411">
      <c r="D3411" s="57"/>
      <c r="J3411" s="7"/>
      <c r="K3411" s="7"/>
      <c r="L3411" s="7"/>
      <c r="M3411" s="7"/>
      <c r="N3411" s="57"/>
      <c r="O3411" s="6"/>
      <c r="P3411" s="6"/>
      <c r="T3411" s="6"/>
      <c r="V3411" s="3"/>
    </row>
    <row r="3412">
      <c r="D3412" s="57"/>
      <c r="J3412" s="7"/>
      <c r="K3412" s="7"/>
      <c r="L3412" s="7"/>
      <c r="M3412" s="7"/>
      <c r="N3412" s="57"/>
      <c r="O3412" s="6"/>
      <c r="P3412" s="6"/>
      <c r="T3412" s="6"/>
      <c r="V3412" s="3"/>
    </row>
    <row r="3413">
      <c r="D3413" s="57"/>
      <c r="J3413" s="7"/>
      <c r="K3413" s="7"/>
      <c r="L3413" s="7"/>
      <c r="M3413" s="7"/>
      <c r="N3413" s="57"/>
      <c r="O3413" s="6"/>
      <c r="P3413" s="6"/>
      <c r="T3413" s="6"/>
      <c r="V3413" s="3"/>
    </row>
    <row r="3414">
      <c r="D3414" s="57"/>
      <c r="J3414" s="7"/>
      <c r="K3414" s="7"/>
      <c r="L3414" s="7"/>
      <c r="M3414" s="7"/>
      <c r="N3414" s="57"/>
      <c r="O3414" s="6"/>
      <c r="P3414" s="6"/>
      <c r="T3414" s="6"/>
      <c r="V3414" s="3"/>
    </row>
    <row r="3415">
      <c r="D3415" s="57"/>
      <c r="J3415" s="7"/>
      <c r="K3415" s="7"/>
      <c r="L3415" s="7"/>
      <c r="M3415" s="7"/>
      <c r="N3415" s="57"/>
      <c r="O3415" s="6"/>
      <c r="P3415" s="6"/>
      <c r="T3415" s="6"/>
      <c r="V3415" s="3"/>
    </row>
    <row r="3416">
      <c r="D3416" s="57"/>
      <c r="J3416" s="7"/>
      <c r="K3416" s="7"/>
      <c r="L3416" s="7"/>
      <c r="M3416" s="7"/>
      <c r="N3416" s="57"/>
      <c r="O3416" s="6"/>
      <c r="P3416" s="6"/>
      <c r="T3416" s="6"/>
      <c r="V3416" s="3"/>
    </row>
    <row r="3417">
      <c r="D3417" s="57"/>
      <c r="J3417" s="7"/>
      <c r="K3417" s="7"/>
      <c r="L3417" s="7"/>
      <c r="M3417" s="7"/>
      <c r="N3417" s="57"/>
      <c r="O3417" s="6"/>
      <c r="P3417" s="6"/>
      <c r="T3417" s="6"/>
      <c r="V3417" s="3"/>
    </row>
    <row r="3418">
      <c r="D3418" s="57"/>
      <c r="J3418" s="7"/>
      <c r="K3418" s="7"/>
      <c r="L3418" s="7"/>
      <c r="M3418" s="7"/>
      <c r="N3418" s="57"/>
      <c r="O3418" s="6"/>
      <c r="P3418" s="6"/>
      <c r="T3418" s="6"/>
      <c r="V3418" s="3"/>
    </row>
    <row r="3419">
      <c r="D3419" s="57"/>
      <c r="J3419" s="7"/>
      <c r="K3419" s="7"/>
      <c r="L3419" s="7"/>
      <c r="M3419" s="7"/>
      <c r="N3419" s="57"/>
      <c r="O3419" s="6"/>
      <c r="P3419" s="6"/>
      <c r="T3419" s="6"/>
      <c r="V3419" s="3"/>
    </row>
    <row r="3420">
      <c r="D3420" s="57"/>
      <c r="J3420" s="7"/>
      <c r="K3420" s="7"/>
      <c r="L3420" s="7"/>
      <c r="M3420" s="7"/>
      <c r="N3420" s="57"/>
      <c r="O3420" s="6"/>
      <c r="P3420" s="6"/>
      <c r="T3420" s="6"/>
      <c r="V3420" s="3"/>
    </row>
    <row r="3421">
      <c r="D3421" s="57"/>
      <c r="J3421" s="7"/>
      <c r="K3421" s="7"/>
      <c r="L3421" s="7"/>
      <c r="M3421" s="7"/>
      <c r="N3421" s="57"/>
      <c r="O3421" s="6"/>
      <c r="P3421" s="6"/>
      <c r="T3421" s="6"/>
      <c r="V3421" s="3"/>
    </row>
    <row r="3422">
      <c r="D3422" s="57"/>
      <c r="J3422" s="7"/>
      <c r="K3422" s="7"/>
      <c r="L3422" s="7"/>
      <c r="M3422" s="7"/>
      <c r="N3422" s="57"/>
      <c r="O3422" s="6"/>
      <c r="P3422" s="6"/>
      <c r="T3422" s="6"/>
      <c r="V3422" s="3"/>
    </row>
    <row r="3423">
      <c r="D3423" s="57"/>
      <c r="J3423" s="7"/>
      <c r="K3423" s="7"/>
      <c r="L3423" s="7"/>
      <c r="M3423" s="7"/>
      <c r="N3423" s="57"/>
      <c r="O3423" s="6"/>
      <c r="P3423" s="6"/>
      <c r="T3423" s="6"/>
      <c r="V3423" s="3"/>
    </row>
    <row r="3424">
      <c r="D3424" s="57"/>
      <c r="J3424" s="7"/>
      <c r="K3424" s="7"/>
      <c r="L3424" s="7"/>
      <c r="M3424" s="7"/>
      <c r="N3424" s="57"/>
      <c r="O3424" s="6"/>
      <c r="P3424" s="6"/>
      <c r="T3424" s="6"/>
      <c r="V3424" s="3"/>
    </row>
    <row r="3425">
      <c r="D3425" s="57"/>
      <c r="J3425" s="7"/>
      <c r="K3425" s="7"/>
      <c r="L3425" s="7"/>
      <c r="M3425" s="7"/>
      <c r="N3425" s="57"/>
      <c r="O3425" s="6"/>
      <c r="P3425" s="6"/>
      <c r="T3425" s="6"/>
      <c r="V3425" s="3"/>
    </row>
    <row r="3426">
      <c r="D3426" s="57"/>
      <c r="J3426" s="7"/>
      <c r="K3426" s="7"/>
      <c r="L3426" s="7"/>
      <c r="M3426" s="7"/>
      <c r="N3426" s="57"/>
      <c r="O3426" s="6"/>
      <c r="P3426" s="6"/>
      <c r="T3426" s="6"/>
      <c r="V3426" s="3"/>
    </row>
    <row r="3427">
      <c r="D3427" s="57"/>
      <c r="J3427" s="7"/>
      <c r="K3427" s="7"/>
      <c r="L3427" s="7"/>
      <c r="M3427" s="7"/>
      <c r="N3427" s="57"/>
      <c r="O3427" s="6"/>
      <c r="P3427" s="6"/>
      <c r="T3427" s="6"/>
      <c r="V3427" s="3"/>
    </row>
    <row r="3428">
      <c r="D3428" s="57"/>
      <c r="J3428" s="7"/>
      <c r="K3428" s="7"/>
      <c r="L3428" s="7"/>
      <c r="M3428" s="7"/>
      <c r="N3428" s="57"/>
      <c r="O3428" s="6"/>
      <c r="P3428" s="6"/>
      <c r="T3428" s="6"/>
      <c r="V3428" s="3"/>
    </row>
    <row r="3429">
      <c r="D3429" s="57"/>
      <c r="J3429" s="7"/>
      <c r="K3429" s="7"/>
      <c r="L3429" s="7"/>
      <c r="M3429" s="7"/>
      <c r="N3429" s="57"/>
      <c r="O3429" s="6"/>
      <c r="P3429" s="6"/>
      <c r="T3429" s="6"/>
      <c r="V3429" s="3"/>
    </row>
    <row r="3430">
      <c r="D3430" s="57"/>
      <c r="J3430" s="7"/>
      <c r="K3430" s="7"/>
      <c r="L3430" s="7"/>
      <c r="M3430" s="7"/>
      <c r="N3430" s="57"/>
      <c r="O3430" s="6"/>
      <c r="P3430" s="6"/>
      <c r="T3430" s="6"/>
      <c r="V3430" s="3"/>
    </row>
    <row r="3431">
      <c r="D3431" s="57"/>
      <c r="J3431" s="7"/>
      <c r="K3431" s="7"/>
      <c r="L3431" s="7"/>
      <c r="M3431" s="7"/>
      <c r="N3431" s="57"/>
      <c r="O3431" s="6"/>
      <c r="P3431" s="6"/>
      <c r="T3431" s="6"/>
      <c r="V3431" s="3"/>
    </row>
    <row r="3432">
      <c r="D3432" s="57"/>
      <c r="J3432" s="7"/>
      <c r="K3432" s="7"/>
      <c r="L3432" s="7"/>
      <c r="M3432" s="7"/>
      <c r="N3432" s="57"/>
      <c r="O3432" s="6"/>
      <c r="P3432" s="6"/>
      <c r="T3432" s="6"/>
      <c r="V3432" s="3"/>
    </row>
    <row r="3433">
      <c r="D3433" s="57"/>
      <c r="J3433" s="7"/>
      <c r="K3433" s="7"/>
      <c r="L3433" s="7"/>
      <c r="M3433" s="7"/>
      <c r="N3433" s="57"/>
      <c r="O3433" s="6"/>
      <c r="P3433" s="6"/>
      <c r="T3433" s="6"/>
      <c r="V3433" s="3"/>
    </row>
    <row r="3434">
      <c r="D3434" s="57"/>
      <c r="J3434" s="7"/>
      <c r="K3434" s="7"/>
      <c r="L3434" s="7"/>
      <c r="M3434" s="7"/>
      <c r="N3434" s="57"/>
      <c r="O3434" s="6"/>
      <c r="P3434" s="6"/>
      <c r="T3434" s="6"/>
      <c r="V3434" s="3"/>
    </row>
    <row r="3435">
      <c r="D3435" s="57"/>
      <c r="J3435" s="7"/>
      <c r="K3435" s="7"/>
      <c r="L3435" s="7"/>
      <c r="M3435" s="7"/>
      <c r="N3435" s="57"/>
      <c r="O3435" s="6"/>
      <c r="P3435" s="6"/>
      <c r="T3435" s="6"/>
      <c r="V3435" s="3"/>
    </row>
    <row r="3436">
      <c r="D3436" s="57"/>
      <c r="J3436" s="7"/>
      <c r="K3436" s="7"/>
      <c r="L3436" s="7"/>
      <c r="M3436" s="7"/>
      <c r="N3436" s="57"/>
      <c r="O3436" s="6"/>
      <c r="P3436" s="6"/>
      <c r="T3436" s="6"/>
      <c r="V3436" s="3"/>
    </row>
    <row r="3437">
      <c r="D3437" s="57"/>
      <c r="J3437" s="7"/>
      <c r="K3437" s="7"/>
      <c r="L3437" s="7"/>
      <c r="M3437" s="7"/>
      <c r="N3437" s="57"/>
      <c r="O3437" s="6"/>
      <c r="P3437" s="6"/>
      <c r="T3437" s="6"/>
      <c r="V3437" s="3"/>
    </row>
    <row r="3438">
      <c r="D3438" s="57"/>
      <c r="J3438" s="7"/>
      <c r="K3438" s="7"/>
      <c r="L3438" s="7"/>
      <c r="M3438" s="7"/>
      <c r="N3438" s="57"/>
      <c r="O3438" s="6"/>
      <c r="P3438" s="6"/>
      <c r="T3438" s="6"/>
      <c r="V3438" s="3"/>
    </row>
    <row r="3439">
      <c r="D3439" s="57"/>
      <c r="J3439" s="7"/>
      <c r="K3439" s="7"/>
      <c r="L3439" s="7"/>
      <c r="M3439" s="7"/>
      <c r="N3439" s="57"/>
      <c r="O3439" s="6"/>
      <c r="P3439" s="6"/>
      <c r="T3439" s="6"/>
      <c r="V3439" s="3"/>
    </row>
    <row r="3440">
      <c r="D3440" s="57"/>
      <c r="J3440" s="7"/>
      <c r="K3440" s="7"/>
      <c r="L3440" s="7"/>
      <c r="M3440" s="7"/>
      <c r="N3440" s="57"/>
      <c r="O3440" s="6"/>
      <c r="P3440" s="6"/>
      <c r="T3440" s="6"/>
      <c r="V3440" s="3"/>
    </row>
    <row r="3441">
      <c r="D3441" s="57"/>
      <c r="J3441" s="7"/>
      <c r="K3441" s="7"/>
      <c r="L3441" s="7"/>
      <c r="M3441" s="7"/>
      <c r="N3441" s="57"/>
      <c r="O3441" s="6"/>
      <c r="P3441" s="6"/>
      <c r="T3441" s="6"/>
      <c r="V3441" s="3"/>
    </row>
    <row r="3442">
      <c r="D3442" s="57"/>
      <c r="J3442" s="7"/>
      <c r="K3442" s="7"/>
      <c r="L3442" s="7"/>
      <c r="M3442" s="7"/>
      <c r="N3442" s="57"/>
      <c r="O3442" s="6"/>
      <c r="P3442" s="6"/>
      <c r="T3442" s="6"/>
      <c r="V3442" s="3"/>
    </row>
    <row r="3443">
      <c r="D3443" s="57"/>
      <c r="J3443" s="7"/>
      <c r="K3443" s="7"/>
      <c r="L3443" s="7"/>
      <c r="M3443" s="7"/>
      <c r="N3443" s="57"/>
      <c r="O3443" s="6"/>
      <c r="P3443" s="6"/>
      <c r="T3443" s="6"/>
      <c r="V3443" s="3"/>
    </row>
    <row r="3444">
      <c r="D3444" s="57"/>
      <c r="J3444" s="7"/>
      <c r="K3444" s="7"/>
      <c r="L3444" s="7"/>
      <c r="M3444" s="7"/>
      <c r="N3444" s="57"/>
      <c r="O3444" s="6"/>
      <c r="P3444" s="6"/>
      <c r="T3444" s="6"/>
      <c r="V3444" s="3"/>
    </row>
    <row r="3445">
      <c r="D3445" s="57"/>
      <c r="J3445" s="7"/>
      <c r="K3445" s="7"/>
      <c r="L3445" s="7"/>
      <c r="M3445" s="7"/>
      <c r="N3445" s="57"/>
      <c r="O3445" s="6"/>
      <c r="P3445" s="6"/>
      <c r="T3445" s="6"/>
      <c r="V3445" s="3"/>
    </row>
    <row r="3446">
      <c r="D3446" s="57"/>
      <c r="J3446" s="7"/>
      <c r="K3446" s="7"/>
      <c r="L3446" s="7"/>
      <c r="M3446" s="7"/>
      <c r="N3446" s="57"/>
      <c r="O3446" s="6"/>
      <c r="P3446" s="6"/>
      <c r="T3446" s="6"/>
      <c r="V3446" s="3"/>
    </row>
    <row r="3447">
      <c r="D3447" s="57"/>
      <c r="J3447" s="7"/>
      <c r="K3447" s="7"/>
      <c r="L3447" s="7"/>
      <c r="M3447" s="7"/>
      <c r="N3447" s="57"/>
      <c r="O3447" s="6"/>
      <c r="P3447" s="6"/>
      <c r="T3447" s="6"/>
      <c r="V3447" s="3"/>
    </row>
    <row r="3448">
      <c r="D3448" s="57"/>
      <c r="J3448" s="7"/>
      <c r="K3448" s="7"/>
      <c r="L3448" s="7"/>
      <c r="M3448" s="7"/>
      <c r="N3448" s="57"/>
      <c r="O3448" s="6"/>
      <c r="P3448" s="6"/>
      <c r="T3448" s="6"/>
      <c r="V3448" s="3"/>
    </row>
    <row r="3449">
      <c r="D3449" s="57"/>
      <c r="J3449" s="7"/>
      <c r="K3449" s="7"/>
      <c r="L3449" s="7"/>
      <c r="M3449" s="7"/>
      <c r="N3449" s="57"/>
      <c r="O3449" s="6"/>
      <c r="P3449" s="6"/>
      <c r="T3449" s="6"/>
      <c r="V3449" s="3"/>
    </row>
    <row r="3450">
      <c r="D3450" s="57"/>
      <c r="J3450" s="7"/>
      <c r="K3450" s="7"/>
      <c r="L3450" s="7"/>
      <c r="M3450" s="7"/>
      <c r="N3450" s="57"/>
      <c r="O3450" s="6"/>
      <c r="P3450" s="6"/>
      <c r="T3450" s="6"/>
      <c r="V3450" s="3"/>
    </row>
    <row r="3451">
      <c r="D3451" s="57"/>
      <c r="J3451" s="7"/>
      <c r="K3451" s="7"/>
      <c r="L3451" s="7"/>
      <c r="M3451" s="7"/>
      <c r="N3451" s="57"/>
      <c r="O3451" s="6"/>
      <c r="P3451" s="6"/>
      <c r="T3451" s="6"/>
      <c r="V3451" s="3"/>
    </row>
    <row r="3452">
      <c r="D3452" s="57"/>
      <c r="J3452" s="7"/>
      <c r="K3452" s="7"/>
      <c r="L3452" s="7"/>
      <c r="M3452" s="7"/>
      <c r="N3452" s="57"/>
      <c r="O3452" s="6"/>
      <c r="P3452" s="6"/>
      <c r="T3452" s="6"/>
      <c r="V3452" s="3"/>
    </row>
    <row r="3453">
      <c r="D3453" s="57"/>
      <c r="J3453" s="7"/>
      <c r="K3453" s="7"/>
      <c r="L3453" s="7"/>
      <c r="M3453" s="7"/>
      <c r="N3453" s="57"/>
      <c r="O3453" s="6"/>
      <c r="P3453" s="6"/>
      <c r="T3453" s="6"/>
      <c r="V3453" s="3"/>
    </row>
    <row r="3454">
      <c r="D3454" s="57"/>
      <c r="J3454" s="7"/>
      <c r="K3454" s="7"/>
      <c r="L3454" s="7"/>
      <c r="M3454" s="7"/>
      <c r="N3454" s="57"/>
      <c r="O3454" s="6"/>
      <c r="P3454" s="6"/>
      <c r="T3454" s="6"/>
      <c r="V3454" s="3"/>
    </row>
    <row r="3455">
      <c r="D3455" s="57"/>
      <c r="J3455" s="7"/>
      <c r="K3455" s="7"/>
      <c r="L3455" s="7"/>
      <c r="M3455" s="7"/>
      <c r="N3455" s="57"/>
      <c r="O3455" s="6"/>
      <c r="P3455" s="6"/>
      <c r="T3455" s="6"/>
      <c r="V3455" s="3"/>
    </row>
    <row r="3456">
      <c r="D3456" s="57"/>
      <c r="J3456" s="7"/>
      <c r="K3456" s="7"/>
      <c r="L3456" s="7"/>
      <c r="M3456" s="7"/>
      <c r="N3456" s="57"/>
      <c r="O3456" s="6"/>
      <c r="P3456" s="6"/>
      <c r="T3456" s="6"/>
      <c r="V3456" s="3"/>
    </row>
    <row r="3457">
      <c r="D3457" s="57"/>
      <c r="J3457" s="7"/>
      <c r="K3457" s="7"/>
      <c r="L3457" s="7"/>
      <c r="M3457" s="7"/>
      <c r="N3457" s="57"/>
      <c r="O3457" s="6"/>
      <c r="P3457" s="6"/>
      <c r="T3457" s="6"/>
      <c r="V3457" s="3"/>
    </row>
    <row r="3458">
      <c r="D3458" s="57"/>
      <c r="J3458" s="7"/>
      <c r="K3458" s="7"/>
      <c r="L3458" s="7"/>
      <c r="M3458" s="7"/>
      <c r="N3458" s="57"/>
      <c r="O3458" s="6"/>
      <c r="P3458" s="6"/>
      <c r="T3458" s="6"/>
      <c r="V3458" s="3"/>
    </row>
    <row r="3459">
      <c r="D3459" s="57"/>
      <c r="J3459" s="7"/>
      <c r="K3459" s="7"/>
      <c r="L3459" s="7"/>
      <c r="M3459" s="7"/>
      <c r="N3459" s="57"/>
      <c r="O3459" s="6"/>
      <c r="P3459" s="6"/>
      <c r="T3459" s="6"/>
      <c r="V3459" s="3"/>
    </row>
    <row r="3460">
      <c r="D3460" s="57"/>
      <c r="J3460" s="7"/>
      <c r="K3460" s="7"/>
      <c r="L3460" s="7"/>
      <c r="M3460" s="7"/>
      <c r="N3460" s="57"/>
      <c r="O3460" s="6"/>
      <c r="P3460" s="6"/>
      <c r="T3460" s="6"/>
      <c r="V3460" s="3"/>
    </row>
    <row r="3461">
      <c r="D3461" s="57"/>
      <c r="J3461" s="7"/>
      <c r="K3461" s="7"/>
      <c r="L3461" s="7"/>
      <c r="M3461" s="7"/>
      <c r="N3461" s="57"/>
      <c r="O3461" s="6"/>
      <c r="P3461" s="6"/>
      <c r="T3461" s="6"/>
      <c r="V3461" s="3"/>
    </row>
    <row r="3462">
      <c r="D3462" s="57"/>
      <c r="J3462" s="7"/>
      <c r="K3462" s="7"/>
      <c r="L3462" s="7"/>
      <c r="M3462" s="7"/>
      <c r="N3462" s="57"/>
      <c r="O3462" s="6"/>
      <c r="P3462" s="6"/>
      <c r="T3462" s="6"/>
      <c r="V3462" s="3"/>
    </row>
    <row r="3463">
      <c r="D3463" s="57"/>
      <c r="J3463" s="7"/>
      <c r="K3463" s="7"/>
      <c r="L3463" s="7"/>
      <c r="M3463" s="7"/>
      <c r="N3463" s="57"/>
      <c r="O3463" s="6"/>
      <c r="P3463" s="6"/>
      <c r="T3463" s="6"/>
      <c r="V3463" s="3"/>
    </row>
    <row r="3464">
      <c r="D3464" s="57"/>
      <c r="J3464" s="7"/>
      <c r="K3464" s="7"/>
      <c r="L3464" s="7"/>
      <c r="M3464" s="7"/>
      <c r="N3464" s="57"/>
      <c r="O3464" s="6"/>
      <c r="P3464" s="6"/>
      <c r="T3464" s="6"/>
      <c r="V3464" s="3"/>
    </row>
    <row r="3465">
      <c r="D3465" s="57"/>
      <c r="J3465" s="7"/>
      <c r="K3465" s="7"/>
      <c r="L3465" s="7"/>
      <c r="M3465" s="7"/>
      <c r="N3465" s="57"/>
      <c r="O3465" s="6"/>
      <c r="P3465" s="6"/>
      <c r="T3465" s="6"/>
      <c r="V3465" s="3"/>
    </row>
    <row r="3466">
      <c r="D3466" s="57"/>
      <c r="J3466" s="7"/>
      <c r="K3466" s="7"/>
      <c r="L3466" s="7"/>
      <c r="M3466" s="7"/>
      <c r="N3466" s="57"/>
      <c r="O3466" s="6"/>
      <c r="P3466" s="6"/>
      <c r="T3466" s="6"/>
      <c r="V3466" s="3"/>
    </row>
    <row r="3467">
      <c r="D3467" s="57"/>
      <c r="J3467" s="7"/>
      <c r="K3467" s="7"/>
      <c r="L3467" s="7"/>
      <c r="M3467" s="7"/>
      <c r="N3467" s="57"/>
      <c r="O3467" s="6"/>
      <c r="P3467" s="6"/>
      <c r="T3467" s="6"/>
      <c r="V3467" s="3"/>
    </row>
    <row r="3468">
      <c r="D3468" s="57"/>
      <c r="J3468" s="7"/>
      <c r="K3468" s="7"/>
      <c r="L3468" s="7"/>
      <c r="M3468" s="7"/>
      <c r="N3468" s="57"/>
      <c r="O3468" s="6"/>
      <c r="P3468" s="6"/>
      <c r="T3468" s="6"/>
      <c r="V3468" s="3"/>
    </row>
    <row r="3469">
      <c r="D3469" s="57"/>
      <c r="J3469" s="7"/>
      <c r="K3469" s="7"/>
      <c r="L3469" s="7"/>
      <c r="M3469" s="7"/>
      <c r="N3469" s="57"/>
      <c r="O3469" s="6"/>
      <c r="P3469" s="6"/>
      <c r="T3469" s="6"/>
      <c r="V3469" s="3"/>
    </row>
    <row r="3470">
      <c r="D3470" s="57"/>
      <c r="J3470" s="7"/>
      <c r="K3470" s="7"/>
      <c r="L3470" s="7"/>
      <c r="M3470" s="7"/>
      <c r="N3470" s="57"/>
      <c r="O3470" s="6"/>
      <c r="P3470" s="6"/>
      <c r="T3470" s="6"/>
      <c r="V3470" s="3"/>
    </row>
    <row r="3471">
      <c r="D3471" s="57"/>
      <c r="J3471" s="7"/>
      <c r="K3471" s="7"/>
      <c r="L3471" s="7"/>
      <c r="M3471" s="7"/>
      <c r="N3471" s="57"/>
      <c r="O3471" s="6"/>
      <c r="P3471" s="6"/>
      <c r="T3471" s="6"/>
      <c r="V3471" s="3"/>
    </row>
    <row r="3472">
      <c r="D3472" s="57"/>
      <c r="J3472" s="7"/>
      <c r="K3472" s="7"/>
      <c r="L3472" s="7"/>
      <c r="M3472" s="7"/>
      <c r="N3472" s="57"/>
      <c r="O3472" s="6"/>
      <c r="P3472" s="6"/>
      <c r="T3472" s="6"/>
      <c r="V3472" s="3"/>
    </row>
    <row r="3473">
      <c r="D3473" s="57"/>
      <c r="J3473" s="7"/>
      <c r="K3473" s="7"/>
      <c r="L3473" s="7"/>
      <c r="M3473" s="7"/>
      <c r="N3473" s="57"/>
      <c r="O3473" s="6"/>
      <c r="P3473" s="6"/>
      <c r="T3473" s="6"/>
      <c r="V3473" s="3"/>
    </row>
    <row r="3474">
      <c r="D3474" s="57"/>
      <c r="J3474" s="7"/>
      <c r="K3474" s="7"/>
      <c r="L3474" s="7"/>
      <c r="M3474" s="7"/>
      <c r="N3474" s="57"/>
      <c r="O3474" s="6"/>
      <c r="P3474" s="6"/>
      <c r="T3474" s="6"/>
      <c r="V3474" s="3"/>
    </row>
    <row r="3475">
      <c r="D3475" s="57"/>
      <c r="J3475" s="7"/>
      <c r="K3475" s="7"/>
      <c r="L3475" s="7"/>
      <c r="M3475" s="7"/>
      <c r="N3475" s="57"/>
      <c r="O3475" s="6"/>
      <c r="P3475" s="6"/>
      <c r="T3475" s="6"/>
      <c r="V3475" s="3"/>
    </row>
    <row r="3476">
      <c r="D3476" s="57"/>
      <c r="J3476" s="7"/>
      <c r="K3476" s="7"/>
      <c r="L3476" s="7"/>
      <c r="M3476" s="7"/>
      <c r="N3476" s="57"/>
      <c r="O3476" s="6"/>
      <c r="P3476" s="6"/>
      <c r="T3476" s="6"/>
      <c r="V3476" s="3"/>
    </row>
    <row r="3477">
      <c r="D3477" s="57"/>
      <c r="J3477" s="7"/>
      <c r="K3477" s="7"/>
      <c r="L3477" s="7"/>
      <c r="M3477" s="7"/>
      <c r="N3477" s="57"/>
      <c r="O3477" s="6"/>
      <c r="P3477" s="6"/>
      <c r="T3477" s="6"/>
      <c r="V3477" s="3"/>
    </row>
    <row r="3478">
      <c r="D3478" s="57"/>
      <c r="J3478" s="7"/>
      <c r="K3478" s="7"/>
      <c r="L3478" s="7"/>
      <c r="M3478" s="7"/>
      <c r="N3478" s="57"/>
      <c r="O3478" s="6"/>
      <c r="P3478" s="6"/>
      <c r="T3478" s="6"/>
      <c r="V3478" s="3"/>
    </row>
    <row r="3479">
      <c r="D3479" s="57"/>
      <c r="J3479" s="7"/>
      <c r="K3479" s="7"/>
      <c r="L3479" s="7"/>
      <c r="M3479" s="7"/>
      <c r="N3479" s="57"/>
      <c r="O3479" s="6"/>
      <c r="P3479" s="6"/>
      <c r="T3479" s="6"/>
      <c r="V3479" s="3"/>
    </row>
    <row r="3480">
      <c r="D3480" s="57"/>
      <c r="J3480" s="7"/>
      <c r="K3480" s="7"/>
      <c r="L3480" s="7"/>
      <c r="M3480" s="7"/>
      <c r="N3480" s="57"/>
      <c r="O3480" s="6"/>
      <c r="P3480" s="6"/>
      <c r="T3480" s="6"/>
      <c r="V3480" s="3"/>
    </row>
    <row r="3481">
      <c r="D3481" s="57"/>
      <c r="J3481" s="7"/>
      <c r="K3481" s="7"/>
      <c r="L3481" s="7"/>
      <c r="M3481" s="7"/>
      <c r="N3481" s="57"/>
      <c r="O3481" s="6"/>
      <c r="P3481" s="6"/>
      <c r="T3481" s="6"/>
      <c r="V3481" s="3"/>
    </row>
    <row r="3482">
      <c r="D3482" s="57"/>
      <c r="J3482" s="7"/>
      <c r="K3482" s="7"/>
      <c r="L3482" s="7"/>
      <c r="M3482" s="7"/>
      <c r="N3482" s="57"/>
      <c r="O3482" s="6"/>
      <c r="P3482" s="6"/>
      <c r="T3482" s="6"/>
      <c r="V3482" s="3"/>
    </row>
    <row r="3483">
      <c r="D3483" s="57"/>
      <c r="J3483" s="7"/>
      <c r="K3483" s="7"/>
      <c r="L3483" s="7"/>
      <c r="M3483" s="7"/>
      <c r="N3483" s="57"/>
      <c r="O3483" s="6"/>
      <c r="P3483" s="6"/>
      <c r="T3483" s="6"/>
      <c r="V3483" s="3"/>
    </row>
    <row r="3484">
      <c r="D3484" s="57"/>
      <c r="J3484" s="7"/>
      <c r="K3484" s="7"/>
      <c r="L3484" s="7"/>
      <c r="M3484" s="7"/>
      <c r="N3484" s="57"/>
      <c r="O3484" s="6"/>
      <c r="P3484" s="6"/>
      <c r="T3484" s="6"/>
      <c r="V3484" s="3"/>
    </row>
    <row r="3485">
      <c r="D3485" s="57"/>
      <c r="J3485" s="7"/>
      <c r="K3485" s="7"/>
      <c r="L3485" s="7"/>
      <c r="M3485" s="7"/>
      <c r="N3485" s="57"/>
      <c r="O3485" s="6"/>
      <c r="P3485" s="6"/>
      <c r="T3485" s="6"/>
      <c r="V3485" s="3"/>
    </row>
    <row r="3486">
      <c r="D3486" s="57"/>
      <c r="J3486" s="7"/>
      <c r="K3486" s="7"/>
      <c r="L3486" s="7"/>
      <c r="M3486" s="7"/>
      <c r="N3486" s="57"/>
      <c r="O3486" s="6"/>
      <c r="P3486" s="6"/>
      <c r="T3486" s="6"/>
      <c r="V3486" s="3"/>
    </row>
    <row r="3487">
      <c r="D3487" s="57"/>
      <c r="J3487" s="7"/>
      <c r="K3487" s="7"/>
      <c r="L3487" s="7"/>
      <c r="M3487" s="7"/>
      <c r="N3487" s="57"/>
      <c r="O3487" s="6"/>
      <c r="P3487" s="6"/>
      <c r="T3487" s="6"/>
      <c r="V3487" s="3"/>
    </row>
    <row r="3488">
      <c r="D3488" s="57"/>
      <c r="J3488" s="7"/>
      <c r="K3488" s="7"/>
      <c r="L3488" s="7"/>
      <c r="M3488" s="7"/>
      <c r="N3488" s="57"/>
      <c r="O3488" s="6"/>
      <c r="P3488" s="6"/>
      <c r="T3488" s="6"/>
      <c r="V3488" s="3"/>
    </row>
    <row r="3489">
      <c r="D3489" s="57"/>
      <c r="J3489" s="7"/>
      <c r="K3489" s="7"/>
      <c r="L3489" s="7"/>
      <c r="M3489" s="7"/>
      <c r="N3489" s="57"/>
      <c r="O3489" s="6"/>
      <c r="P3489" s="6"/>
      <c r="T3489" s="6"/>
      <c r="V3489" s="3"/>
    </row>
    <row r="3490">
      <c r="D3490" s="57"/>
      <c r="J3490" s="7"/>
      <c r="K3490" s="7"/>
      <c r="L3490" s="7"/>
      <c r="M3490" s="7"/>
      <c r="N3490" s="57"/>
      <c r="O3490" s="6"/>
      <c r="P3490" s="6"/>
      <c r="T3490" s="6"/>
      <c r="V3490" s="3"/>
    </row>
    <row r="3491">
      <c r="D3491" s="57"/>
      <c r="J3491" s="7"/>
      <c r="K3491" s="7"/>
      <c r="L3491" s="7"/>
      <c r="M3491" s="7"/>
      <c r="N3491" s="57"/>
      <c r="O3491" s="6"/>
      <c r="P3491" s="6"/>
      <c r="T3491" s="6"/>
      <c r="V3491" s="3"/>
    </row>
    <row r="3492">
      <c r="D3492" s="57"/>
      <c r="J3492" s="7"/>
      <c r="K3492" s="7"/>
      <c r="L3492" s="7"/>
      <c r="M3492" s="7"/>
      <c r="N3492" s="57"/>
      <c r="O3492" s="6"/>
      <c r="P3492" s="6"/>
      <c r="T3492" s="6"/>
      <c r="V3492" s="3"/>
    </row>
    <row r="3493">
      <c r="D3493" s="57"/>
      <c r="J3493" s="7"/>
      <c r="K3493" s="7"/>
      <c r="L3493" s="7"/>
      <c r="M3493" s="7"/>
      <c r="N3493" s="57"/>
      <c r="O3493" s="6"/>
      <c r="P3493" s="6"/>
      <c r="T3493" s="6"/>
      <c r="V3493" s="3"/>
    </row>
    <row r="3494">
      <c r="D3494" s="57"/>
      <c r="J3494" s="7"/>
      <c r="K3494" s="7"/>
      <c r="L3494" s="7"/>
      <c r="M3494" s="7"/>
      <c r="N3494" s="57"/>
      <c r="O3494" s="6"/>
      <c r="P3494" s="6"/>
      <c r="T3494" s="6"/>
      <c r="V3494" s="3"/>
    </row>
    <row r="3495">
      <c r="D3495" s="57"/>
      <c r="J3495" s="7"/>
      <c r="K3495" s="7"/>
      <c r="L3495" s="7"/>
      <c r="M3495" s="7"/>
      <c r="N3495" s="57"/>
      <c r="O3495" s="6"/>
      <c r="P3495" s="6"/>
      <c r="T3495" s="6"/>
      <c r="V3495" s="3"/>
    </row>
    <row r="3496">
      <c r="D3496" s="57"/>
      <c r="J3496" s="7"/>
      <c r="K3496" s="7"/>
      <c r="L3496" s="7"/>
      <c r="M3496" s="7"/>
      <c r="N3496" s="57"/>
      <c r="O3496" s="6"/>
      <c r="P3496" s="6"/>
      <c r="T3496" s="6"/>
      <c r="V3496" s="3"/>
    </row>
    <row r="3497">
      <c r="D3497" s="57"/>
      <c r="J3497" s="7"/>
      <c r="K3497" s="7"/>
      <c r="L3497" s="7"/>
      <c r="M3497" s="7"/>
      <c r="N3497" s="57"/>
      <c r="O3497" s="6"/>
      <c r="P3497" s="6"/>
      <c r="T3497" s="6"/>
      <c r="V3497" s="3"/>
    </row>
    <row r="3498">
      <c r="D3498" s="57"/>
      <c r="J3498" s="7"/>
      <c r="K3498" s="7"/>
      <c r="L3498" s="7"/>
      <c r="M3498" s="7"/>
      <c r="N3498" s="57"/>
      <c r="O3498" s="6"/>
      <c r="P3498" s="6"/>
      <c r="T3498" s="6"/>
      <c r="V3498" s="3"/>
    </row>
    <row r="3499">
      <c r="D3499" s="57"/>
      <c r="J3499" s="7"/>
      <c r="K3499" s="7"/>
      <c r="L3499" s="7"/>
      <c r="M3499" s="7"/>
      <c r="N3499" s="57"/>
      <c r="O3499" s="6"/>
      <c r="P3499" s="6"/>
      <c r="T3499" s="6"/>
      <c r="V3499" s="3"/>
    </row>
    <row r="3500">
      <c r="D3500" s="57"/>
      <c r="J3500" s="7"/>
      <c r="K3500" s="7"/>
      <c r="L3500" s="7"/>
      <c r="M3500" s="7"/>
      <c r="N3500" s="57"/>
      <c r="O3500" s="6"/>
      <c r="P3500" s="6"/>
      <c r="T3500" s="6"/>
      <c r="V3500" s="3"/>
    </row>
    <row r="3501">
      <c r="D3501" s="57"/>
      <c r="J3501" s="7"/>
      <c r="K3501" s="7"/>
      <c r="L3501" s="7"/>
      <c r="M3501" s="7"/>
      <c r="N3501" s="57"/>
      <c r="O3501" s="6"/>
      <c r="P3501" s="6"/>
      <c r="T3501" s="6"/>
      <c r="V3501" s="3"/>
    </row>
    <row r="3502">
      <c r="D3502" s="57"/>
      <c r="J3502" s="7"/>
      <c r="K3502" s="7"/>
      <c r="L3502" s="7"/>
      <c r="M3502" s="7"/>
      <c r="N3502" s="57"/>
      <c r="O3502" s="6"/>
      <c r="P3502" s="6"/>
      <c r="T3502" s="6"/>
      <c r="V3502" s="3"/>
    </row>
    <row r="3503">
      <c r="D3503" s="57"/>
      <c r="J3503" s="7"/>
      <c r="K3503" s="7"/>
      <c r="L3503" s="7"/>
      <c r="M3503" s="7"/>
      <c r="N3503" s="57"/>
      <c r="O3503" s="6"/>
      <c r="P3503" s="6"/>
      <c r="T3503" s="6"/>
      <c r="V3503" s="3"/>
    </row>
    <row r="3504">
      <c r="D3504" s="57"/>
      <c r="J3504" s="7"/>
      <c r="K3504" s="7"/>
      <c r="L3504" s="7"/>
      <c r="M3504" s="7"/>
      <c r="N3504" s="57"/>
      <c r="O3504" s="6"/>
      <c r="P3504" s="6"/>
      <c r="T3504" s="6"/>
      <c r="V3504" s="3"/>
    </row>
    <row r="3505">
      <c r="D3505" s="57"/>
      <c r="J3505" s="7"/>
      <c r="K3505" s="7"/>
      <c r="L3505" s="7"/>
      <c r="M3505" s="7"/>
      <c r="N3505" s="57"/>
      <c r="O3505" s="6"/>
      <c r="P3505" s="6"/>
      <c r="T3505" s="6"/>
      <c r="V3505" s="3"/>
    </row>
    <row r="3506">
      <c r="D3506" s="57"/>
      <c r="J3506" s="7"/>
      <c r="K3506" s="7"/>
      <c r="L3506" s="7"/>
      <c r="M3506" s="7"/>
      <c r="N3506" s="57"/>
      <c r="O3506" s="6"/>
      <c r="P3506" s="6"/>
      <c r="T3506" s="6"/>
      <c r="V3506" s="3"/>
    </row>
    <row r="3507">
      <c r="D3507" s="57"/>
      <c r="J3507" s="7"/>
      <c r="K3507" s="7"/>
      <c r="L3507" s="7"/>
      <c r="M3507" s="7"/>
      <c r="N3507" s="57"/>
      <c r="O3507" s="6"/>
      <c r="P3507" s="6"/>
      <c r="T3507" s="6"/>
      <c r="V3507" s="3"/>
    </row>
    <row r="3508">
      <c r="D3508" s="57"/>
      <c r="J3508" s="7"/>
      <c r="K3508" s="7"/>
      <c r="L3508" s="7"/>
      <c r="M3508" s="7"/>
      <c r="N3508" s="57"/>
      <c r="O3508" s="6"/>
      <c r="P3508" s="6"/>
      <c r="T3508" s="6"/>
      <c r="V3508" s="3"/>
    </row>
    <row r="3509">
      <c r="D3509" s="57"/>
      <c r="J3509" s="7"/>
      <c r="K3509" s="7"/>
      <c r="L3509" s="7"/>
      <c r="M3509" s="7"/>
      <c r="N3509" s="57"/>
      <c r="O3509" s="6"/>
      <c r="P3509" s="6"/>
      <c r="T3509" s="6"/>
      <c r="V3509" s="3"/>
    </row>
    <row r="3510">
      <c r="D3510" s="57"/>
      <c r="J3510" s="7"/>
      <c r="K3510" s="7"/>
      <c r="L3510" s="7"/>
      <c r="M3510" s="7"/>
      <c r="N3510" s="57"/>
      <c r="O3510" s="6"/>
      <c r="P3510" s="6"/>
      <c r="T3510" s="6"/>
      <c r="V3510" s="3"/>
    </row>
    <row r="3511">
      <c r="D3511" s="57"/>
      <c r="J3511" s="7"/>
      <c r="K3511" s="7"/>
      <c r="L3511" s="7"/>
      <c r="M3511" s="7"/>
      <c r="N3511" s="57"/>
      <c r="O3511" s="6"/>
      <c r="P3511" s="6"/>
      <c r="T3511" s="6"/>
      <c r="V3511" s="3"/>
    </row>
    <row r="3512">
      <c r="D3512" s="57"/>
      <c r="J3512" s="7"/>
      <c r="K3512" s="7"/>
      <c r="L3512" s="7"/>
      <c r="M3512" s="7"/>
      <c r="N3512" s="57"/>
      <c r="O3512" s="6"/>
      <c r="P3512" s="6"/>
      <c r="T3512" s="6"/>
      <c r="V3512" s="3"/>
    </row>
    <row r="3513">
      <c r="D3513" s="57"/>
      <c r="J3513" s="7"/>
      <c r="K3513" s="7"/>
      <c r="L3513" s="7"/>
      <c r="M3513" s="7"/>
      <c r="N3513" s="57"/>
      <c r="O3513" s="6"/>
      <c r="P3513" s="6"/>
      <c r="T3513" s="6"/>
      <c r="V3513" s="3"/>
    </row>
    <row r="3514">
      <c r="D3514" s="57"/>
      <c r="J3514" s="7"/>
      <c r="K3514" s="7"/>
      <c r="L3514" s="7"/>
      <c r="M3514" s="7"/>
      <c r="N3514" s="57"/>
      <c r="O3514" s="6"/>
      <c r="P3514" s="6"/>
      <c r="T3514" s="6"/>
      <c r="V3514" s="3"/>
    </row>
    <row r="3515">
      <c r="D3515" s="57"/>
      <c r="J3515" s="7"/>
      <c r="K3515" s="7"/>
      <c r="L3515" s="7"/>
      <c r="M3515" s="7"/>
      <c r="N3515" s="57"/>
      <c r="O3515" s="6"/>
      <c r="P3515" s="6"/>
      <c r="T3515" s="6"/>
      <c r="V3515" s="3"/>
    </row>
    <row r="3516">
      <c r="D3516" s="57"/>
      <c r="J3516" s="7"/>
      <c r="K3516" s="7"/>
      <c r="L3516" s="7"/>
      <c r="M3516" s="7"/>
      <c r="N3516" s="57"/>
      <c r="O3516" s="6"/>
      <c r="P3516" s="6"/>
      <c r="T3516" s="6"/>
      <c r="V3516" s="3"/>
    </row>
    <row r="3517">
      <c r="D3517" s="57"/>
      <c r="J3517" s="7"/>
      <c r="K3517" s="7"/>
      <c r="L3517" s="7"/>
      <c r="M3517" s="7"/>
      <c r="N3517" s="57"/>
      <c r="O3517" s="6"/>
      <c r="P3517" s="6"/>
      <c r="T3517" s="6"/>
      <c r="V3517" s="3"/>
    </row>
    <row r="3518">
      <c r="D3518" s="57"/>
      <c r="J3518" s="7"/>
      <c r="K3518" s="7"/>
      <c r="L3518" s="7"/>
      <c r="M3518" s="7"/>
      <c r="N3518" s="57"/>
      <c r="O3518" s="6"/>
      <c r="P3518" s="6"/>
      <c r="T3518" s="6"/>
      <c r="V3518" s="3"/>
    </row>
    <row r="3519">
      <c r="D3519" s="57"/>
      <c r="J3519" s="7"/>
      <c r="K3519" s="7"/>
      <c r="L3519" s="7"/>
      <c r="M3519" s="7"/>
      <c r="N3519" s="57"/>
      <c r="O3519" s="6"/>
      <c r="P3519" s="6"/>
      <c r="T3519" s="6"/>
      <c r="V3519" s="3"/>
    </row>
    <row r="3520">
      <c r="D3520" s="57"/>
      <c r="J3520" s="7"/>
      <c r="K3520" s="7"/>
      <c r="L3520" s="7"/>
      <c r="M3520" s="7"/>
      <c r="N3520" s="57"/>
      <c r="O3520" s="6"/>
      <c r="P3520" s="6"/>
      <c r="T3520" s="6"/>
      <c r="V3520" s="3"/>
    </row>
    <row r="3521">
      <c r="D3521" s="57"/>
      <c r="J3521" s="7"/>
      <c r="K3521" s="7"/>
      <c r="L3521" s="7"/>
      <c r="M3521" s="7"/>
      <c r="N3521" s="57"/>
      <c r="O3521" s="6"/>
      <c r="P3521" s="6"/>
      <c r="T3521" s="6"/>
      <c r="V3521" s="3"/>
    </row>
    <row r="3522">
      <c r="D3522" s="57"/>
      <c r="J3522" s="7"/>
      <c r="K3522" s="7"/>
      <c r="L3522" s="7"/>
      <c r="M3522" s="7"/>
      <c r="N3522" s="57"/>
      <c r="O3522" s="6"/>
      <c r="P3522" s="6"/>
      <c r="T3522" s="6"/>
      <c r="V3522" s="3"/>
    </row>
    <row r="3523">
      <c r="D3523" s="57"/>
      <c r="J3523" s="7"/>
      <c r="K3523" s="7"/>
      <c r="L3523" s="7"/>
      <c r="M3523" s="7"/>
      <c r="N3523" s="57"/>
      <c r="O3523" s="6"/>
      <c r="P3523" s="6"/>
      <c r="T3523" s="6"/>
      <c r="V3523" s="3"/>
    </row>
    <row r="3524">
      <c r="D3524" s="57"/>
      <c r="J3524" s="7"/>
      <c r="K3524" s="7"/>
      <c r="L3524" s="7"/>
      <c r="M3524" s="7"/>
      <c r="N3524" s="57"/>
      <c r="O3524" s="6"/>
      <c r="P3524" s="6"/>
      <c r="T3524" s="6"/>
      <c r="V3524" s="3"/>
    </row>
    <row r="3525">
      <c r="D3525" s="57"/>
      <c r="J3525" s="7"/>
      <c r="K3525" s="7"/>
      <c r="L3525" s="7"/>
      <c r="M3525" s="7"/>
      <c r="N3525" s="57"/>
      <c r="O3525" s="6"/>
      <c r="P3525" s="6"/>
      <c r="T3525" s="6"/>
      <c r="V3525" s="3"/>
    </row>
    <row r="3526">
      <c r="D3526" s="57"/>
      <c r="J3526" s="7"/>
      <c r="K3526" s="7"/>
      <c r="L3526" s="7"/>
      <c r="M3526" s="7"/>
      <c r="N3526" s="57"/>
      <c r="O3526" s="6"/>
      <c r="P3526" s="6"/>
      <c r="T3526" s="6"/>
      <c r="V3526" s="3"/>
    </row>
    <row r="3527">
      <c r="D3527" s="57"/>
      <c r="J3527" s="7"/>
      <c r="K3527" s="7"/>
      <c r="L3527" s="7"/>
      <c r="M3527" s="7"/>
      <c r="N3527" s="57"/>
      <c r="O3527" s="6"/>
      <c r="P3527" s="6"/>
      <c r="T3527" s="6"/>
      <c r="V3527" s="3"/>
    </row>
    <row r="3528">
      <c r="D3528" s="57"/>
      <c r="J3528" s="7"/>
      <c r="K3528" s="7"/>
      <c r="L3528" s="7"/>
      <c r="M3528" s="7"/>
      <c r="N3528" s="57"/>
      <c r="O3528" s="6"/>
      <c r="P3528" s="6"/>
      <c r="T3528" s="6"/>
      <c r="V3528" s="3"/>
    </row>
    <row r="3529">
      <c r="D3529" s="57"/>
      <c r="J3529" s="7"/>
      <c r="K3529" s="7"/>
      <c r="L3529" s="7"/>
      <c r="M3529" s="7"/>
      <c r="N3529" s="57"/>
      <c r="O3529" s="6"/>
      <c r="P3529" s="6"/>
      <c r="T3529" s="6"/>
      <c r="V3529" s="3"/>
    </row>
    <row r="3530">
      <c r="D3530" s="57"/>
      <c r="J3530" s="7"/>
      <c r="K3530" s="7"/>
      <c r="L3530" s="7"/>
      <c r="M3530" s="7"/>
      <c r="N3530" s="57"/>
      <c r="O3530" s="6"/>
      <c r="P3530" s="6"/>
      <c r="T3530" s="6"/>
      <c r="V3530" s="3"/>
    </row>
    <row r="3531">
      <c r="D3531" s="57"/>
      <c r="J3531" s="7"/>
      <c r="K3531" s="7"/>
      <c r="L3531" s="7"/>
      <c r="M3531" s="7"/>
      <c r="N3531" s="57"/>
      <c r="O3531" s="6"/>
      <c r="P3531" s="6"/>
      <c r="T3531" s="6"/>
      <c r="V3531" s="3"/>
    </row>
    <row r="3532">
      <c r="D3532" s="57"/>
      <c r="J3532" s="7"/>
      <c r="K3532" s="7"/>
      <c r="L3532" s="7"/>
      <c r="M3532" s="7"/>
      <c r="N3532" s="57"/>
      <c r="O3532" s="6"/>
      <c r="P3532" s="6"/>
      <c r="T3532" s="6"/>
      <c r="V3532" s="3"/>
    </row>
    <row r="3533">
      <c r="D3533" s="57"/>
      <c r="J3533" s="7"/>
      <c r="K3533" s="7"/>
      <c r="L3533" s="7"/>
      <c r="M3533" s="7"/>
      <c r="N3533" s="57"/>
      <c r="O3533" s="6"/>
      <c r="P3533" s="6"/>
      <c r="T3533" s="6"/>
      <c r="V3533" s="3"/>
    </row>
    <row r="3534">
      <c r="D3534" s="57"/>
      <c r="J3534" s="7"/>
      <c r="K3534" s="7"/>
      <c r="L3534" s="7"/>
      <c r="M3534" s="7"/>
      <c r="N3534" s="57"/>
      <c r="O3534" s="6"/>
      <c r="P3534" s="6"/>
      <c r="T3534" s="6"/>
      <c r="V3534" s="3"/>
    </row>
    <row r="3535">
      <c r="D3535" s="57"/>
      <c r="J3535" s="7"/>
      <c r="K3535" s="7"/>
      <c r="L3535" s="7"/>
      <c r="M3535" s="7"/>
      <c r="N3535" s="57"/>
      <c r="O3535" s="6"/>
      <c r="P3535" s="6"/>
      <c r="T3535" s="6"/>
      <c r="V3535" s="3"/>
    </row>
    <row r="3536">
      <c r="D3536" s="57"/>
      <c r="J3536" s="7"/>
      <c r="K3536" s="7"/>
      <c r="L3536" s="7"/>
      <c r="M3536" s="7"/>
      <c r="N3536" s="57"/>
      <c r="O3536" s="6"/>
      <c r="P3536" s="6"/>
      <c r="T3536" s="6"/>
      <c r="V3536" s="3"/>
    </row>
    <row r="3537">
      <c r="D3537" s="57"/>
      <c r="J3537" s="7"/>
      <c r="K3537" s="7"/>
      <c r="L3537" s="7"/>
      <c r="M3537" s="7"/>
      <c r="N3537" s="57"/>
      <c r="O3537" s="6"/>
      <c r="P3537" s="6"/>
      <c r="T3537" s="6"/>
      <c r="V3537" s="3"/>
    </row>
    <row r="3538">
      <c r="D3538" s="57"/>
      <c r="J3538" s="7"/>
      <c r="K3538" s="7"/>
      <c r="L3538" s="7"/>
      <c r="M3538" s="7"/>
      <c r="N3538" s="57"/>
      <c r="O3538" s="6"/>
      <c r="P3538" s="6"/>
      <c r="T3538" s="6"/>
      <c r="V3538" s="3"/>
    </row>
    <row r="3539">
      <c r="D3539" s="57"/>
      <c r="J3539" s="7"/>
      <c r="K3539" s="7"/>
      <c r="L3539" s="7"/>
      <c r="M3539" s="7"/>
      <c r="N3539" s="57"/>
      <c r="O3539" s="6"/>
      <c r="P3539" s="6"/>
      <c r="T3539" s="6"/>
      <c r="V3539" s="3"/>
    </row>
    <row r="3540">
      <c r="D3540" s="57"/>
      <c r="J3540" s="7"/>
      <c r="K3540" s="7"/>
      <c r="L3540" s="7"/>
      <c r="M3540" s="7"/>
      <c r="N3540" s="57"/>
      <c r="O3540" s="6"/>
      <c r="P3540" s="6"/>
      <c r="T3540" s="6"/>
      <c r="V3540" s="3"/>
    </row>
    <row r="3541">
      <c r="D3541" s="57"/>
      <c r="J3541" s="7"/>
      <c r="K3541" s="7"/>
      <c r="L3541" s="7"/>
      <c r="M3541" s="7"/>
      <c r="N3541" s="57"/>
      <c r="O3541" s="6"/>
      <c r="P3541" s="6"/>
      <c r="T3541" s="6"/>
      <c r="V3541" s="3"/>
    </row>
    <row r="3542">
      <c r="D3542" s="57"/>
      <c r="J3542" s="7"/>
      <c r="K3542" s="7"/>
      <c r="L3542" s="7"/>
      <c r="M3542" s="7"/>
      <c r="N3542" s="57"/>
      <c r="O3542" s="6"/>
      <c r="P3542" s="6"/>
      <c r="T3542" s="6"/>
      <c r="V3542" s="3"/>
    </row>
    <row r="3543">
      <c r="D3543" s="57"/>
      <c r="J3543" s="7"/>
      <c r="K3543" s="7"/>
      <c r="L3543" s="7"/>
      <c r="M3543" s="7"/>
      <c r="N3543" s="57"/>
      <c r="O3543" s="6"/>
      <c r="P3543" s="6"/>
      <c r="T3543" s="6"/>
      <c r="V3543" s="3"/>
    </row>
    <row r="3544">
      <c r="D3544" s="57"/>
      <c r="J3544" s="7"/>
      <c r="K3544" s="7"/>
      <c r="L3544" s="7"/>
      <c r="M3544" s="7"/>
      <c r="N3544" s="57"/>
      <c r="O3544" s="6"/>
      <c r="P3544" s="6"/>
      <c r="T3544" s="6"/>
      <c r="V3544" s="3"/>
    </row>
    <row r="3545">
      <c r="D3545" s="57"/>
      <c r="J3545" s="7"/>
      <c r="K3545" s="7"/>
      <c r="L3545" s="7"/>
      <c r="M3545" s="7"/>
      <c r="N3545" s="57"/>
      <c r="O3545" s="6"/>
      <c r="P3545" s="6"/>
      <c r="T3545" s="6"/>
      <c r="V3545" s="3"/>
    </row>
    <row r="3546">
      <c r="D3546" s="57"/>
      <c r="J3546" s="7"/>
      <c r="K3546" s="7"/>
      <c r="L3546" s="7"/>
      <c r="M3546" s="7"/>
      <c r="N3546" s="57"/>
      <c r="O3546" s="6"/>
      <c r="P3546" s="6"/>
      <c r="T3546" s="6"/>
      <c r="V3546" s="3"/>
    </row>
    <row r="3547">
      <c r="D3547" s="57"/>
      <c r="J3547" s="7"/>
      <c r="K3547" s="7"/>
      <c r="L3547" s="7"/>
      <c r="M3547" s="7"/>
      <c r="N3547" s="57"/>
      <c r="O3547" s="6"/>
      <c r="P3547" s="6"/>
      <c r="T3547" s="6"/>
      <c r="V3547" s="3"/>
    </row>
    <row r="3548">
      <c r="D3548" s="57"/>
      <c r="J3548" s="7"/>
      <c r="K3548" s="7"/>
      <c r="L3548" s="7"/>
      <c r="M3548" s="7"/>
      <c r="N3548" s="57"/>
      <c r="O3548" s="6"/>
      <c r="P3548" s="6"/>
      <c r="T3548" s="6"/>
      <c r="V3548" s="3"/>
    </row>
    <row r="3549">
      <c r="D3549" s="57"/>
      <c r="J3549" s="7"/>
      <c r="K3549" s="7"/>
      <c r="L3549" s="7"/>
      <c r="M3549" s="7"/>
      <c r="N3549" s="57"/>
      <c r="O3549" s="6"/>
      <c r="P3549" s="6"/>
      <c r="T3549" s="6"/>
      <c r="V3549" s="3"/>
    </row>
    <row r="3550">
      <c r="D3550" s="57"/>
      <c r="J3550" s="7"/>
      <c r="K3550" s="7"/>
      <c r="L3550" s="7"/>
      <c r="M3550" s="7"/>
      <c r="N3550" s="57"/>
      <c r="O3550" s="6"/>
      <c r="P3550" s="6"/>
      <c r="T3550" s="6"/>
      <c r="V3550" s="3"/>
    </row>
    <row r="3551">
      <c r="D3551" s="57"/>
      <c r="J3551" s="7"/>
      <c r="K3551" s="7"/>
      <c r="L3551" s="7"/>
      <c r="M3551" s="7"/>
      <c r="N3551" s="57"/>
      <c r="O3551" s="6"/>
      <c r="P3551" s="6"/>
      <c r="T3551" s="6"/>
      <c r="V3551" s="3"/>
    </row>
    <row r="3552">
      <c r="D3552" s="57"/>
      <c r="J3552" s="7"/>
      <c r="K3552" s="7"/>
      <c r="L3552" s="7"/>
      <c r="M3552" s="7"/>
      <c r="N3552" s="57"/>
      <c r="O3552" s="6"/>
      <c r="P3552" s="6"/>
      <c r="T3552" s="6"/>
      <c r="V3552" s="3"/>
    </row>
    <row r="3553">
      <c r="D3553" s="57"/>
      <c r="J3553" s="7"/>
      <c r="K3553" s="7"/>
      <c r="L3553" s="7"/>
      <c r="M3553" s="7"/>
      <c r="N3553" s="57"/>
      <c r="O3553" s="6"/>
      <c r="P3553" s="6"/>
      <c r="T3553" s="6"/>
      <c r="V3553" s="3"/>
    </row>
    <row r="3554">
      <c r="D3554" s="57"/>
      <c r="J3554" s="7"/>
      <c r="K3554" s="7"/>
      <c r="L3554" s="7"/>
      <c r="M3554" s="7"/>
      <c r="N3554" s="57"/>
      <c r="O3554" s="6"/>
      <c r="P3554" s="6"/>
      <c r="T3554" s="6"/>
      <c r="V3554" s="3"/>
    </row>
    <row r="3555">
      <c r="D3555" s="57"/>
      <c r="J3555" s="7"/>
      <c r="K3555" s="7"/>
      <c r="L3555" s="7"/>
      <c r="M3555" s="7"/>
      <c r="N3555" s="57"/>
      <c r="O3555" s="6"/>
      <c r="P3555" s="6"/>
      <c r="T3555" s="6"/>
      <c r="V3555" s="3"/>
    </row>
    <row r="3556">
      <c r="D3556" s="57"/>
      <c r="J3556" s="7"/>
      <c r="K3556" s="7"/>
      <c r="L3556" s="7"/>
      <c r="M3556" s="7"/>
      <c r="N3556" s="57"/>
      <c r="O3556" s="6"/>
      <c r="P3556" s="6"/>
      <c r="T3556" s="6"/>
      <c r="V3556" s="3"/>
    </row>
    <row r="3557">
      <c r="D3557" s="57"/>
      <c r="J3557" s="7"/>
      <c r="K3557" s="7"/>
      <c r="L3557" s="7"/>
      <c r="M3557" s="7"/>
      <c r="N3557" s="57"/>
      <c r="O3557" s="6"/>
      <c r="P3557" s="6"/>
      <c r="T3557" s="6"/>
      <c r="V3557" s="3"/>
    </row>
    <row r="3558">
      <c r="D3558" s="57"/>
      <c r="J3558" s="7"/>
      <c r="K3558" s="7"/>
      <c r="L3558" s="7"/>
      <c r="M3558" s="7"/>
      <c r="N3558" s="57"/>
      <c r="O3558" s="6"/>
      <c r="P3558" s="6"/>
      <c r="T3558" s="6"/>
      <c r="V3558" s="3"/>
    </row>
    <row r="3559">
      <c r="D3559" s="57"/>
      <c r="J3559" s="7"/>
      <c r="K3559" s="7"/>
      <c r="L3559" s="7"/>
      <c r="M3559" s="7"/>
      <c r="N3559" s="57"/>
      <c r="O3559" s="6"/>
      <c r="P3559" s="6"/>
      <c r="T3559" s="6"/>
      <c r="V3559" s="3"/>
    </row>
    <row r="3560">
      <c r="D3560" s="57"/>
      <c r="J3560" s="7"/>
      <c r="K3560" s="7"/>
      <c r="L3560" s="7"/>
      <c r="M3560" s="7"/>
      <c r="N3560" s="57"/>
      <c r="O3560" s="6"/>
      <c r="P3560" s="6"/>
      <c r="T3560" s="6"/>
      <c r="V3560" s="3"/>
    </row>
    <row r="3561">
      <c r="D3561" s="57"/>
      <c r="J3561" s="7"/>
      <c r="K3561" s="7"/>
      <c r="L3561" s="7"/>
      <c r="M3561" s="7"/>
      <c r="N3561" s="57"/>
      <c r="O3561" s="6"/>
      <c r="P3561" s="6"/>
      <c r="T3561" s="6"/>
      <c r="V3561" s="3"/>
    </row>
    <row r="3562">
      <c r="D3562" s="57"/>
      <c r="J3562" s="7"/>
      <c r="K3562" s="7"/>
      <c r="L3562" s="7"/>
      <c r="M3562" s="7"/>
      <c r="N3562" s="57"/>
      <c r="O3562" s="6"/>
      <c r="P3562" s="6"/>
      <c r="T3562" s="6"/>
      <c r="V3562" s="3"/>
    </row>
    <row r="3563">
      <c r="D3563" s="57"/>
      <c r="J3563" s="7"/>
      <c r="K3563" s="7"/>
      <c r="L3563" s="7"/>
      <c r="M3563" s="7"/>
      <c r="N3563" s="57"/>
      <c r="O3563" s="6"/>
      <c r="P3563" s="6"/>
      <c r="T3563" s="6"/>
      <c r="V3563" s="3"/>
    </row>
    <row r="3564">
      <c r="D3564" s="57"/>
      <c r="J3564" s="7"/>
      <c r="K3564" s="7"/>
      <c r="L3564" s="7"/>
      <c r="M3564" s="7"/>
      <c r="N3564" s="57"/>
      <c r="O3564" s="6"/>
      <c r="P3564" s="6"/>
      <c r="T3564" s="6"/>
      <c r="V3564" s="3"/>
    </row>
    <row r="3565">
      <c r="D3565" s="57"/>
      <c r="J3565" s="7"/>
      <c r="K3565" s="7"/>
      <c r="L3565" s="7"/>
      <c r="M3565" s="7"/>
      <c r="N3565" s="57"/>
      <c r="O3565" s="6"/>
      <c r="P3565" s="6"/>
      <c r="T3565" s="6"/>
      <c r="V3565" s="3"/>
    </row>
    <row r="3566">
      <c r="D3566" s="57"/>
      <c r="J3566" s="7"/>
      <c r="K3566" s="7"/>
      <c r="L3566" s="7"/>
      <c r="M3566" s="7"/>
      <c r="N3566" s="57"/>
      <c r="O3566" s="6"/>
      <c r="P3566" s="6"/>
      <c r="T3566" s="6"/>
      <c r="V3566" s="3"/>
    </row>
    <row r="3567">
      <c r="D3567" s="57"/>
      <c r="J3567" s="7"/>
      <c r="K3567" s="7"/>
      <c r="L3567" s="7"/>
      <c r="M3567" s="7"/>
      <c r="N3567" s="57"/>
      <c r="O3567" s="6"/>
      <c r="P3567" s="6"/>
      <c r="T3567" s="6"/>
      <c r="V3567" s="3"/>
    </row>
    <row r="3568">
      <c r="D3568" s="57"/>
      <c r="J3568" s="7"/>
      <c r="K3568" s="7"/>
      <c r="L3568" s="7"/>
      <c r="M3568" s="7"/>
      <c r="N3568" s="57"/>
      <c r="O3568" s="6"/>
      <c r="P3568" s="6"/>
      <c r="T3568" s="6"/>
      <c r="V3568" s="3"/>
    </row>
    <row r="3569">
      <c r="D3569" s="57"/>
      <c r="J3569" s="7"/>
      <c r="K3569" s="7"/>
      <c r="L3569" s="7"/>
      <c r="M3569" s="7"/>
      <c r="N3569" s="57"/>
      <c r="O3569" s="6"/>
      <c r="P3569" s="6"/>
      <c r="T3569" s="6"/>
      <c r="V3569" s="3"/>
    </row>
    <row r="3570">
      <c r="D3570" s="57"/>
      <c r="J3570" s="7"/>
      <c r="K3570" s="7"/>
      <c r="L3570" s="7"/>
      <c r="M3570" s="7"/>
      <c r="N3570" s="57"/>
      <c r="O3570" s="6"/>
      <c r="P3570" s="6"/>
      <c r="T3570" s="6"/>
      <c r="V3570" s="3"/>
    </row>
    <row r="3571">
      <c r="D3571" s="57"/>
      <c r="J3571" s="7"/>
      <c r="K3571" s="7"/>
      <c r="L3571" s="7"/>
      <c r="M3571" s="7"/>
      <c r="N3571" s="57"/>
      <c r="O3571" s="6"/>
      <c r="P3571" s="6"/>
      <c r="T3571" s="6"/>
      <c r="V3571" s="3"/>
    </row>
    <row r="3572">
      <c r="D3572" s="57"/>
      <c r="J3572" s="7"/>
      <c r="K3572" s="7"/>
      <c r="L3572" s="7"/>
      <c r="M3572" s="7"/>
      <c r="N3572" s="57"/>
      <c r="O3572" s="6"/>
      <c r="P3572" s="6"/>
      <c r="T3572" s="6"/>
      <c r="V3572" s="3"/>
    </row>
    <row r="3573">
      <c r="D3573" s="57"/>
      <c r="J3573" s="7"/>
      <c r="K3573" s="7"/>
      <c r="L3573" s="7"/>
      <c r="M3573" s="7"/>
      <c r="N3573" s="57"/>
      <c r="O3573" s="6"/>
      <c r="P3573" s="6"/>
      <c r="T3573" s="6"/>
      <c r="V3573" s="3"/>
    </row>
    <row r="3574">
      <c r="D3574" s="57"/>
      <c r="J3574" s="7"/>
      <c r="K3574" s="7"/>
      <c r="L3574" s="7"/>
      <c r="M3574" s="7"/>
      <c r="N3574" s="57"/>
      <c r="O3574" s="6"/>
      <c r="P3574" s="6"/>
      <c r="T3574" s="6"/>
      <c r="V3574" s="3"/>
    </row>
    <row r="3575">
      <c r="D3575" s="57"/>
      <c r="J3575" s="7"/>
      <c r="K3575" s="7"/>
      <c r="L3575" s="7"/>
      <c r="M3575" s="7"/>
      <c r="N3575" s="57"/>
      <c r="O3575" s="6"/>
      <c r="P3575" s="6"/>
      <c r="T3575" s="6"/>
      <c r="V3575" s="3"/>
    </row>
    <row r="3576">
      <c r="D3576" s="57"/>
      <c r="J3576" s="7"/>
      <c r="K3576" s="7"/>
      <c r="L3576" s="7"/>
      <c r="M3576" s="7"/>
      <c r="N3576" s="57"/>
      <c r="O3576" s="6"/>
      <c r="P3576" s="6"/>
      <c r="T3576" s="6"/>
      <c r="V3576" s="3"/>
    </row>
    <row r="3577">
      <c r="D3577" s="57"/>
      <c r="J3577" s="7"/>
      <c r="K3577" s="7"/>
      <c r="L3577" s="7"/>
      <c r="M3577" s="7"/>
      <c r="N3577" s="57"/>
      <c r="O3577" s="6"/>
      <c r="P3577" s="6"/>
      <c r="T3577" s="6"/>
      <c r="V3577" s="3"/>
    </row>
    <row r="3578">
      <c r="D3578" s="57"/>
      <c r="J3578" s="7"/>
      <c r="K3578" s="7"/>
      <c r="L3578" s="7"/>
      <c r="M3578" s="7"/>
      <c r="N3578" s="57"/>
      <c r="O3578" s="6"/>
      <c r="P3578" s="6"/>
      <c r="T3578" s="6"/>
      <c r="V3578" s="3"/>
    </row>
    <row r="3579">
      <c r="D3579" s="57"/>
      <c r="J3579" s="7"/>
      <c r="K3579" s="7"/>
      <c r="L3579" s="7"/>
      <c r="M3579" s="7"/>
      <c r="N3579" s="57"/>
      <c r="O3579" s="6"/>
      <c r="P3579" s="6"/>
      <c r="T3579" s="6"/>
      <c r="V3579" s="3"/>
    </row>
    <row r="3580">
      <c r="D3580" s="57"/>
      <c r="J3580" s="7"/>
      <c r="K3580" s="7"/>
      <c r="L3580" s="7"/>
      <c r="M3580" s="7"/>
      <c r="N3580" s="57"/>
      <c r="O3580" s="6"/>
      <c r="P3580" s="6"/>
      <c r="T3580" s="6"/>
      <c r="V3580" s="3"/>
    </row>
    <row r="3581">
      <c r="D3581" s="57"/>
      <c r="J3581" s="7"/>
      <c r="K3581" s="7"/>
      <c r="L3581" s="7"/>
      <c r="M3581" s="7"/>
      <c r="N3581" s="57"/>
      <c r="O3581" s="6"/>
      <c r="P3581" s="6"/>
      <c r="T3581" s="6"/>
      <c r="V3581" s="3"/>
    </row>
    <row r="3582">
      <c r="D3582" s="57"/>
      <c r="J3582" s="7"/>
      <c r="K3582" s="7"/>
      <c r="L3582" s="7"/>
      <c r="M3582" s="7"/>
      <c r="N3582" s="57"/>
      <c r="O3582" s="6"/>
      <c r="P3582" s="6"/>
      <c r="T3582" s="6"/>
      <c r="V3582" s="3"/>
    </row>
    <row r="3583">
      <c r="D3583" s="57"/>
      <c r="J3583" s="7"/>
      <c r="K3583" s="7"/>
      <c r="L3583" s="7"/>
      <c r="M3583" s="7"/>
      <c r="N3583" s="57"/>
      <c r="O3583" s="6"/>
      <c r="P3583" s="6"/>
      <c r="T3583" s="6"/>
      <c r="V3583" s="3"/>
    </row>
    <row r="3584">
      <c r="D3584" s="57"/>
      <c r="J3584" s="7"/>
      <c r="K3584" s="7"/>
      <c r="L3584" s="7"/>
      <c r="M3584" s="7"/>
      <c r="N3584" s="57"/>
      <c r="O3584" s="6"/>
      <c r="P3584" s="6"/>
      <c r="T3584" s="6"/>
      <c r="V3584" s="3"/>
    </row>
    <row r="3585">
      <c r="D3585" s="57"/>
      <c r="J3585" s="7"/>
      <c r="K3585" s="7"/>
      <c r="L3585" s="7"/>
      <c r="M3585" s="7"/>
      <c r="N3585" s="57"/>
      <c r="O3585" s="6"/>
      <c r="P3585" s="6"/>
      <c r="T3585" s="6"/>
      <c r="V3585" s="3"/>
    </row>
    <row r="3586">
      <c r="D3586" s="57"/>
      <c r="J3586" s="7"/>
      <c r="K3586" s="7"/>
      <c r="L3586" s="7"/>
      <c r="M3586" s="7"/>
      <c r="N3586" s="57"/>
      <c r="O3586" s="6"/>
      <c r="P3586" s="6"/>
      <c r="T3586" s="6"/>
      <c r="V3586" s="3"/>
    </row>
    <row r="3587">
      <c r="D3587" s="57"/>
      <c r="J3587" s="7"/>
      <c r="K3587" s="7"/>
      <c r="L3587" s="7"/>
      <c r="M3587" s="7"/>
      <c r="N3587" s="57"/>
      <c r="O3587" s="6"/>
      <c r="P3587" s="6"/>
      <c r="T3587" s="6"/>
      <c r="V3587" s="3"/>
    </row>
    <row r="3588">
      <c r="D3588" s="57"/>
      <c r="J3588" s="7"/>
      <c r="K3588" s="7"/>
      <c r="L3588" s="7"/>
      <c r="M3588" s="7"/>
      <c r="N3588" s="57"/>
      <c r="O3588" s="6"/>
      <c r="P3588" s="6"/>
      <c r="T3588" s="6"/>
      <c r="V3588" s="3"/>
    </row>
    <row r="3589">
      <c r="D3589" s="57"/>
      <c r="J3589" s="7"/>
      <c r="K3589" s="7"/>
      <c r="L3589" s="7"/>
      <c r="M3589" s="7"/>
      <c r="N3589" s="57"/>
      <c r="O3589" s="6"/>
      <c r="P3589" s="6"/>
      <c r="T3589" s="6"/>
      <c r="V3589" s="3"/>
    </row>
    <row r="3590">
      <c r="D3590" s="57"/>
      <c r="J3590" s="7"/>
      <c r="K3590" s="7"/>
      <c r="L3590" s="7"/>
      <c r="M3590" s="7"/>
      <c r="N3590" s="57"/>
      <c r="O3590" s="6"/>
      <c r="P3590" s="6"/>
      <c r="T3590" s="6"/>
      <c r="V3590" s="3"/>
    </row>
    <row r="3591">
      <c r="D3591" s="57"/>
      <c r="J3591" s="7"/>
      <c r="K3591" s="7"/>
      <c r="L3591" s="7"/>
      <c r="M3591" s="7"/>
      <c r="N3591" s="57"/>
      <c r="O3591" s="6"/>
      <c r="P3591" s="6"/>
      <c r="T3591" s="6"/>
      <c r="V3591" s="3"/>
    </row>
    <row r="3592">
      <c r="D3592" s="57"/>
      <c r="J3592" s="7"/>
      <c r="K3592" s="7"/>
      <c r="L3592" s="7"/>
      <c r="M3592" s="7"/>
      <c r="N3592" s="57"/>
      <c r="O3592" s="6"/>
      <c r="P3592" s="6"/>
      <c r="T3592" s="6"/>
      <c r="V3592" s="3"/>
    </row>
    <row r="3593">
      <c r="D3593" s="57"/>
      <c r="J3593" s="7"/>
      <c r="K3593" s="7"/>
      <c r="L3593" s="7"/>
      <c r="M3593" s="7"/>
      <c r="N3593" s="57"/>
      <c r="O3593" s="6"/>
      <c r="P3593" s="6"/>
      <c r="T3593" s="6"/>
      <c r="V3593" s="3"/>
    </row>
    <row r="3594">
      <c r="D3594" s="57"/>
      <c r="J3594" s="7"/>
      <c r="K3594" s="7"/>
      <c r="L3594" s="7"/>
      <c r="M3594" s="7"/>
      <c r="N3594" s="57"/>
      <c r="O3594" s="6"/>
      <c r="P3594" s="6"/>
      <c r="T3594" s="6"/>
      <c r="V3594" s="3"/>
    </row>
    <row r="3595">
      <c r="D3595" s="57"/>
      <c r="J3595" s="7"/>
      <c r="K3595" s="7"/>
      <c r="L3595" s="7"/>
      <c r="M3595" s="7"/>
      <c r="N3595" s="57"/>
      <c r="O3595" s="6"/>
      <c r="P3595" s="6"/>
      <c r="T3595" s="6"/>
      <c r="V3595" s="3"/>
    </row>
    <row r="3596">
      <c r="D3596" s="57"/>
      <c r="J3596" s="7"/>
      <c r="K3596" s="7"/>
      <c r="L3596" s="7"/>
      <c r="M3596" s="7"/>
      <c r="N3596" s="57"/>
      <c r="O3596" s="6"/>
      <c r="P3596" s="6"/>
      <c r="T3596" s="6"/>
      <c r="V3596" s="3"/>
    </row>
    <row r="3597">
      <c r="D3597" s="57"/>
      <c r="J3597" s="7"/>
      <c r="K3597" s="7"/>
      <c r="L3597" s="7"/>
      <c r="M3597" s="7"/>
      <c r="N3597" s="57"/>
      <c r="O3597" s="6"/>
      <c r="P3597" s="6"/>
      <c r="T3597" s="6"/>
      <c r="V3597" s="3"/>
    </row>
    <row r="3598">
      <c r="D3598" s="57"/>
      <c r="J3598" s="7"/>
      <c r="K3598" s="7"/>
      <c r="L3598" s="7"/>
      <c r="M3598" s="7"/>
      <c r="N3598" s="57"/>
      <c r="O3598" s="6"/>
      <c r="P3598" s="6"/>
      <c r="T3598" s="6"/>
      <c r="V3598" s="3"/>
    </row>
    <row r="3599">
      <c r="D3599" s="57"/>
      <c r="J3599" s="7"/>
      <c r="K3599" s="7"/>
      <c r="L3599" s="7"/>
      <c r="M3599" s="7"/>
      <c r="N3599" s="57"/>
      <c r="O3599" s="6"/>
      <c r="P3599" s="6"/>
      <c r="T3599" s="6"/>
      <c r="V3599" s="3"/>
    </row>
    <row r="3600">
      <c r="D3600" s="57"/>
      <c r="J3600" s="7"/>
      <c r="K3600" s="7"/>
      <c r="L3600" s="7"/>
      <c r="M3600" s="7"/>
      <c r="N3600" s="57"/>
      <c r="O3600" s="6"/>
      <c r="P3600" s="6"/>
      <c r="T3600" s="6"/>
      <c r="V3600" s="3"/>
    </row>
    <row r="3601">
      <c r="D3601" s="57"/>
      <c r="J3601" s="7"/>
      <c r="K3601" s="7"/>
      <c r="L3601" s="7"/>
      <c r="M3601" s="7"/>
      <c r="N3601" s="57"/>
      <c r="O3601" s="6"/>
      <c r="P3601" s="6"/>
      <c r="T3601" s="6"/>
      <c r="V3601" s="3"/>
    </row>
    <row r="3602">
      <c r="D3602" s="57"/>
      <c r="J3602" s="7"/>
      <c r="K3602" s="7"/>
      <c r="L3602" s="7"/>
      <c r="M3602" s="7"/>
      <c r="N3602" s="57"/>
      <c r="O3602" s="6"/>
      <c r="P3602" s="6"/>
      <c r="T3602" s="6"/>
      <c r="V3602" s="3"/>
    </row>
    <row r="3603">
      <c r="D3603" s="57"/>
      <c r="J3603" s="7"/>
      <c r="K3603" s="7"/>
      <c r="L3603" s="7"/>
      <c r="M3603" s="7"/>
      <c r="N3603" s="57"/>
      <c r="O3603" s="6"/>
      <c r="P3603" s="6"/>
      <c r="T3603" s="6"/>
      <c r="V3603" s="3"/>
    </row>
    <row r="3604">
      <c r="D3604" s="57"/>
      <c r="J3604" s="7"/>
      <c r="K3604" s="7"/>
      <c r="L3604" s="7"/>
      <c r="M3604" s="7"/>
      <c r="N3604" s="57"/>
      <c r="O3604" s="6"/>
      <c r="P3604" s="6"/>
      <c r="T3604" s="6"/>
      <c r="V3604" s="3"/>
    </row>
    <row r="3605">
      <c r="D3605" s="57"/>
      <c r="J3605" s="7"/>
      <c r="K3605" s="7"/>
      <c r="L3605" s="7"/>
      <c r="M3605" s="7"/>
      <c r="N3605" s="57"/>
      <c r="O3605" s="6"/>
      <c r="P3605" s="6"/>
      <c r="T3605" s="6"/>
      <c r="V3605" s="3"/>
    </row>
    <row r="3606">
      <c r="D3606" s="57"/>
      <c r="J3606" s="7"/>
      <c r="K3606" s="7"/>
      <c r="L3606" s="7"/>
      <c r="M3606" s="7"/>
      <c r="N3606" s="57"/>
      <c r="O3606" s="6"/>
      <c r="P3606" s="6"/>
      <c r="T3606" s="6"/>
      <c r="V3606" s="3"/>
    </row>
    <row r="3607">
      <c r="D3607" s="57"/>
      <c r="J3607" s="7"/>
      <c r="K3607" s="7"/>
      <c r="L3607" s="7"/>
      <c r="M3607" s="7"/>
      <c r="N3607" s="57"/>
      <c r="O3607" s="6"/>
      <c r="P3607" s="6"/>
      <c r="T3607" s="6"/>
      <c r="V3607" s="3"/>
    </row>
    <row r="3608">
      <c r="D3608" s="57"/>
      <c r="J3608" s="7"/>
      <c r="K3608" s="7"/>
      <c r="L3608" s="7"/>
      <c r="M3608" s="7"/>
      <c r="N3608" s="57"/>
      <c r="O3608" s="6"/>
      <c r="P3608" s="6"/>
      <c r="T3608" s="6"/>
      <c r="V3608" s="3"/>
    </row>
    <row r="3609">
      <c r="D3609" s="57"/>
      <c r="J3609" s="7"/>
      <c r="K3609" s="7"/>
      <c r="L3609" s="7"/>
      <c r="M3609" s="7"/>
      <c r="N3609" s="57"/>
      <c r="O3609" s="6"/>
      <c r="P3609" s="6"/>
      <c r="T3609" s="6"/>
      <c r="V3609" s="3"/>
    </row>
    <row r="3610">
      <c r="D3610" s="57"/>
      <c r="J3610" s="7"/>
      <c r="K3610" s="7"/>
      <c r="L3610" s="7"/>
      <c r="M3610" s="7"/>
      <c r="N3610" s="57"/>
      <c r="O3610" s="6"/>
      <c r="P3610" s="6"/>
      <c r="T3610" s="6"/>
      <c r="V3610" s="3"/>
    </row>
    <row r="3611">
      <c r="D3611" s="57"/>
      <c r="J3611" s="7"/>
      <c r="K3611" s="7"/>
      <c r="L3611" s="7"/>
      <c r="M3611" s="7"/>
      <c r="N3611" s="57"/>
      <c r="O3611" s="6"/>
      <c r="P3611" s="6"/>
      <c r="T3611" s="6"/>
      <c r="V3611" s="3"/>
    </row>
    <row r="3612">
      <c r="D3612" s="57"/>
      <c r="J3612" s="7"/>
      <c r="K3612" s="7"/>
      <c r="L3612" s="7"/>
      <c r="M3612" s="7"/>
      <c r="N3612" s="57"/>
      <c r="O3612" s="6"/>
      <c r="P3612" s="6"/>
      <c r="T3612" s="6"/>
      <c r="V3612" s="3"/>
    </row>
    <row r="3613">
      <c r="D3613" s="57"/>
      <c r="J3613" s="7"/>
      <c r="K3613" s="7"/>
      <c r="L3613" s="7"/>
      <c r="M3613" s="7"/>
      <c r="N3613" s="57"/>
      <c r="O3613" s="6"/>
      <c r="P3613" s="6"/>
      <c r="T3613" s="6"/>
      <c r="V3613" s="3"/>
    </row>
    <row r="3614">
      <c r="D3614" s="57"/>
      <c r="J3614" s="7"/>
      <c r="K3614" s="7"/>
      <c r="L3614" s="7"/>
      <c r="M3614" s="7"/>
      <c r="N3614" s="57"/>
      <c r="O3614" s="6"/>
      <c r="P3614" s="6"/>
      <c r="T3614" s="6"/>
      <c r="V3614" s="3"/>
    </row>
    <row r="3615">
      <c r="D3615" s="57"/>
      <c r="J3615" s="7"/>
      <c r="K3615" s="7"/>
      <c r="L3615" s="7"/>
      <c r="M3615" s="7"/>
      <c r="N3615" s="57"/>
      <c r="O3615" s="6"/>
      <c r="P3615" s="6"/>
      <c r="T3615" s="6"/>
      <c r="V3615" s="3"/>
    </row>
    <row r="3616">
      <c r="D3616" s="57"/>
      <c r="J3616" s="7"/>
      <c r="K3616" s="7"/>
      <c r="L3616" s="7"/>
      <c r="M3616" s="7"/>
      <c r="N3616" s="57"/>
      <c r="O3616" s="6"/>
      <c r="P3616" s="6"/>
      <c r="T3616" s="6"/>
      <c r="V3616" s="3"/>
    </row>
    <row r="3617">
      <c r="D3617" s="57"/>
      <c r="J3617" s="7"/>
      <c r="K3617" s="7"/>
      <c r="L3617" s="7"/>
      <c r="M3617" s="7"/>
      <c r="N3617" s="57"/>
      <c r="O3617" s="6"/>
      <c r="P3617" s="6"/>
      <c r="T3617" s="6"/>
      <c r="V3617" s="3"/>
    </row>
    <row r="3618">
      <c r="D3618" s="57"/>
      <c r="J3618" s="7"/>
      <c r="K3618" s="7"/>
      <c r="L3618" s="7"/>
      <c r="M3618" s="7"/>
      <c r="N3618" s="57"/>
      <c r="O3618" s="6"/>
      <c r="P3618" s="6"/>
      <c r="T3618" s="6"/>
      <c r="V3618" s="3"/>
    </row>
    <row r="3619">
      <c r="D3619" s="57"/>
      <c r="J3619" s="7"/>
      <c r="K3619" s="7"/>
      <c r="L3619" s="7"/>
      <c r="M3619" s="7"/>
      <c r="N3619" s="57"/>
      <c r="O3619" s="6"/>
      <c r="P3619" s="6"/>
      <c r="T3619" s="6"/>
      <c r="V3619" s="3"/>
    </row>
    <row r="3620">
      <c r="D3620" s="57"/>
      <c r="J3620" s="7"/>
      <c r="K3620" s="7"/>
      <c r="L3620" s="7"/>
      <c r="M3620" s="7"/>
      <c r="N3620" s="57"/>
      <c r="O3620" s="6"/>
      <c r="P3620" s="6"/>
      <c r="T3620" s="6"/>
      <c r="V3620" s="3"/>
    </row>
    <row r="3621">
      <c r="D3621" s="57"/>
      <c r="J3621" s="7"/>
      <c r="K3621" s="7"/>
      <c r="L3621" s="7"/>
      <c r="M3621" s="7"/>
      <c r="N3621" s="57"/>
      <c r="O3621" s="6"/>
      <c r="P3621" s="6"/>
      <c r="T3621" s="6"/>
      <c r="V3621" s="3"/>
    </row>
    <row r="3622">
      <c r="D3622" s="57"/>
      <c r="J3622" s="7"/>
      <c r="K3622" s="7"/>
      <c r="L3622" s="7"/>
      <c r="M3622" s="7"/>
      <c r="N3622" s="57"/>
      <c r="O3622" s="6"/>
      <c r="P3622" s="6"/>
      <c r="T3622" s="6"/>
      <c r="V3622" s="3"/>
    </row>
    <row r="3623">
      <c r="D3623" s="57"/>
      <c r="J3623" s="7"/>
      <c r="K3623" s="7"/>
      <c r="L3623" s="7"/>
      <c r="M3623" s="7"/>
      <c r="N3623" s="57"/>
      <c r="O3623" s="6"/>
      <c r="P3623" s="6"/>
      <c r="T3623" s="6"/>
      <c r="V3623" s="3"/>
    </row>
    <row r="3624">
      <c r="D3624" s="57"/>
      <c r="J3624" s="7"/>
      <c r="K3624" s="7"/>
      <c r="L3624" s="7"/>
      <c r="M3624" s="7"/>
      <c r="N3624" s="57"/>
      <c r="O3624" s="6"/>
      <c r="P3624" s="6"/>
      <c r="T3624" s="6"/>
      <c r="V3624" s="3"/>
    </row>
    <row r="3625">
      <c r="D3625" s="57"/>
      <c r="J3625" s="7"/>
      <c r="K3625" s="7"/>
      <c r="L3625" s="7"/>
      <c r="M3625" s="7"/>
      <c r="N3625" s="57"/>
      <c r="O3625" s="6"/>
      <c r="P3625" s="6"/>
      <c r="T3625" s="6"/>
      <c r="V3625" s="3"/>
    </row>
    <row r="3626">
      <c r="D3626" s="57"/>
      <c r="J3626" s="7"/>
      <c r="K3626" s="7"/>
      <c r="L3626" s="7"/>
      <c r="M3626" s="7"/>
      <c r="N3626" s="57"/>
      <c r="O3626" s="6"/>
      <c r="P3626" s="6"/>
      <c r="T3626" s="6"/>
      <c r="V3626" s="3"/>
    </row>
    <row r="3627">
      <c r="D3627" s="57"/>
      <c r="J3627" s="7"/>
      <c r="K3627" s="7"/>
      <c r="L3627" s="7"/>
      <c r="M3627" s="7"/>
      <c r="N3627" s="57"/>
      <c r="O3627" s="6"/>
      <c r="P3627" s="6"/>
      <c r="T3627" s="6"/>
      <c r="V3627" s="3"/>
    </row>
    <row r="3628">
      <c r="D3628" s="57"/>
      <c r="J3628" s="7"/>
      <c r="K3628" s="7"/>
      <c r="L3628" s="7"/>
      <c r="M3628" s="7"/>
      <c r="N3628" s="57"/>
      <c r="O3628" s="6"/>
      <c r="P3628" s="6"/>
      <c r="T3628" s="6"/>
      <c r="V3628" s="3"/>
    </row>
    <row r="3629">
      <c r="D3629" s="57"/>
      <c r="J3629" s="7"/>
      <c r="K3629" s="7"/>
      <c r="L3629" s="7"/>
      <c r="M3629" s="7"/>
      <c r="N3629" s="57"/>
      <c r="O3629" s="6"/>
      <c r="P3629" s="6"/>
      <c r="T3629" s="6"/>
      <c r="V3629" s="3"/>
    </row>
    <row r="3630">
      <c r="D3630" s="57"/>
      <c r="J3630" s="7"/>
      <c r="K3630" s="7"/>
      <c r="L3630" s="7"/>
      <c r="M3630" s="7"/>
      <c r="N3630" s="57"/>
      <c r="O3630" s="6"/>
      <c r="P3630" s="6"/>
      <c r="T3630" s="6"/>
      <c r="V3630" s="3"/>
    </row>
    <row r="3631">
      <c r="D3631" s="57"/>
      <c r="J3631" s="7"/>
      <c r="K3631" s="7"/>
      <c r="L3631" s="7"/>
      <c r="M3631" s="7"/>
      <c r="N3631" s="57"/>
      <c r="O3631" s="6"/>
      <c r="P3631" s="6"/>
      <c r="T3631" s="6"/>
      <c r="V3631" s="3"/>
    </row>
    <row r="3632">
      <c r="D3632" s="57"/>
      <c r="J3632" s="7"/>
      <c r="K3632" s="7"/>
      <c r="L3632" s="7"/>
      <c r="M3632" s="7"/>
      <c r="N3632" s="57"/>
      <c r="O3632" s="6"/>
      <c r="P3632" s="6"/>
      <c r="T3632" s="6"/>
      <c r="V3632" s="3"/>
    </row>
    <row r="3633">
      <c r="D3633" s="57"/>
      <c r="J3633" s="7"/>
      <c r="K3633" s="7"/>
      <c r="L3633" s="7"/>
      <c r="M3633" s="7"/>
      <c r="N3633" s="57"/>
      <c r="O3633" s="6"/>
      <c r="P3633" s="6"/>
      <c r="T3633" s="6"/>
      <c r="V3633" s="3"/>
    </row>
    <row r="3634">
      <c r="D3634" s="57"/>
      <c r="J3634" s="7"/>
      <c r="K3634" s="7"/>
      <c r="L3634" s="7"/>
      <c r="M3634" s="7"/>
      <c r="N3634" s="57"/>
      <c r="O3634" s="6"/>
      <c r="P3634" s="6"/>
      <c r="T3634" s="6"/>
      <c r="V3634" s="3"/>
    </row>
    <row r="3635">
      <c r="D3635" s="57"/>
      <c r="J3635" s="7"/>
      <c r="K3635" s="7"/>
      <c r="L3635" s="7"/>
      <c r="M3635" s="7"/>
      <c r="N3635" s="57"/>
      <c r="O3635" s="6"/>
      <c r="P3635" s="6"/>
      <c r="T3635" s="6"/>
      <c r="V3635" s="3"/>
    </row>
    <row r="3636">
      <c r="D3636" s="57"/>
      <c r="J3636" s="7"/>
      <c r="K3636" s="7"/>
      <c r="L3636" s="7"/>
      <c r="M3636" s="7"/>
      <c r="N3636" s="57"/>
      <c r="O3636" s="6"/>
      <c r="P3636" s="6"/>
      <c r="T3636" s="6"/>
      <c r="V3636" s="3"/>
    </row>
    <row r="3637">
      <c r="D3637" s="57"/>
      <c r="J3637" s="7"/>
      <c r="K3637" s="7"/>
      <c r="L3637" s="7"/>
      <c r="M3637" s="7"/>
      <c r="N3637" s="57"/>
      <c r="O3637" s="6"/>
      <c r="P3637" s="6"/>
      <c r="T3637" s="6"/>
      <c r="V3637" s="3"/>
    </row>
    <row r="3638">
      <c r="D3638" s="57"/>
      <c r="J3638" s="7"/>
      <c r="K3638" s="7"/>
      <c r="L3638" s="7"/>
      <c r="M3638" s="7"/>
      <c r="N3638" s="57"/>
      <c r="O3638" s="6"/>
      <c r="P3638" s="6"/>
      <c r="T3638" s="6"/>
      <c r="V3638" s="3"/>
    </row>
    <row r="3639">
      <c r="D3639" s="57"/>
      <c r="J3639" s="7"/>
      <c r="K3639" s="7"/>
      <c r="L3639" s="7"/>
      <c r="M3639" s="7"/>
      <c r="N3639" s="57"/>
      <c r="O3639" s="6"/>
      <c r="P3639" s="6"/>
      <c r="T3639" s="6"/>
      <c r="V3639" s="3"/>
    </row>
    <row r="3640">
      <c r="D3640" s="57"/>
      <c r="J3640" s="7"/>
      <c r="K3640" s="7"/>
      <c r="L3640" s="7"/>
      <c r="M3640" s="7"/>
      <c r="N3640" s="57"/>
      <c r="O3640" s="6"/>
      <c r="P3640" s="6"/>
      <c r="T3640" s="6"/>
      <c r="V3640" s="3"/>
    </row>
    <row r="3641">
      <c r="D3641" s="57"/>
      <c r="J3641" s="7"/>
      <c r="K3641" s="7"/>
      <c r="L3641" s="7"/>
      <c r="M3641" s="7"/>
      <c r="N3641" s="57"/>
      <c r="O3641" s="6"/>
      <c r="P3641" s="6"/>
      <c r="T3641" s="6"/>
      <c r="V3641" s="3"/>
    </row>
    <row r="3642">
      <c r="D3642" s="57"/>
      <c r="J3642" s="7"/>
      <c r="K3642" s="7"/>
      <c r="L3642" s="7"/>
      <c r="M3642" s="7"/>
      <c r="N3642" s="57"/>
      <c r="O3642" s="6"/>
      <c r="P3642" s="6"/>
      <c r="T3642" s="6"/>
      <c r="V3642" s="3"/>
    </row>
    <row r="3643">
      <c r="D3643" s="57"/>
      <c r="J3643" s="7"/>
      <c r="K3643" s="7"/>
      <c r="L3643" s="7"/>
      <c r="M3643" s="7"/>
      <c r="N3643" s="57"/>
      <c r="O3643" s="6"/>
      <c r="P3643" s="6"/>
      <c r="T3643" s="6"/>
      <c r="V3643" s="3"/>
    </row>
    <row r="3644">
      <c r="D3644" s="57"/>
      <c r="J3644" s="7"/>
      <c r="K3644" s="7"/>
      <c r="L3644" s="7"/>
      <c r="M3644" s="7"/>
      <c r="N3644" s="57"/>
      <c r="O3644" s="6"/>
      <c r="P3644" s="6"/>
      <c r="T3644" s="6"/>
      <c r="V3644" s="3"/>
    </row>
    <row r="3645">
      <c r="D3645" s="57"/>
      <c r="J3645" s="7"/>
      <c r="K3645" s="7"/>
      <c r="L3645" s="7"/>
      <c r="M3645" s="7"/>
      <c r="N3645" s="57"/>
      <c r="O3645" s="6"/>
      <c r="P3645" s="6"/>
      <c r="T3645" s="6"/>
      <c r="V3645" s="3"/>
    </row>
    <row r="3646">
      <c r="D3646" s="57"/>
      <c r="J3646" s="7"/>
      <c r="K3646" s="7"/>
      <c r="L3646" s="7"/>
      <c r="M3646" s="7"/>
      <c r="N3646" s="57"/>
      <c r="O3646" s="6"/>
      <c r="P3646" s="6"/>
      <c r="T3646" s="6"/>
      <c r="V3646" s="3"/>
    </row>
    <row r="3647">
      <c r="D3647" s="57"/>
      <c r="J3647" s="7"/>
      <c r="K3647" s="7"/>
      <c r="L3647" s="7"/>
      <c r="M3647" s="7"/>
      <c r="N3647" s="57"/>
      <c r="O3647" s="6"/>
      <c r="P3647" s="6"/>
      <c r="T3647" s="6"/>
      <c r="V3647" s="3"/>
    </row>
    <row r="3648">
      <c r="D3648" s="57"/>
      <c r="J3648" s="7"/>
      <c r="K3648" s="7"/>
      <c r="L3648" s="7"/>
      <c r="M3648" s="7"/>
      <c r="N3648" s="57"/>
      <c r="O3648" s="6"/>
      <c r="P3648" s="6"/>
      <c r="T3648" s="6"/>
      <c r="V3648" s="3"/>
    </row>
    <row r="3649">
      <c r="D3649" s="57"/>
      <c r="J3649" s="7"/>
      <c r="K3649" s="7"/>
      <c r="L3649" s="7"/>
      <c r="M3649" s="7"/>
      <c r="N3649" s="57"/>
      <c r="O3649" s="6"/>
      <c r="P3649" s="6"/>
      <c r="T3649" s="6"/>
      <c r="V3649" s="3"/>
    </row>
    <row r="3650">
      <c r="D3650" s="57"/>
      <c r="J3650" s="7"/>
      <c r="K3650" s="7"/>
      <c r="L3650" s="7"/>
      <c r="M3650" s="7"/>
      <c r="N3650" s="57"/>
      <c r="O3650" s="6"/>
      <c r="P3650" s="6"/>
      <c r="T3650" s="6"/>
      <c r="V3650" s="3"/>
    </row>
    <row r="3651">
      <c r="D3651" s="57"/>
      <c r="J3651" s="7"/>
      <c r="K3651" s="7"/>
      <c r="L3651" s="7"/>
      <c r="M3651" s="7"/>
      <c r="N3651" s="57"/>
      <c r="O3651" s="6"/>
      <c r="P3651" s="6"/>
      <c r="T3651" s="6"/>
      <c r="V3651" s="3"/>
    </row>
    <row r="3652">
      <c r="D3652" s="57"/>
      <c r="J3652" s="7"/>
      <c r="K3652" s="7"/>
      <c r="L3652" s="7"/>
      <c r="M3652" s="7"/>
      <c r="N3652" s="57"/>
      <c r="O3652" s="6"/>
      <c r="P3652" s="6"/>
      <c r="T3652" s="6"/>
      <c r="V3652" s="3"/>
    </row>
    <row r="3653">
      <c r="D3653" s="57"/>
      <c r="J3653" s="7"/>
      <c r="K3653" s="7"/>
      <c r="L3653" s="7"/>
      <c r="M3653" s="7"/>
      <c r="N3653" s="57"/>
      <c r="O3653" s="6"/>
      <c r="P3653" s="6"/>
      <c r="T3653" s="6"/>
      <c r="V3653" s="3"/>
    </row>
    <row r="3654">
      <c r="D3654" s="57"/>
      <c r="J3654" s="7"/>
      <c r="K3654" s="7"/>
      <c r="L3654" s="7"/>
      <c r="M3654" s="7"/>
      <c r="N3654" s="57"/>
      <c r="O3654" s="6"/>
      <c r="P3654" s="6"/>
      <c r="T3654" s="6"/>
      <c r="V3654" s="3"/>
    </row>
    <row r="3655">
      <c r="D3655" s="57"/>
      <c r="J3655" s="7"/>
      <c r="K3655" s="7"/>
      <c r="L3655" s="7"/>
      <c r="M3655" s="7"/>
      <c r="N3655" s="57"/>
      <c r="O3655" s="6"/>
      <c r="P3655" s="6"/>
      <c r="T3655" s="6"/>
      <c r="V3655" s="3"/>
    </row>
    <row r="3656">
      <c r="D3656" s="57"/>
      <c r="J3656" s="7"/>
      <c r="K3656" s="7"/>
      <c r="L3656" s="7"/>
      <c r="M3656" s="7"/>
      <c r="N3656" s="57"/>
      <c r="O3656" s="6"/>
      <c r="P3656" s="6"/>
      <c r="T3656" s="6"/>
      <c r="V3656" s="3"/>
    </row>
    <row r="3657">
      <c r="D3657" s="57"/>
      <c r="J3657" s="7"/>
      <c r="K3657" s="7"/>
      <c r="L3657" s="7"/>
      <c r="M3657" s="7"/>
      <c r="N3657" s="57"/>
      <c r="O3657" s="6"/>
      <c r="P3657" s="6"/>
      <c r="T3657" s="6"/>
      <c r="V3657" s="3"/>
    </row>
    <row r="3658">
      <c r="D3658" s="57"/>
      <c r="J3658" s="7"/>
      <c r="K3658" s="7"/>
      <c r="L3658" s="7"/>
      <c r="M3658" s="7"/>
      <c r="N3658" s="57"/>
      <c r="O3658" s="6"/>
      <c r="P3658" s="6"/>
      <c r="T3658" s="6"/>
      <c r="V3658" s="3"/>
    </row>
    <row r="3659">
      <c r="D3659" s="57"/>
      <c r="J3659" s="7"/>
      <c r="K3659" s="7"/>
      <c r="L3659" s="7"/>
      <c r="M3659" s="7"/>
      <c r="N3659" s="57"/>
      <c r="O3659" s="6"/>
      <c r="P3659" s="6"/>
      <c r="T3659" s="6"/>
      <c r="V3659" s="3"/>
    </row>
    <row r="3660">
      <c r="D3660" s="57"/>
      <c r="J3660" s="7"/>
      <c r="K3660" s="7"/>
      <c r="L3660" s="7"/>
      <c r="M3660" s="7"/>
      <c r="N3660" s="57"/>
      <c r="O3660" s="6"/>
      <c r="P3660" s="6"/>
      <c r="T3660" s="6"/>
      <c r="V3660" s="3"/>
    </row>
    <row r="3661">
      <c r="D3661" s="57"/>
      <c r="J3661" s="7"/>
      <c r="K3661" s="7"/>
      <c r="L3661" s="7"/>
      <c r="M3661" s="7"/>
      <c r="N3661" s="57"/>
      <c r="O3661" s="6"/>
      <c r="P3661" s="6"/>
      <c r="T3661" s="6"/>
      <c r="V3661" s="3"/>
    </row>
    <row r="3662">
      <c r="D3662" s="57"/>
      <c r="J3662" s="7"/>
      <c r="K3662" s="7"/>
      <c r="L3662" s="7"/>
      <c r="M3662" s="7"/>
      <c r="N3662" s="57"/>
      <c r="O3662" s="6"/>
      <c r="P3662" s="6"/>
      <c r="T3662" s="6"/>
      <c r="V3662" s="3"/>
    </row>
    <row r="3663">
      <c r="D3663" s="57"/>
      <c r="J3663" s="7"/>
      <c r="K3663" s="7"/>
      <c r="L3663" s="7"/>
      <c r="M3663" s="7"/>
      <c r="N3663" s="57"/>
      <c r="O3663" s="6"/>
      <c r="P3663" s="6"/>
      <c r="T3663" s="6"/>
      <c r="V3663" s="3"/>
    </row>
    <row r="3664">
      <c r="D3664" s="57"/>
      <c r="J3664" s="7"/>
      <c r="K3664" s="7"/>
      <c r="L3664" s="7"/>
      <c r="M3664" s="7"/>
      <c r="N3664" s="57"/>
      <c r="O3664" s="6"/>
      <c r="P3664" s="6"/>
      <c r="T3664" s="6"/>
      <c r="V3664" s="3"/>
    </row>
    <row r="3665">
      <c r="D3665" s="57"/>
      <c r="J3665" s="7"/>
      <c r="K3665" s="7"/>
      <c r="L3665" s="7"/>
      <c r="M3665" s="7"/>
      <c r="N3665" s="57"/>
      <c r="O3665" s="6"/>
      <c r="P3665" s="6"/>
      <c r="T3665" s="6"/>
      <c r="V3665" s="3"/>
    </row>
    <row r="3666">
      <c r="D3666" s="57"/>
      <c r="J3666" s="7"/>
      <c r="K3666" s="7"/>
      <c r="L3666" s="7"/>
      <c r="M3666" s="7"/>
      <c r="N3666" s="57"/>
      <c r="O3666" s="6"/>
      <c r="P3666" s="6"/>
      <c r="T3666" s="6"/>
      <c r="V3666" s="3"/>
    </row>
    <row r="3667">
      <c r="D3667" s="57"/>
      <c r="J3667" s="7"/>
      <c r="K3667" s="7"/>
      <c r="L3667" s="7"/>
      <c r="M3667" s="7"/>
      <c r="N3667" s="57"/>
      <c r="O3667" s="6"/>
      <c r="P3667" s="6"/>
      <c r="T3667" s="6"/>
      <c r="V3667" s="3"/>
    </row>
    <row r="3668">
      <c r="D3668" s="57"/>
      <c r="J3668" s="7"/>
      <c r="K3668" s="7"/>
      <c r="L3668" s="7"/>
      <c r="M3668" s="7"/>
      <c r="N3668" s="57"/>
      <c r="O3668" s="6"/>
      <c r="P3668" s="6"/>
      <c r="T3668" s="6"/>
      <c r="V3668" s="3"/>
    </row>
    <row r="3669">
      <c r="D3669" s="57"/>
      <c r="J3669" s="7"/>
      <c r="K3669" s="7"/>
      <c r="L3669" s="7"/>
      <c r="M3669" s="7"/>
      <c r="N3669" s="57"/>
      <c r="O3669" s="6"/>
      <c r="P3669" s="6"/>
      <c r="T3669" s="6"/>
      <c r="V3669" s="3"/>
    </row>
    <row r="3670">
      <c r="D3670" s="57"/>
      <c r="J3670" s="7"/>
      <c r="K3670" s="7"/>
      <c r="L3670" s="7"/>
      <c r="M3670" s="7"/>
      <c r="N3670" s="57"/>
      <c r="O3670" s="6"/>
      <c r="P3670" s="6"/>
      <c r="T3670" s="6"/>
      <c r="V3670" s="3"/>
    </row>
    <row r="3671">
      <c r="D3671" s="57"/>
      <c r="J3671" s="7"/>
      <c r="K3671" s="7"/>
      <c r="L3671" s="7"/>
      <c r="M3671" s="7"/>
      <c r="N3671" s="57"/>
      <c r="O3671" s="6"/>
      <c r="P3671" s="6"/>
      <c r="T3671" s="6"/>
      <c r="V3671" s="3"/>
    </row>
    <row r="3672">
      <c r="D3672" s="57"/>
      <c r="J3672" s="7"/>
      <c r="K3672" s="7"/>
      <c r="L3672" s="7"/>
      <c r="M3672" s="7"/>
      <c r="N3672" s="57"/>
      <c r="O3672" s="6"/>
      <c r="P3672" s="6"/>
      <c r="T3672" s="6"/>
      <c r="V3672" s="3"/>
    </row>
    <row r="3673">
      <c r="D3673" s="57"/>
      <c r="J3673" s="7"/>
      <c r="K3673" s="7"/>
      <c r="L3673" s="7"/>
      <c r="M3673" s="7"/>
      <c r="N3673" s="57"/>
      <c r="O3673" s="6"/>
      <c r="P3673" s="6"/>
      <c r="T3673" s="6"/>
      <c r="V3673" s="3"/>
    </row>
    <row r="3674">
      <c r="D3674" s="57"/>
      <c r="J3674" s="7"/>
      <c r="K3674" s="7"/>
      <c r="L3674" s="7"/>
      <c r="M3674" s="7"/>
      <c r="N3674" s="57"/>
      <c r="O3674" s="6"/>
      <c r="P3674" s="6"/>
      <c r="T3674" s="6"/>
      <c r="V3674" s="3"/>
    </row>
    <row r="3675">
      <c r="D3675" s="57"/>
      <c r="J3675" s="7"/>
      <c r="K3675" s="7"/>
      <c r="L3675" s="7"/>
      <c r="M3675" s="7"/>
      <c r="N3675" s="57"/>
      <c r="O3675" s="6"/>
      <c r="P3675" s="6"/>
      <c r="T3675" s="6"/>
      <c r="V3675" s="3"/>
    </row>
    <row r="3676">
      <c r="D3676" s="57"/>
      <c r="J3676" s="7"/>
      <c r="K3676" s="7"/>
      <c r="L3676" s="7"/>
      <c r="M3676" s="7"/>
      <c r="N3676" s="57"/>
      <c r="O3676" s="6"/>
      <c r="P3676" s="6"/>
      <c r="T3676" s="6"/>
      <c r="V3676" s="3"/>
    </row>
    <row r="3677">
      <c r="D3677" s="57"/>
      <c r="J3677" s="7"/>
      <c r="K3677" s="7"/>
      <c r="L3677" s="7"/>
      <c r="M3677" s="7"/>
      <c r="N3677" s="57"/>
      <c r="O3677" s="6"/>
      <c r="P3677" s="6"/>
      <c r="T3677" s="6"/>
      <c r="V3677" s="3"/>
    </row>
    <row r="3678">
      <c r="D3678" s="57"/>
      <c r="J3678" s="7"/>
      <c r="K3678" s="7"/>
      <c r="L3678" s="7"/>
      <c r="M3678" s="7"/>
      <c r="N3678" s="57"/>
      <c r="O3678" s="6"/>
      <c r="P3678" s="6"/>
      <c r="T3678" s="6"/>
      <c r="V3678" s="3"/>
    </row>
    <row r="3679">
      <c r="D3679" s="57"/>
      <c r="J3679" s="7"/>
      <c r="K3679" s="7"/>
      <c r="L3679" s="7"/>
      <c r="M3679" s="7"/>
      <c r="N3679" s="57"/>
      <c r="O3679" s="6"/>
      <c r="P3679" s="6"/>
      <c r="T3679" s="6"/>
      <c r="V3679" s="3"/>
    </row>
    <row r="3680">
      <c r="D3680" s="57"/>
      <c r="J3680" s="7"/>
      <c r="K3680" s="7"/>
      <c r="L3680" s="7"/>
      <c r="M3680" s="7"/>
      <c r="N3680" s="57"/>
      <c r="O3680" s="6"/>
      <c r="P3680" s="6"/>
      <c r="T3680" s="6"/>
      <c r="V3680" s="3"/>
    </row>
    <row r="3681">
      <c r="D3681" s="57"/>
      <c r="J3681" s="7"/>
      <c r="K3681" s="7"/>
      <c r="L3681" s="7"/>
      <c r="M3681" s="7"/>
      <c r="N3681" s="57"/>
      <c r="O3681" s="6"/>
      <c r="P3681" s="6"/>
      <c r="T3681" s="6"/>
      <c r="V3681" s="3"/>
    </row>
    <row r="3682">
      <c r="D3682" s="57"/>
      <c r="J3682" s="7"/>
      <c r="K3682" s="7"/>
      <c r="L3682" s="7"/>
      <c r="M3682" s="7"/>
      <c r="N3682" s="57"/>
      <c r="O3682" s="6"/>
      <c r="P3682" s="6"/>
      <c r="T3682" s="6"/>
      <c r="V3682" s="3"/>
    </row>
    <row r="3683">
      <c r="D3683" s="57"/>
      <c r="J3683" s="7"/>
      <c r="K3683" s="7"/>
      <c r="L3683" s="7"/>
      <c r="M3683" s="7"/>
      <c r="N3683" s="57"/>
      <c r="O3683" s="6"/>
      <c r="P3683" s="6"/>
      <c r="T3683" s="6"/>
      <c r="V3683" s="3"/>
    </row>
    <row r="3684">
      <c r="D3684" s="57"/>
      <c r="J3684" s="7"/>
      <c r="K3684" s="7"/>
      <c r="L3684" s="7"/>
      <c r="M3684" s="7"/>
      <c r="N3684" s="57"/>
      <c r="O3684" s="6"/>
      <c r="P3684" s="6"/>
      <c r="T3684" s="6"/>
      <c r="V3684" s="3"/>
    </row>
    <row r="3685">
      <c r="D3685" s="57"/>
      <c r="J3685" s="7"/>
      <c r="K3685" s="7"/>
      <c r="L3685" s="7"/>
      <c r="M3685" s="7"/>
      <c r="N3685" s="57"/>
      <c r="O3685" s="6"/>
      <c r="P3685" s="6"/>
      <c r="T3685" s="6"/>
      <c r="V3685" s="3"/>
    </row>
    <row r="3686">
      <c r="D3686" s="57"/>
      <c r="J3686" s="7"/>
      <c r="K3686" s="7"/>
      <c r="L3686" s="7"/>
      <c r="M3686" s="7"/>
      <c r="N3686" s="57"/>
      <c r="O3686" s="6"/>
      <c r="P3686" s="6"/>
      <c r="T3686" s="6"/>
      <c r="V3686" s="3"/>
    </row>
    <row r="3687">
      <c r="D3687" s="57"/>
      <c r="J3687" s="7"/>
      <c r="K3687" s="7"/>
      <c r="L3687" s="7"/>
      <c r="M3687" s="7"/>
      <c r="N3687" s="57"/>
      <c r="O3687" s="6"/>
      <c r="P3687" s="6"/>
      <c r="T3687" s="6"/>
      <c r="V3687" s="3"/>
    </row>
    <row r="3688">
      <c r="D3688" s="57"/>
      <c r="J3688" s="7"/>
      <c r="K3688" s="7"/>
      <c r="L3688" s="7"/>
      <c r="M3688" s="7"/>
      <c r="N3688" s="57"/>
      <c r="O3688" s="6"/>
      <c r="P3688" s="6"/>
      <c r="T3688" s="6"/>
      <c r="V3688" s="3"/>
    </row>
    <row r="3689">
      <c r="D3689" s="57"/>
      <c r="J3689" s="7"/>
      <c r="K3689" s="7"/>
      <c r="L3689" s="7"/>
      <c r="M3689" s="7"/>
      <c r="N3689" s="57"/>
      <c r="O3689" s="6"/>
      <c r="P3689" s="6"/>
      <c r="T3689" s="6"/>
      <c r="V3689" s="3"/>
    </row>
    <row r="3690">
      <c r="D3690" s="57"/>
      <c r="J3690" s="7"/>
      <c r="K3690" s="7"/>
      <c r="L3690" s="7"/>
      <c r="M3690" s="7"/>
      <c r="N3690" s="57"/>
      <c r="O3690" s="6"/>
      <c r="P3690" s="6"/>
      <c r="T3690" s="6"/>
      <c r="V3690" s="3"/>
    </row>
    <row r="3691">
      <c r="D3691" s="57"/>
      <c r="J3691" s="7"/>
      <c r="K3691" s="7"/>
      <c r="L3691" s="7"/>
      <c r="M3691" s="7"/>
      <c r="N3691" s="57"/>
      <c r="O3691" s="6"/>
      <c r="P3691" s="6"/>
      <c r="T3691" s="6"/>
      <c r="V3691" s="3"/>
    </row>
    <row r="3692">
      <c r="D3692" s="57"/>
      <c r="J3692" s="7"/>
      <c r="K3692" s="7"/>
      <c r="L3692" s="7"/>
      <c r="M3692" s="7"/>
      <c r="N3692" s="57"/>
      <c r="O3692" s="6"/>
      <c r="P3692" s="6"/>
      <c r="T3692" s="6"/>
      <c r="V3692" s="3"/>
    </row>
    <row r="3693">
      <c r="D3693" s="57"/>
      <c r="J3693" s="7"/>
      <c r="K3693" s="7"/>
      <c r="L3693" s="7"/>
      <c r="M3693" s="7"/>
      <c r="N3693" s="57"/>
      <c r="O3693" s="6"/>
      <c r="P3693" s="6"/>
      <c r="T3693" s="6"/>
      <c r="V3693" s="3"/>
    </row>
    <row r="3694">
      <c r="D3694" s="57"/>
      <c r="J3694" s="7"/>
      <c r="K3694" s="7"/>
      <c r="L3694" s="7"/>
      <c r="M3694" s="7"/>
      <c r="N3694" s="57"/>
      <c r="O3694" s="6"/>
      <c r="P3694" s="6"/>
      <c r="T3694" s="6"/>
      <c r="V3694" s="3"/>
    </row>
    <row r="3695">
      <c r="D3695" s="57"/>
      <c r="J3695" s="7"/>
      <c r="K3695" s="7"/>
      <c r="L3695" s="7"/>
      <c r="M3695" s="7"/>
      <c r="N3695" s="57"/>
      <c r="O3695" s="6"/>
      <c r="P3695" s="6"/>
      <c r="T3695" s="6"/>
      <c r="V3695" s="3"/>
    </row>
    <row r="3696">
      <c r="D3696" s="57"/>
      <c r="J3696" s="7"/>
      <c r="K3696" s="7"/>
      <c r="L3696" s="7"/>
      <c r="M3696" s="7"/>
      <c r="N3696" s="57"/>
      <c r="O3696" s="6"/>
      <c r="P3696" s="6"/>
      <c r="T3696" s="6"/>
      <c r="V3696" s="3"/>
    </row>
    <row r="3697">
      <c r="D3697" s="57"/>
      <c r="J3697" s="7"/>
      <c r="K3697" s="7"/>
      <c r="L3697" s="7"/>
      <c r="M3697" s="7"/>
      <c r="N3697" s="57"/>
      <c r="O3697" s="6"/>
      <c r="P3697" s="6"/>
      <c r="T3697" s="6"/>
      <c r="V3697" s="3"/>
    </row>
    <row r="3698">
      <c r="D3698" s="57"/>
      <c r="J3698" s="7"/>
      <c r="K3698" s="7"/>
      <c r="L3698" s="7"/>
      <c r="M3698" s="7"/>
      <c r="N3698" s="57"/>
      <c r="O3698" s="6"/>
      <c r="P3698" s="6"/>
      <c r="T3698" s="6"/>
      <c r="V3698" s="3"/>
    </row>
    <row r="3699">
      <c r="D3699" s="57"/>
      <c r="J3699" s="7"/>
      <c r="K3699" s="7"/>
      <c r="L3699" s="7"/>
      <c r="M3699" s="7"/>
      <c r="N3699" s="57"/>
      <c r="O3699" s="6"/>
      <c r="P3699" s="6"/>
      <c r="T3699" s="6"/>
      <c r="V3699" s="3"/>
    </row>
    <row r="3700">
      <c r="D3700" s="57"/>
      <c r="J3700" s="7"/>
      <c r="K3700" s="7"/>
      <c r="L3700" s="7"/>
      <c r="M3700" s="7"/>
      <c r="N3700" s="57"/>
      <c r="O3700" s="6"/>
      <c r="P3700" s="6"/>
      <c r="T3700" s="6"/>
      <c r="V3700" s="3"/>
    </row>
    <row r="3701">
      <c r="D3701" s="57"/>
      <c r="J3701" s="7"/>
      <c r="K3701" s="7"/>
      <c r="L3701" s="7"/>
      <c r="M3701" s="7"/>
      <c r="N3701" s="57"/>
      <c r="O3701" s="6"/>
      <c r="P3701" s="6"/>
      <c r="T3701" s="6"/>
      <c r="V3701" s="3"/>
    </row>
    <row r="3702">
      <c r="D3702" s="57"/>
      <c r="J3702" s="7"/>
      <c r="K3702" s="7"/>
      <c r="L3702" s="7"/>
      <c r="M3702" s="7"/>
      <c r="N3702" s="57"/>
      <c r="O3702" s="6"/>
      <c r="P3702" s="6"/>
      <c r="T3702" s="6"/>
      <c r="V3702" s="3"/>
    </row>
    <row r="3703">
      <c r="D3703" s="57"/>
      <c r="J3703" s="7"/>
      <c r="K3703" s="7"/>
      <c r="L3703" s="7"/>
      <c r="M3703" s="7"/>
      <c r="N3703" s="57"/>
      <c r="O3703" s="6"/>
      <c r="P3703" s="6"/>
      <c r="T3703" s="6"/>
      <c r="V3703" s="3"/>
    </row>
    <row r="3704">
      <c r="D3704" s="57"/>
      <c r="J3704" s="7"/>
      <c r="K3704" s="7"/>
      <c r="L3704" s="7"/>
      <c r="M3704" s="7"/>
      <c r="N3704" s="57"/>
      <c r="O3704" s="6"/>
      <c r="P3704" s="6"/>
      <c r="T3704" s="6"/>
      <c r="V3704" s="3"/>
    </row>
    <row r="3705">
      <c r="D3705" s="57"/>
      <c r="J3705" s="7"/>
      <c r="K3705" s="7"/>
      <c r="L3705" s="7"/>
      <c r="M3705" s="7"/>
      <c r="N3705" s="57"/>
      <c r="O3705" s="6"/>
      <c r="P3705" s="6"/>
      <c r="T3705" s="6"/>
      <c r="V3705" s="3"/>
    </row>
    <row r="3706">
      <c r="D3706" s="57"/>
      <c r="J3706" s="7"/>
      <c r="K3706" s="7"/>
      <c r="L3706" s="7"/>
      <c r="M3706" s="7"/>
      <c r="N3706" s="57"/>
      <c r="O3706" s="6"/>
      <c r="P3706" s="6"/>
      <c r="T3706" s="6"/>
      <c r="V3706" s="3"/>
    </row>
    <row r="3707">
      <c r="D3707" s="57"/>
      <c r="J3707" s="7"/>
      <c r="K3707" s="7"/>
      <c r="L3707" s="7"/>
      <c r="M3707" s="7"/>
      <c r="N3707" s="57"/>
      <c r="O3707" s="6"/>
      <c r="P3707" s="6"/>
      <c r="T3707" s="6"/>
      <c r="V3707" s="3"/>
    </row>
    <row r="3708">
      <c r="D3708" s="57"/>
      <c r="J3708" s="7"/>
      <c r="K3708" s="7"/>
      <c r="L3708" s="7"/>
      <c r="M3708" s="7"/>
      <c r="N3708" s="57"/>
      <c r="O3708" s="6"/>
      <c r="P3708" s="6"/>
      <c r="T3708" s="6"/>
      <c r="V3708" s="3"/>
    </row>
    <row r="3709">
      <c r="D3709" s="57"/>
      <c r="J3709" s="7"/>
      <c r="K3709" s="7"/>
      <c r="L3709" s="7"/>
      <c r="M3709" s="7"/>
      <c r="N3709" s="57"/>
      <c r="O3709" s="6"/>
      <c r="P3709" s="6"/>
      <c r="T3709" s="6"/>
      <c r="V3709" s="3"/>
    </row>
    <row r="3710">
      <c r="D3710" s="57"/>
      <c r="J3710" s="7"/>
      <c r="K3710" s="7"/>
      <c r="L3710" s="7"/>
      <c r="M3710" s="7"/>
      <c r="N3710" s="57"/>
      <c r="O3710" s="6"/>
      <c r="P3710" s="6"/>
      <c r="T3710" s="6"/>
      <c r="V3710" s="3"/>
    </row>
    <row r="3711">
      <c r="D3711" s="57"/>
      <c r="J3711" s="7"/>
      <c r="K3711" s="7"/>
      <c r="L3711" s="7"/>
      <c r="M3711" s="7"/>
      <c r="N3711" s="57"/>
      <c r="O3711" s="6"/>
      <c r="P3711" s="6"/>
      <c r="T3711" s="6"/>
      <c r="V3711" s="3"/>
    </row>
    <row r="3712">
      <c r="D3712" s="57"/>
      <c r="J3712" s="7"/>
      <c r="K3712" s="7"/>
      <c r="L3712" s="7"/>
      <c r="M3712" s="7"/>
      <c r="N3712" s="57"/>
      <c r="O3712" s="6"/>
      <c r="P3712" s="6"/>
      <c r="T3712" s="6"/>
      <c r="V3712" s="3"/>
    </row>
    <row r="3713">
      <c r="D3713" s="57"/>
      <c r="J3713" s="7"/>
      <c r="K3713" s="7"/>
      <c r="L3713" s="7"/>
      <c r="M3713" s="7"/>
      <c r="N3713" s="57"/>
      <c r="O3713" s="6"/>
      <c r="P3713" s="6"/>
      <c r="T3713" s="6"/>
      <c r="V3713" s="3"/>
    </row>
    <row r="3714">
      <c r="D3714" s="57"/>
      <c r="J3714" s="7"/>
      <c r="K3714" s="7"/>
      <c r="L3714" s="7"/>
      <c r="M3714" s="7"/>
      <c r="N3714" s="57"/>
      <c r="O3714" s="6"/>
      <c r="P3714" s="6"/>
      <c r="T3714" s="6"/>
      <c r="V3714" s="3"/>
    </row>
    <row r="3715">
      <c r="D3715" s="57"/>
      <c r="J3715" s="7"/>
      <c r="K3715" s="7"/>
      <c r="L3715" s="7"/>
      <c r="M3715" s="7"/>
      <c r="N3715" s="57"/>
      <c r="O3715" s="6"/>
      <c r="P3715" s="6"/>
      <c r="T3715" s="6"/>
      <c r="V3715" s="3"/>
    </row>
    <row r="3716">
      <c r="D3716" s="57"/>
      <c r="J3716" s="7"/>
      <c r="K3716" s="7"/>
      <c r="L3716" s="7"/>
      <c r="M3716" s="7"/>
      <c r="N3716" s="57"/>
      <c r="O3716" s="6"/>
      <c r="P3716" s="6"/>
      <c r="T3716" s="6"/>
      <c r="V3716" s="3"/>
    </row>
    <row r="3717">
      <c r="D3717" s="57"/>
      <c r="J3717" s="7"/>
      <c r="K3717" s="7"/>
      <c r="L3717" s="7"/>
      <c r="M3717" s="7"/>
      <c r="N3717" s="57"/>
      <c r="O3717" s="6"/>
      <c r="P3717" s="6"/>
      <c r="T3717" s="6"/>
      <c r="V3717" s="3"/>
    </row>
    <row r="3718">
      <c r="D3718" s="57"/>
      <c r="J3718" s="7"/>
      <c r="K3718" s="7"/>
      <c r="L3718" s="7"/>
      <c r="M3718" s="7"/>
      <c r="N3718" s="57"/>
      <c r="O3718" s="6"/>
      <c r="P3718" s="6"/>
      <c r="T3718" s="6"/>
      <c r="V3718" s="3"/>
    </row>
    <row r="3719">
      <c r="D3719" s="57"/>
      <c r="J3719" s="7"/>
      <c r="K3719" s="7"/>
      <c r="L3719" s="7"/>
      <c r="M3719" s="7"/>
      <c r="N3719" s="57"/>
      <c r="O3719" s="6"/>
      <c r="P3719" s="6"/>
      <c r="T3719" s="6"/>
      <c r="V3719" s="3"/>
    </row>
    <row r="3720">
      <c r="D3720" s="57"/>
      <c r="J3720" s="7"/>
      <c r="K3720" s="7"/>
      <c r="L3720" s="7"/>
      <c r="M3720" s="7"/>
      <c r="N3720" s="57"/>
      <c r="O3720" s="6"/>
      <c r="P3720" s="6"/>
      <c r="T3720" s="6"/>
      <c r="V3720" s="3"/>
    </row>
    <row r="3721">
      <c r="D3721" s="57"/>
      <c r="J3721" s="7"/>
      <c r="K3721" s="7"/>
      <c r="L3721" s="7"/>
      <c r="M3721" s="7"/>
      <c r="N3721" s="57"/>
      <c r="O3721" s="6"/>
      <c r="P3721" s="6"/>
      <c r="T3721" s="6"/>
      <c r="V3721" s="3"/>
    </row>
    <row r="3722">
      <c r="D3722" s="57"/>
      <c r="J3722" s="7"/>
      <c r="K3722" s="7"/>
      <c r="L3722" s="7"/>
      <c r="M3722" s="7"/>
      <c r="N3722" s="57"/>
      <c r="O3722" s="6"/>
      <c r="P3722" s="6"/>
      <c r="T3722" s="6"/>
      <c r="V3722" s="3"/>
    </row>
    <row r="3723">
      <c r="D3723" s="57"/>
      <c r="J3723" s="7"/>
      <c r="K3723" s="7"/>
      <c r="L3723" s="7"/>
      <c r="M3723" s="7"/>
      <c r="N3723" s="57"/>
      <c r="O3723" s="6"/>
      <c r="P3723" s="6"/>
      <c r="T3723" s="6"/>
      <c r="V3723" s="3"/>
    </row>
    <row r="3724">
      <c r="D3724" s="57"/>
      <c r="J3724" s="7"/>
      <c r="K3724" s="7"/>
      <c r="L3724" s="7"/>
      <c r="M3724" s="7"/>
      <c r="N3724" s="57"/>
      <c r="O3724" s="6"/>
      <c r="P3724" s="6"/>
      <c r="T3724" s="6"/>
      <c r="V3724" s="3"/>
    </row>
    <row r="3725">
      <c r="D3725" s="57"/>
      <c r="J3725" s="7"/>
      <c r="K3725" s="7"/>
      <c r="L3725" s="7"/>
      <c r="M3725" s="7"/>
      <c r="N3725" s="57"/>
      <c r="O3725" s="6"/>
      <c r="P3725" s="6"/>
      <c r="T3725" s="6"/>
      <c r="V3725" s="3"/>
    </row>
    <row r="3726">
      <c r="D3726" s="57"/>
      <c r="J3726" s="7"/>
      <c r="K3726" s="7"/>
      <c r="L3726" s="7"/>
      <c r="M3726" s="7"/>
      <c r="N3726" s="57"/>
      <c r="O3726" s="6"/>
      <c r="P3726" s="6"/>
      <c r="T3726" s="6"/>
      <c r="V3726" s="3"/>
    </row>
    <row r="3727">
      <c r="D3727" s="57"/>
      <c r="J3727" s="7"/>
      <c r="K3727" s="7"/>
      <c r="L3727" s="7"/>
      <c r="M3727" s="7"/>
      <c r="N3727" s="57"/>
      <c r="O3727" s="6"/>
      <c r="P3727" s="6"/>
      <c r="T3727" s="6"/>
      <c r="V3727" s="3"/>
    </row>
    <row r="3728">
      <c r="D3728" s="57"/>
      <c r="J3728" s="7"/>
      <c r="K3728" s="7"/>
      <c r="L3728" s="7"/>
      <c r="M3728" s="7"/>
      <c r="N3728" s="57"/>
      <c r="O3728" s="6"/>
      <c r="P3728" s="6"/>
      <c r="T3728" s="6"/>
      <c r="V3728" s="3"/>
    </row>
    <row r="3729">
      <c r="D3729" s="57"/>
      <c r="J3729" s="7"/>
      <c r="K3729" s="7"/>
      <c r="L3729" s="7"/>
      <c r="M3729" s="7"/>
      <c r="N3729" s="57"/>
      <c r="O3729" s="6"/>
      <c r="P3729" s="6"/>
      <c r="T3729" s="6"/>
      <c r="V3729" s="3"/>
    </row>
    <row r="3730">
      <c r="D3730" s="57"/>
      <c r="J3730" s="7"/>
      <c r="K3730" s="7"/>
      <c r="L3730" s="7"/>
      <c r="M3730" s="7"/>
      <c r="N3730" s="57"/>
      <c r="O3730" s="6"/>
      <c r="P3730" s="6"/>
      <c r="T3730" s="6"/>
      <c r="V3730" s="3"/>
    </row>
    <row r="3731">
      <c r="D3731" s="57"/>
      <c r="J3731" s="7"/>
      <c r="K3731" s="7"/>
      <c r="L3731" s="7"/>
      <c r="M3731" s="7"/>
      <c r="N3731" s="57"/>
      <c r="O3731" s="6"/>
      <c r="P3731" s="6"/>
      <c r="T3731" s="6"/>
      <c r="V3731" s="3"/>
    </row>
    <row r="3732">
      <c r="D3732" s="57"/>
      <c r="J3732" s="7"/>
      <c r="K3732" s="7"/>
      <c r="L3732" s="7"/>
      <c r="M3732" s="7"/>
      <c r="N3732" s="57"/>
      <c r="O3732" s="6"/>
      <c r="P3732" s="6"/>
      <c r="T3732" s="6"/>
      <c r="V3732" s="3"/>
    </row>
    <row r="3733">
      <c r="D3733" s="57"/>
      <c r="J3733" s="7"/>
      <c r="K3733" s="7"/>
      <c r="L3733" s="7"/>
      <c r="M3733" s="7"/>
      <c r="N3733" s="57"/>
      <c r="O3733" s="6"/>
      <c r="P3733" s="6"/>
      <c r="T3733" s="6"/>
      <c r="V3733" s="3"/>
    </row>
    <row r="3734">
      <c r="D3734" s="57"/>
      <c r="J3734" s="7"/>
      <c r="K3734" s="7"/>
      <c r="L3734" s="7"/>
      <c r="M3734" s="7"/>
      <c r="N3734" s="57"/>
      <c r="O3734" s="6"/>
      <c r="P3734" s="6"/>
      <c r="T3734" s="6"/>
      <c r="V3734" s="3"/>
    </row>
    <row r="3735">
      <c r="D3735" s="57"/>
      <c r="J3735" s="7"/>
      <c r="K3735" s="7"/>
      <c r="L3735" s="7"/>
      <c r="M3735" s="7"/>
      <c r="N3735" s="57"/>
      <c r="O3735" s="6"/>
      <c r="P3735" s="6"/>
      <c r="T3735" s="6"/>
      <c r="V3735" s="3"/>
    </row>
    <row r="3736">
      <c r="D3736" s="57"/>
      <c r="J3736" s="7"/>
      <c r="K3736" s="7"/>
      <c r="L3736" s="7"/>
      <c r="M3736" s="7"/>
      <c r="N3736" s="57"/>
      <c r="O3736" s="6"/>
      <c r="P3736" s="6"/>
      <c r="T3736" s="6"/>
      <c r="V3736" s="3"/>
    </row>
    <row r="3737">
      <c r="D3737" s="57"/>
      <c r="J3737" s="7"/>
      <c r="K3737" s="7"/>
      <c r="L3737" s="7"/>
      <c r="M3737" s="7"/>
      <c r="N3737" s="57"/>
      <c r="O3737" s="6"/>
      <c r="P3737" s="6"/>
      <c r="T3737" s="6"/>
      <c r="V3737" s="3"/>
    </row>
    <row r="3738">
      <c r="D3738" s="57"/>
      <c r="J3738" s="7"/>
      <c r="K3738" s="7"/>
      <c r="L3738" s="7"/>
      <c r="M3738" s="7"/>
      <c r="N3738" s="57"/>
      <c r="O3738" s="6"/>
      <c r="P3738" s="6"/>
      <c r="T3738" s="6"/>
      <c r="V3738" s="3"/>
    </row>
    <row r="3739">
      <c r="D3739" s="57"/>
      <c r="J3739" s="7"/>
      <c r="K3739" s="7"/>
      <c r="L3739" s="7"/>
      <c r="M3739" s="7"/>
      <c r="N3739" s="57"/>
      <c r="O3739" s="6"/>
      <c r="P3739" s="6"/>
      <c r="T3739" s="6"/>
      <c r="V3739" s="3"/>
    </row>
    <row r="3740">
      <c r="D3740" s="57"/>
      <c r="J3740" s="7"/>
      <c r="K3740" s="7"/>
      <c r="L3740" s="7"/>
      <c r="M3740" s="7"/>
      <c r="N3740" s="57"/>
      <c r="O3740" s="6"/>
      <c r="P3740" s="6"/>
      <c r="T3740" s="6"/>
      <c r="V3740" s="3"/>
    </row>
    <row r="3741">
      <c r="D3741" s="57"/>
      <c r="J3741" s="7"/>
      <c r="K3741" s="7"/>
      <c r="L3741" s="7"/>
      <c r="M3741" s="7"/>
      <c r="N3741" s="57"/>
      <c r="O3741" s="6"/>
      <c r="P3741" s="6"/>
      <c r="T3741" s="6"/>
      <c r="V3741" s="3"/>
    </row>
    <row r="3742">
      <c r="D3742" s="57"/>
      <c r="J3742" s="7"/>
      <c r="K3742" s="7"/>
      <c r="L3742" s="7"/>
      <c r="M3742" s="7"/>
      <c r="N3742" s="57"/>
      <c r="O3742" s="6"/>
      <c r="P3742" s="6"/>
      <c r="T3742" s="6"/>
      <c r="V3742" s="3"/>
    </row>
    <row r="3743">
      <c r="D3743" s="57"/>
      <c r="J3743" s="7"/>
      <c r="K3743" s="7"/>
      <c r="L3743" s="7"/>
      <c r="M3743" s="7"/>
      <c r="N3743" s="57"/>
      <c r="O3743" s="6"/>
      <c r="P3743" s="6"/>
      <c r="T3743" s="6"/>
      <c r="V3743" s="3"/>
    </row>
    <row r="3744">
      <c r="D3744" s="57"/>
      <c r="J3744" s="7"/>
      <c r="K3744" s="7"/>
      <c r="L3744" s="7"/>
      <c r="M3744" s="7"/>
      <c r="N3744" s="57"/>
      <c r="O3744" s="6"/>
      <c r="P3744" s="6"/>
      <c r="T3744" s="6"/>
      <c r="V3744" s="3"/>
    </row>
    <row r="3745">
      <c r="D3745" s="57"/>
      <c r="J3745" s="7"/>
      <c r="K3745" s="7"/>
      <c r="L3745" s="7"/>
      <c r="M3745" s="7"/>
      <c r="N3745" s="57"/>
      <c r="O3745" s="6"/>
      <c r="P3745" s="6"/>
      <c r="T3745" s="6"/>
      <c r="V3745" s="3"/>
    </row>
    <row r="3746">
      <c r="D3746" s="57"/>
      <c r="J3746" s="7"/>
      <c r="K3746" s="7"/>
      <c r="L3746" s="7"/>
      <c r="M3746" s="7"/>
      <c r="N3746" s="57"/>
      <c r="O3746" s="6"/>
      <c r="P3746" s="6"/>
      <c r="T3746" s="6"/>
      <c r="V3746" s="3"/>
    </row>
    <row r="3747">
      <c r="D3747" s="57"/>
      <c r="J3747" s="7"/>
      <c r="K3747" s="7"/>
      <c r="L3747" s="7"/>
      <c r="M3747" s="7"/>
      <c r="N3747" s="57"/>
      <c r="O3747" s="6"/>
      <c r="P3747" s="6"/>
      <c r="T3747" s="6"/>
      <c r="V3747" s="3"/>
    </row>
    <row r="3748">
      <c r="D3748" s="57"/>
      <c r="J3748" s="7"/>
      <c r="K3748" s="7"/>
      <c r="L3748" s="7"/>
      <c r="M3748" s="7"/>
      <c r="N3748" s="57"/>
      <c r="O3748" s="6"/>
      <c r="P3748" s="6"/>
      <c r="T3748" s="6"/>
      <c r="V3748" s="3"/>
    </row>
    <row r="3749">
      <c r="D3749" s="57"/>
      <c r="J3749" s="7"/>
      <c r="K3749" s="7"/>
      <c r="L3749" s="7"/>
      <c r="M3749" s="7"/>
      <c r="N3749" s="57"/>
      <c r="O3749" s="6"/>
      <c r="P3749" s="6"/>
      <c r="T3749" s="6"/>
      <c r="V3749" s="3"/>
    </row>
    <row r="3750">
      <c r="D3750" s="57"/>
      <c r="J3750" s="7"/>
      <c r="K3750" s="7"/>
      <c r="L3750" s="7"/>
      <c r="M3750" s="7"/>
      <c r="N3750" s="57"/>
      <c r="O3750" s="6"/>
      <c r="P3750" s="6"/>
      <c r="T3750" s="6"/>
      <c r="V3750" s="3"/>
    </row>
    <row r="3751">
      <c r="D3751" s="57"/>
      <c r="J3751" s="7"/>
      <c r="K3751" s="7"/>
      <c r="L3751" s="7"/>
      <c r="M3751" s="7"/>
      <c r="N3751" s="57"/>
      <c r="O3751" s="6"/>
      <c r="P3751" s="6"/>
      <c r="T3751" s="6"/>
      <c r="V3751" s="3"/>
    </row>
    <row r="3752">
      <c r="D3752" s="57"/>
      <c r="J3752" s="7"/>
      <c r="K3752" s="7"/>
      <c r="L3752" s="7"/>
      <c r="M3752" s="7"/>
      <c r="N3752" s="57"/>
      <c r="O3752" s="6"/>
      <c r="P3752" s="6"/>
      <c r="T3752" s="6"/>
      <c r="V3752" s="3"/>
    </row>
    <row r="3753">
      <c r="D3753" s="57"/>
      <c r="J3753" s="7"/>
      <c r="K3753" s="7"/>
      <c r="L3753" s="7"/>
      <c r="M3753" s="7"/>
      <c r="N3753" s="57"/>
      <c r="O3753" s="6"/>
      <c r="P3753" s="6"/>
      <c r="T3753" s="6"/>
      <c r="V3753" s="3"/>
    </row>
    <row r="3754">
      <c r="D3754" s="57"/>
      <c r="J3754" s="7"/>
      <c r="K3754" s="7"/>
      <c r="L3754" s="7"/>
      <c r="M3754" s="7"/>
      <c r="N3754" s="57"/>
      <c r="O3754" s="6"/>
      <c r="P3754" s="6"/>
      <c r="T3754" s="6"/>
      <c r="V3754" s="3"/>
    </row>
    <row r="3755">
      <c r="D3755" s="57"/>
      <c r="J3755" s="7"/>
      <c r="K3755" s="7"/>
      <c r="L3755" s="7"/>
      <c r="M3755" s="7"/>
      <c r="N3755" s="57"/>
      <c r="O3755" s="6"/>
      <c r="P3755" s="6"/>
      <c r="T3755" s="6"/>
      <c r="V3755" s="3"/>
    </row>
    <row r="3756">
      <c r="D3756" s="57"/>
      <c r="J3756" s="7"/>
      <c r="K3756" s="7"/>
      <c r="L3756" s="7"/>
      <c r="M3756" s="7"/>
      <c r="N3756" s="57"/>
      <c r="O3756" s="6"/>
      <c r="P3756" s="6"/>
      <c r="T3756" s="6"/>
      <c r="V3756" s="3"/>
    </row>
    <row r="3757">
      <c r="D3757" s="57"/>
      <c r="J3757" s="7"/>
      <c r="K3757" s="7"/>
      <c r="L3757" s="7"/>
      <c r="M3757" s="7"/>
      <c r="N3757" s="57"/>
      <c r="O3757" s="6"/>
      <c r="P3757" s="6"/>
      <c r="T3757" s="6"/>
      <c r="V3757" s="3"/>
    </row>
    <row r="3758">
      <c r="D3758" s="57"/>
      <c r="J3758" s="7"/>
      <c r="K3758" s="7"/>
      <c r="L3758" s="7"/>
      <c r="M3758" s="7"/>
      <c r="N3758" s="57"/>
      <c r="O3758" s="6"/>
      <c r="P3758" s="6"/>
      <c r="T3758" s="6"/>
      <c r="V3758" s="3"/>
    </row>
    <row r="3759">
      <c r="D3759" s="57"/>
      <c r="J3759" s="7"/>
      <c r="K3759" s="7"/>
      <c r="L3759" s="7"/>
      <c r="M3759" s="7"/>
      <c r="N3759" s="57"/>
      <c r="O3759" s="6"/>
      <c r="P3759" s="6"/>
      <c r="T3759" s="6"/>
      <c r="V3759" s="3"/>
    </row>
    <row r="3760">
      <c r="D3760" s="57"/>
      <c r="J3760" s="7"/>
      <c r="K3760" s="7"/>
      <c r="L3760" s="7"/>
      <c r="M3760" s="7"/>
      <c r="N3760" s="57"/>
      <c r="O3760" s="6"/>
      <c r="P3760" s="6"/>
      <c r="T3760" s="6"/>
      <c r="V3760" s="3"/>
    </row>
    <row r="3761">
      <c r="D3761" s="57"/>
      <c r="J3761" s="7"/>
      <c r="K3761" s="7"/>
      <c r="L3761" s="7"/>
      <c r="M3761" s="7"/>
      <c r="N3761" s="57"/>
      <c r="O3761" s="6"/>
      <c r="P3761" s="6"/>
      <c r="T3761" s="6"/>
      <c r="V3761" s="3"/>
    </row>
    <row r="3762">
      <c r="D3762" s="57"/>
      <c r="J3762" s="7"/>
      <c r="K3762" s="7"/>
      <c r="L3762" s="7"/>
      <c r="M3762" s="7"/>
      <c r="N3762" s="57"/>
      <c r="O3762" s="6"/>
      <c r="P3762" s="6"/>
      <c r="T3762" s="6"/>
      <c r="V3762" s="3"/>
    </row>
    <row r="3763">
      <c r="D3763" s="57"/>
      <c r="J3763" s="7"/>
      <c r="K3763" s="7"/>
      <c r="L3763" s="7"/>
      <c r="M3763" s="7"/>
      <c r="N3763" s="57"/>
      <c r="O3763" s="6"/>
      <c r="P3763" s="6"/>
      <c r="T3763" s="6"/>
      <c r="V3763" s="3"/>
    </row>
    <row r="3764">
      <c r="D3764" s="57"/>
      <c r="J3764" s="7"/>
      <c r="K3764" s="7"/>
      <c r="L3764" s="7"/>
      <c r="M3764" s="7"/>
      <c r="N3764" s="57"/>
      <c r="O3764" s="6"/>
      <c r="P3764" s="6"/>
      <c r="T3764" s="6"/>
      <c r="V3764" s="3"/>
    </row>
    <row r="3765">
      <c r="D3765" s="57"/>
      <c r="J3765" s="7"/>
      <c r="K3765" s="7"/>
      <c r="L3765" s="7"/>
      <c r="M3765" s="7"/>
      <c r="N3765" s="57"/>
      <c r="O3765" s="6"/>
      <c r="P3765" s="6"/>
      <c r="T3765" s="6"/>
      <c r="V3765" s="3"/>
    </row>
    <row r="3766">
      <c r="D3766" s="57"/>
      <c r="J3766" s="7"/>
      <c r="K3766" s="7"/>
      <c r="L3766" s="7"/>
      <c r="M3766" s="7"/>
      <c r="N3766" s="57"/>
      <c r="O3766" s="6"/>
      <c r="P3766" s="6"/>
      <c r="T3766" s="6"/>
      <c r="V3766" s="3"/>
    </row>
    <row r="3767">
      <c r="D3767" s="57"/>
      <c r="J3767" s="7"/>
      <c r="K3767" s="7"/>
      <c r="L3767" s="7"/>
      <c r="M3767" s="7"/>
      <c r="N3767" s="57"/>
      <c r="O3767" s="6"/>
      <c r="P3767" s="6"/>
      <c r="T3767" s="6"/>
      <c r="V3767" s="3"/>
    </row>
    <row r="3768">
      <c r="D3768" s="57"/>
      <c r="J3768" s="7"/>
      <c r="K3768" s="7"/>
      <c r="L3768" s="7"/>
      <c r="M3768" s="7"/>
      <c r="N3768" s="57"/>
      <c r="O3768" s="6"/>
      <c r="P3768" s="6"/>
      <c r="T3768" s="6"/>
      <c r="V3768" s="3"/>
    </row>
    <row r="3769">
      <c r="D3769" s="57"/>
      <c r="J3769" s="7"/>
      <c r="K3769" s="7"/>
      <c r="L3769" s="7"/>
      <c r="M3769" s="7"/>
      <c r="N3769" s="57"/>
      <c r="O3769" s="6"/>
      <c r="P3769" s="6"/>
      <c r="T3769" s="6"/>
      <c r="V3769" s="3"/>
    </row>
    <row r="3770">
      <c r="D3770" s="57"/>
      <c r="J3770" s="7"/>
      <c r="K3770" s="7"/>
      <c r="L3770" s="7"/>
      <c r="M3770" s="7"/>
      <c r="N3770" s="57"/>
      <c r="O3770" s="6"/>
      <c r="P3770" s="6"/>
      <c r="T3770" s="6"/>
      <c r="V3770" s="3"/>
    </row>
    <row r="3771">
      <c r="D3771" s="57"/>
      <c r="J3771" s="7"/>
      <c r="K3771" s="7"/>
      <c r="L3771" s="7"/>
      <c r="M3771" s="7"/>
      <c r="N3771" s="57"/>
      <c r="O3771" s="6"/>
      <c r="P3771" s="6"/>
      <c r="T3771" s="6"/>
      <c r="V3771" s="3"/>
    </row>
    <row r="3772">
      <c r="D3772" s="57"/>
      <c r="J3772" s="7"/>
      <c r="K3772" s="7"/>
      <c r="L3772" s="7"/>
      <c r="M3772" s="7"/>
      <c r="N3772" s="57"/>
      <c r="O3772" s="6"/>
      <c r="P3772" s="6"/>
      <c r="T3772" s="6"/>
      <c r="V3772" s="3"/>
    </row>
    <row r="3773">
      <c r="D3773" s="57"/>
      <c r="J3773" s="7"/>
      <c r="K3773" s="7"/>
      <c r="L3773" s="7"/>
      <c r="M3773" s="7"/>
      <c r="N3773" s="57"/>
      <c r="O3773" s="6"/>
      <c r="P3773" s="6"/>
      <c r="T3773" s="6"/>
      <c r="V3773" s="3"/>
    </row>
    <row r="3774">
      <c r="D3774" s="57"/>
      <c r="J3774" s="7"/>
      <c r="K3774" s="7"/>
      <c r="L3774" s="7"/>
      <c r="M3774" s="7"/>
      <c r="N3774" s="57"/>
      <c r="O3774" s="6"/>
      <c r="P3774" s="6"/>
      <c r="T3774" s="6"/>
      <c r="V3774" s="3"/>
    </row>
    <row r="3775">
      <c r="D3775" s="57"/>
      <c r="J3775" s="7"/>
      <c r="K3775" s="7"/>
      <c r="L3775" s="7"/>
      <c r="M3775" s="7"/>
      <c r="N3775" s="57"/>
      <c r="O3775" s="6"/>
      <c r="P3775" s="6"/>
      <c r="T3775" s="6"/>
      <c r="V3775" s="3"/>
    </row>
    <row r="3776">
      <c r="D3776" s="57"/>
      <c r="J3776" s="7"/>
      <c r="K3776" s="7"/>
      <c r="L3776" s="7"/>
      <c r="M3776" s="7"/>
      <c r="N3776" s="57"/>
      <c r="O3776" s="6"/>
      <c r="P3776" s="6"/>
      <c r="T3776" s="6"/>
      <c r="V3776" s="3"/>
    </row>
    <row r="3777">
      <c r="D3777" s="57"/>
      <c r="J3777" s="7"/>
      <c r="K3777" s="7"/>
      <c r="L3777" s="7"/>
      <c r="M3777" s="7"/>
      <c r="N3777" s="57"/>
      <c r="O3777" s="6"/>
      <c r="P3777" s="6"/>
      <c r="T3777" s="6"/>
      <c r="V3777" s="3"/>
    </row>
    <row r="3778">
      <c r="D3778" s="57"/>
      <c r="J3778" s="7"/>
      <c r="K3778" s="7"/>
      <c r="L3778" s="7"/>
      <c r="M3778" s="7"/>
      <c r="N3778" s="57"/>
      <c r="O3778" s="6"/>
      <c r="P3778" s="6"/>
      <c r="T3778" s="6"/>
      <c r="V3778" s="3"/>
    </row>
    <row r="3779">
      <c r="D3779" s="57"/>
      <c r="J3779" s="7"/>
      <c r="K3779" s="7"/>
      <c r="L3779" s="7"/>
      <c r="M3779" s="7"/>
      <c r="N3779" s="57"/>
      <c r="O3779" s="6"/>
      <c r="P3779" s="6"/>
      <c r="T3779" s="6"/>
      <c r="V3779" s="3"/>
    </row>
    <row r="3780">
      <c r="D3780" s="57"/>
      <c r="J3780" s="7"/>
      <c r="K3780" s="7"/>
      <c r="L3780" s="7"/>
      <c r="M3780" s="7"/>
      <c r="N3780" s="57"/>
      <c r="O3780" s="6"/>
      <c r="P3780" s="6"/>
      <c r="T3780" s="6"/>
      <c r="V3780" s="3"/>
    </row>
    <row r="3781">
      <c r="D3781" s="57"/>
      <c r="J3781" s="7"/>
      <c r="K3781" s="7"/>
      <c r="L3781" s="7"/>
      <c r="M3781" s="7"/>
      <c r="N3781" s="57"/>
      <c r="O3781" s="6"/>
      <c r="P3781" s="6"/>
      <c r="T3781" s="6"/>
      <c r="V3781" s="3"/>
    </row>
    <row r="3782">
      <c r="D3782" s="57"/>
      <c r="J3782" s="7"/>
      <c r="K3782" s="7"/>
      <c r="L3782" s="7"/>
      <c r="M3782" s="7"/>
      <c r="N3782" s="57"/>
      <c r="O3782" s="6"/>
      <c r="P3782" s="6"/>
      <c r="T3782" s="6"/>
      <c r="V3782" s="3"/>
    </row>
    <row r="3783">
      <c r="D3783" s="57"/>
      <c r="J3783" s="7"/>
      <c r="K3783" s="7"/>
      <c r="L3783" s="7"/>
      <c r="M3783" s="7"/>
      <c r="N3783" s="57"/>
      <c r="O3783" s="6"/>
      <c r="P3783" s="6"/>
      <c r="T3783" s="6"/>
      <c r="V3783" s="3"/>
    </row>
    <row r="3784">
      <c r="D3784" s="57"/>
      <c r="J3784" s="7"/>
      <c r="K3784" s="7"/>
      <c r="L3784" s="7"/>
      <c r="M3784" s="7"/>
      <c r="N3784" s="57"/>
      <c r="O3784" s="6"/>
      <c r="P3784" s="6"/>
      <c r="T3784" s="6"/>
      <c r="V3784" s="3"/>
    </row>
    <row r="3785">
      <c r="D3785" s="57"/>
      <c r="J3785" s="7"/>
      <c r="K3785" s="7"/>
      <c r="L3785" s="7"/>
      <c r="M3785" s="7"/>
      <c r="N3785" s="57"/>
      <c r="O3785" s="6"/>
      <c r="P3785" s="6"/>
      <c r="T3785" s="6"/>
      <c r="V3785" s="3"/>
    </row>
    <row r="3786">
      <c r="D3786" s="57"/>
      <c r="J3786" s="7"/>
      <c r="K3786" s="7"/>
      <c r="L3786" s="7"/>
      <c r="M3786" s="7"/>
      <c r="N3786" s="57"/>
      <c r="O3786" s="6"/>
      <c r="P3786" s="6"/>
      <c r="T3786" s="6"/>
      <c r="V3786" s="3"/>
    </row>
    <row r="3787">
      <c r="D3787" s="57"/>
      <c r="J3787" s="7"/>
      <c r="K3787" s="7"/>
      <c r="L3787" s="7"/>
      <c r="M3787" s="7"/>
      <c r="N3787" s="57"/>
      <c r="O3787" s="6"/>
      <c r="P3787" s="6"/>
      <c r="T3787" s="6"/>
      <c r="V3787" s="3"/>
    </row>
    <row r="3788">
      <c r="D3788" s="57"/>
      <c r="J3788" s="7"/>
      <c r="K3788" s="7"/>
      <c r="L3788" s="7"/>
      <c r="M3788" s="7"/>
      <c r="N3788" s="57"/>
      <c r="O3788" s="6"/>
      <c r="P3788" s="6"/>
      <c r="T3788" s="6"/>
      <c r="V3788" s="3"/>
    </row>
    <row r="3789">
      <c r="D3789" s="57"/>
      <c r="J3789" s="7"/>
      <c r="K3789" s="7"/>
      <c r="L3789" s="7"/>
      <c r="M3789" s="7"/>
      <c r="N3789" s="57"/>
      <c r="O3789" s="6"/>
      <c r="P3789" s="6"/>
      <c r="T3789" s="6"/>
      <c r="V3789" s="3"/>
    </row>
    <row r="3790">
      <c r="D3790" s="57"/>
      <c r="J3790" s="7"/>
      <c r="K3790" s="7"/>
      <c r="L3790" s="7"/>
      <c r="M3790" s="7"/>
      <c r="N3790" s="57"/>
      <c r="O3790" s="6"/>
      <c r="P3790" s="6"/>
      <c r="T3790" s="6"/>
      <c r="V3790" s="3"/>
    </row>
    <row r="3791">
      <c r="D3791" s="57"/>
      <c r="J3791" s="7"/>
      <c r="K3791" s="7"/>
      <c r="L3791" s="7"/>
      <c r="M3791" s="7"/>
      <c r="N3791" s="57"/>
      <c r="O3791" s="6"/>
      <c r="P3791" s="6"/>
      <c r="T3791" s="6"/>
      <c r="V3791" s="3"/>
    </row>
    <row r="3792">
      <c r="D3792" s="57"/>
      <c r="J3792" s="7"/>
      <c r="K3792" s="7"/>
      <c r="L3792" s="7"/>
      <c r="M3792" s="7"/>
      <c r="N3792" s="57"/>
      <c r="O3792" s="6"/>
      <c r="P3792" s="6"/>
      <c r="T3792" s="6"/>
      <c r="V3792" s="3"/>
    </row>
    <row r="3793">
      <c r="D3793" s="57"/>
      <c r="J3793" s="7"/>
      <c r="K3793" s="7"/>
      <c r="L3793" s="7"/>
      <c r="M3793" s="7"/>
      <c r="N3793" s="57"/>
      <c r="O3793" s="6"/>
      <c r="P3793" s="6"/>
      <c r="T3793" s="6"/>
      <c r="V3793" s="3"/>
    </row>
    <row r="3794">
      <c r="D3794" s="57"/>
      <c r="J3794" s="7"/>
      <c r="K3794" s="7"/>
      <c r="L3794" s="7"/>
      <c r="M3794" s="7"/>
      <c r="N3794" s="57"/>
      <c r="O3794" s="6"/>
      <c r="P3794" s="6"/>
      <c r="T3794" s="6"/>
      <c r="V3794" s="3"/>
    </row>
    <row r="3795">
      <c r="D3795" s="57"/>
      <c r="J3795" s="7"/>
      <c r="K3795" s="7"/>
      <c r="L3795" s="7"/>
      <c r="M3795" s="7"/>
      <c r="N3795" s="57"/>
      <c r="O3795" s="6"/>
      <c r="P3795" s="6"/>
      <c r="T3795" s="6"/>
      <c r="V3795" s="3"/>
    </row>
    <row r="3796">
      <c r="D3796" s="57"/>
      <c r="J3796" s="7"/>
      <c r="K3796" s="7"/>
      <c r="L3796" s="7"/>
      <c r="M3796" s="7"/>
      <c r="N3796" s="57"/>
      <c r="O3796" s="6"/>
      <c r="P3796" s="6"/>
      <c r="T3796" s="6"/>
      <c r="V3796" s="3"/>
    </row>
    <row r="3797">
      <c r="D3797" s="57"/>
      <c r="J3797" s="7"/>
      <c r="K3797" s="7"/>
      <c r="L3797" s="7"/>
      <c r="M3797" s="7"/>
      <c r="N3797" s="57"/>
      <c r="O3797" s="6"/>
      <c r="P3797" s="6"/>
      <c r="T3797" s="6"/>
      <c r="V3797" s="3"/>
    </row>
    <row r="3798">
      <c r="D3798" s="57"/>
      <c r="J3798" s="7"/>
      <c r="K3798" s="7"/>
      <c r="L3798" s="7"/>
      <c r="M3798" s="7"/>
      <c r="N3798" s="57"/>
      <c r="O3798" s="6"/>
      <c r="P3798" s="6"/>
      <c r="T3798" s="6"/>
      <c r="V3798" s="3"/>
    </row>
    <row r="3799">
      <c r="D3799" s="57"/>
      <c r="J3799" s="7"/>
      <c r="K3799" s="7"/>
      <c r="L3799" s="7"/>
      <c r="M3799" s="7"/>
      <c r="N3799" s="57"/>
      <c r="O3799" s="6"/>
      <c r="P3799" s="6"/>
      <c r="T3799" s="6"/>
      <c r="V3799" s="3"/>
    </row>
    <row r="3800">
      <c r="D3800" s="57"/>
      <c r="J3800" s="7"/>
      <c r="K3800" s="7"/>
      <c r="L3800" s="7"/>
      <c r="M3800" s="7"/>
      <c r="N3800" s="57"/>
      <c r="O3800" s="6"/>
      <c r="P3800" s="6"/>
      <c r="T3800" s="6"/>
      <c r="V3800" s="3"/>
    </row>
    <row r="3801">
      <c r="D3801" s="57"/>
      <c r="J3801" s="7"/>
      <c r="K3801" s="7"/>
      <c r="L3801" s="7"/>
      <c r="M3801" s="7"/>
      <c r="N3801" s="57"/>
      <c r="O3801" s="6"/>
      <c r="P3801" s="6"/>
      <c r="T3801" s="6"/>
      <c r="V3801" s="3"/>
    </row>
    <row r="3802">
      <c r="D3802" s="57"/>
      <c r="J3802" s="7"/>
      <c r="K3802" s="7"/>
      <c r="L3802" s="7"/>
      <c r="M3802" s="7"/>
      <c r="N3802" s="57"/>
      <c r="O3802" s="6"/>
      <c r="P3802" s="6"/>
      <c r="T3802" s="6"/>
      <c r="V3802" s="3"/>
    </row>
    <row r="3803">
      <c r="D3803" s="57"/>
      <c r="J3803" s="7"/>
      <c r="K3803" s="7"/>
      <c r="L3803" s="7"/>
      <c r="M3803" s="7"/>
      <c r="N3803" s="57"/>
      <c r="O3803" s="6"/>
      <c r="P3803" s="6"/>
      <c r="T3803" s="6"/>
      <c r="V3803" s="3"/>
    </row>
    <row r="3804">
      <c r="D3804" s="57"/>
      <c r="J3804" s="7"/>
      <c r="K3804" s="7"/>
      <c r="L3804" s="7"/>
      <c r="M3804" s="7"/>
      <c r="N3804" s="57"/>
      <c r="O3804" s="6"/>
      <c r="P3804" s="6"/>
      <c r="T3804" s="6"/>
      <c r="V3804" s="3"/>
    </row>
    <row r="3805">
      <c r="D3805" s="57"/>
      <c r="J3805" s="7"/>
      <c r="K3805" s="7"/>
      <c r="L3805" s="7"/>
      <c r="M3805" s="7"/>
      <c r="N3805" s="57"/>
      <c r="O3805" s="6"/>
      <c r="P3805" s="6"/>
      <c r="T3805" s="6"/>
      <c r="V3805" s="3"/>
    </row>
    <row r="3806">
      <c r="D3806" s="57"/>
      <c r="J3806" s="7"/>
      <c r="K3806" s="7"/>
      <c r="L3806" s="7"/>
      <c r="M3806" s="7"/>
      <c r="N3806" s="57"/>
      <c r="O3806" s="6"/>
      <c r="P3806" s="6"/>
      <c r="T3806" s="6"/>
      <c r="V3806" s="3"/>
    </row>
    <row r="3807">
      <c r="D3807" s="57"/>
      <c r="J3807" s="7"/>
      <c r="K3807" s="7"/>
      <c r="L3807" s="7"/>
      <c r="M3807" s="7"/>
      <c r="N3807" s="57"/>
      <c r="O3807" s="6"/>
      <c r="P3807" s="6"/>
      <c r="T3807" s="6"/>
      <c r="V3807" s="3"/>
    </row>
    <row r="3808">
      <c r="D3808" s="57"/>
      <c r="J3808" s="7"/>
      <c r="K3808" s="7"/>
      <c r="L3808" s="7"/>
      <c r="M3808" s="7"/>
      <c r="N3808" s="57"/>
      <c r="O3808" s="6"/>
      <c r="P3808" s="6"/>
      <c r="T3808" s="6"/>
      <c r="V3808" s="3"/>
    </row>
    <row r="3809">
      <c r="D3809" s="57"/>
      <c r="J3809" s="7"/>
      <c r="K3809" s="7"/>
      <c r="L3809" s="7"/>
      <c r="M3809" s="7"/>
      <c r="N3809" s="57"/>
      <c r="O3809" s="6"/>
      <c r="P3809" s="6"/>
      <c r="T3809" s="6"/>
      <c r="V3809" s="3"/>
    </row>
    <row r="3810">
      <c r="D3810" s="57"/>
      <c r="J3810" s="7"/>
      <c r="K3810" s="7"/>
      <c r="L3810" s="7"/>
      <c r="M3810" s="7"/>
      <c r="N3810" s="57"/>
      <c r="O3810" s="6"/>
      <c r="P3810" s="6"/>
      <c r="T3810" s="6"/>
      <c r="V3810" s="3"/>
    </row>
    <row r="3811">
      <c r="D3811" s="57"/>
      <c r="J3811" s="7"/>
      <c r="K3811" s="7"/>
      <c r="L3811" s="7"/>
      <c r="M3811" s="7"/>
      <c r="N3811" s="57"/>
      <c r="O3811" s="6"/>
      <c r="P3811" s="6"/>
      <c r="T3811" s="6"/>
      <c r="V3811" s="3"/>
    </row>
    <row r="3812">
      <c r="D3812" s="57"/>
      <c r="J3812" s="7"/>
      <c r="K3812" s="7"/>
      <c r="L3812" s="7"/>
      <c r="M3812" s="7"/>
      <c r="N3812" s="57"/>
      <c r="O3812" s="6"/>
      <c r="P3812" s="6"/>
      <c r="T3812" s="6"/>
      <c r="V3812" s="3"/>
    </row>
    <row r="3813">
      <c r="D3813" s="57"/>
      <c r="J3813" s="7"/>
      <c r="K3813" s="7"/>
      <c r="L3813" s="7"/>
      <c r="M3813" s="7"/>
      <c r="N3813" s="57"/>
      <c r="O3813" s="6"/>
      <c r="P3813" s="6"/>
      <c r="T3813" s="6"/>
      <c r="V3813" s="3"/>
    </row>
    <row r="3814">
      <c r="D3814" s="57"/>
      <c r="J3814" s="7"/>
      <c r="K3814" s="7"/>
      <c r="L3814" s="7"/>
      <c r="M3814" s="7"/>
      <c r="N3814" s="57"/>
      <c r="O3814" s="6"/>
      <c r="P3814" s="6"/>
      <c r="T3814" s="6"/>
      <c r="V3814" s="3"/>
    </row>
    <row r="3815">
      <c r="D3815" s="57"/>
      <c r="J3815" s="7"/>
      <c r="K3815" s="7"/>
      <c r="L3815" s="7"/>
      <c r="M3815" s="7"/>
      <c r="N3815" s="57"/>
      <c r="O3815" s="6"/>
      <c r="P3815" s="6"/>
      <c r="T3815" s="6"/>
      <c r="V3815" s="3"/>
    </row>
    <row r="3816">
      <c r="D3816" s="57"/>
      <c r="J3816" s="7"/>
      <c r="K3816" s="7"/>
      <c r="L3816" s="7"/>
      <c r="M3816" s="7"/>
      <c r="N3816" s="57"/>
      <c r="O3816" s="6"/>
      <c r="P3816" s="6"/>
      <c r="T3816" s="6"/>
      <c r="V3816" s="3"/>
    </row>
    <row r="3817">
      <c r="D3817" s="57"/>
      <c r="J3817" s="7"/>
      <c r="K3817" s="7"/>
      <c r="L3817" s="7"/>
      <c r="M3817" s="7"/>
      <c r="N3817" s="57"/>
      <c r="O3817" s="6"/>
      <c r="P3817" s="6"/>
      <c r="T3817" s="6"/>
      <c r="V3817" s="3"/>
    </row>
    <row r="3818">
      <c r="D3818" s="57"/>
      <c r="J3818" s="7"/>
      <c r="K3818" s="7"/>
      <c r="L3818" s="7"/>
      <c r="M3818" s="7"/>
      <c r="N3818" s="57"/>
      <c r="O3818" s="6"/>
      <c r="P3818" s="6"/>
      <c r="T3818" s="6"/>
      <c r="V3818" s="3"/>
    </row>
    <row r="3819">
      <c r="D3819" s="57"/>
      <c r="J3819" s="7"/>
      <c r="K3819" s="7"/>
      <c r="L3819" s="7"/>
      <c r="M3819" s="7"/>
      <c r="N3819" s="57"/>
      <c r="O3819" s="6"/>
      <c r="P3819" s="6"/>
      <c r="T3819" s="6"/>
      <c r="V3819" s="3"/>
    </row>
    <row r="3820">
      <c r="D3820" s="57"/>
      <c r="J3820" s="7"/>
      <c r="K3820" s="7"/>
      <c r="L3820" s="7"/>
      <c r="M3820" s="7"/>
      <c r="N3820" s="57"/>
      <c r="O3820" s="6"/>
      <c r="P3820" s="6"/>
      <c r="T3820" s="6"/>
      <c r="V3820" s="3"/>
    </row>
    <row r="3821">
      <c r="D3821" s="57"/>
      <c r="J3821" s="7"/>
      <c r="K3821" s="7"/>
      <c r="L3821" s="7"/>
      <c r="M3821" s="7"/>
      <c r="N3821" s="57"/>
      <c r="O3821" s="6"/>
      <c r="P3821" s="6"/>
      <c r="T3821" s="6"/>
      <c r="V3821" s="3"/>
    </row>
    <row r="3822">
      <c r="D3822" s="57"/>
      <c r="J3822" s="7"/>
      <c r="K3822" s="7"/>
      <c r="L3822" s="7"/>
      <c r="M3822" s="7"/>
      <c r="N3822" s="57"/>
      <c r="O3822" s="6"/>
      <c r="P3822" s="6"/>
      <c r="T3822" s="6"/>
      <c r="V3822" s="3"/>
    </row>
    <row r="3823">
      <c r="D3823" s="57"/>
      <c r="J3823" s="7"/>
      <c r="K3823" s="7"/>
      <c r="L3823" s="7"/>
      <c r="M3823" s="7"/>
      <c r="N3823" s="57"/>
      <c r="O3823" s="6"/>
      <c r="P3823" s="6"/>
      <c r="T3823" s="6"/>
      <c r="V3823" s="3"/>
    </row>
    <row r="3824">
      <c r="D3824" s="57"/>
      <c r="J3824" s="7"/>
      <c r="K3824" s="7"/>
      <c r="L3824" s="7"/>
      <c r="M3824" s="7"/>
      <c r="N3824" s="57"/>
      <c r="O3824" s="6"/>
      <c r="P3824" s="6"/>
      <c r="T3824" s="6"/>
      <c r="V3824" s="3"/>
    </row>
    <row r="3825">
      <c r="D3825" s="57"/>
      <c r="J3825" s="7"/>
      <c r="K3825" s="7"/>
      <c r="L3825" s="7"/>
      <c r="M3825" s="7"/>
      <c r="N3825" s="57"/>
      <c r="O3825" s="6"/>
      <c r="P3825" s="6"/>
      <c r="T3825" s="6"/>
      <c r="V3825" s="3"/>
    </row>
    <row r="3826">
      <c r="D3826" s="57"/>
      <c r="J3826" s="7"/>
      <c r="K3826" s="7"/>
      <c r="L3826" s="7"/>
      <c r="M3826" s="7"/>
      <c r="N3826" s="57"/>
      <c r="O3826" s="6"/>
      <c r="P3826" s="6"/>
      <c r="T3826" s="6"/>
      <c r="V3826" s="3"/>
    </row>
    <row r="3827">
      <c r="D3827" s="57"/>
      <c r="J3827" s="7"/>
      <c r="K3827" s="7"/>
      <c r="L3827" s="7"/>
      <c r="M3827" s="7"/>
      <c r="N3827" s="57"/>
      <c r="O3827" s="6"/>
      <c r="P3827" s="6"/>
      <c r="T3827" s="6"/>
      <c r="V3827" s="3"/>
    </row>
    <row r="3828">
      <c r="D3828" s="57"/>
      <c r="J3828" s="7"/>
      <c r="K3828" s="7"/>
      <c r="L3828" s="7"/>
      <c r="M3828" s="7"/>
      <c r="N3828" s="57"/>
      <c r="O3828" s="6"/>
      <c r="P3828" s="6"/>
      <c r="T3828" s="6"/>
      <c r="V3828" s="3"/>
    </row>
    <row r="3829">
      <c r="D3829" s="57"/>
      <c r="J3829" s="7"/>
      <c r="K3829" s="7"/>
      <c r="L3829" s="7"/>
      <c r="M3829" s="7"/>
      <c r="N3829" s="57"/>
      <c r="O3829" s="6"/>
      <c r="P3829" s="6"/>
      <c r="T3829" s="6"/>
      <c r="V3829" s="3"/>
    </row>
    <row r="3830">
      <c r="D3830" s="57"/>
      <c r="J3830" s="7"/>
      <c r="K3830" s="7"/>
      <c r="L3830" s="7"/>
      <c r="M3830" s="7"/>
      <c r="N3830" s="57"/>
      <c r="O3830" s="6"/>
      <c r="P3830" s="6"/>
      <c r="T3830" s="6"/>
      <c r="V3830" s="3"/>
    </row>
    <row r="3831">
      <c r="D3831" s="57"/>
      <c r="J3831" s="7"/>
      <c r="K3831" s="7"/>
      <c r="L3831" s="7"/>
      <c r="M3831" s="7"/>
      <c r="N3831" s="57"/>
      <c r="O3831" s="6"/>
      <c r="P3831" s="6"/>
      <c r="T3831" s="6"/>
      <c r="V3831" s="3"/>
    </row>
    <row r="3832">
      <c r="D3832" s="57"/>
      <c r="J3832" s="7"/>
      <c r="K3832" s="7"/>
      <c r="L3832" s="7"/>
      <c r="M3832" s="7"/>
      <c r="N3832" s="57"/>
      <c r="O3832" s="6"/>
      <c r="P3832" s="6"/>
      <c r="T3832" s="6"/>
      <c r="V3832" s="3"/>
    </row>
    <row r="3833">
      <c r="D3833" s="57"/>
      <c r="J3833" s="7"/>
      <c r="K3833" s="7"/>
      <c r="L3833" s="7"/>
      <c r="M3833" s="7"/>
      <c r="N3833" s="57"/>
      <c r="O3833" s="6"/>
      <c r="P3833" s="6"/>
      <c r="T3833" s="6"/>
      <c r="V3833" s="3"/>
    </row>
    <row r="3834">
      <c r="D3834" s="57"/>
      <c r="J3834" s="7"/>
      <c r="K3834" s="7"/>
      <c r="L3834" s="7"/>
      <c r="M3834" s="7"/>
      <c r="N3834" s="57"/>
      <c r="O3834" s="6"/>
      <c r="P3834" s="6"/>
      <c r="T3834" s="6"/>
      <c r="V3834" s="3"/>
    </row>
    <row r="3835">
      <c r="D3835" s="57"/>
      <c r="J3835" s="7"/>
      <c r="K3835" s="7"/>
      <c r="L3835" s="7"/>
      <c r="M3835" s="7"/>
      <c r="N3835" s="57"/>
      <c r="O3835" s="6"/>
      <c r="P3835" s="6"/>
      <c r="T3835" s="6"/>
      <c r="V3835" s="3"/>
    </row>
    <row r="3836">
      <c r="D3836" s="57"/>
      <c r="J3836" s="7"/>
      <c r="K3836" s="7"/>
      <c r="L3836" s="7"/>
      <c r="M3836" s="7"/>
      <c r="N3836" s="57"/>
      <c r="O3836" s="6"/>
      <c r="P3836" s="6"/>
      <c r="T3836" s="6"/>
      <c r="V3836" s="3"/>
    </row>
    <row r="3837">
      <c r="D3837" s="57"/>
      <c r="J3837" s="7"/>
      <c r="K3837" s="7"/>
      <c r="L3837" s="7"/>
      <c r="M3837" s="7"/>
      <c r="N3837" s="57"/>
      <c r="O3837" s="6"/>
      <c r="P3837" s="6"/>
      <c r="T3837" s="6"/>
      <c r="V3837" s="3"/>
    </row>
    <row r="3838">
      <c r="D3838" s="57"/>
      <c r="J3838" s="7"/>
      <c r="K3838" s="7"/>
      <c r="L3838" s="7"/>
      <c r="M3838" s="7"/>
      <c r="N3838" s="57"/>
      <c r="O3838" s="6"/>
      <c r="P3838" s="6"/>
      <c r="T3838" s="6"/>
      <c r="V3838" s="3"/>
    </row>
    <row r="3839">
      <c r="D3839" s="57"/>
      <c r="J3839" s="7"/>
      <c r="K3839" s="7"/>
      <c r="L3839" s="7"/>
      <c r="M3839" s="7"/>
      <c r="N3839" s="57"/>
      <c r="O3839" s="6"/>
      <c r="P3839" s="6"/>
      <c r="T3839" s="6"/>
      <c r="V3839" s="3"/>
    </row>
    <row r="3840">
      <c r="D3840" s="57"/>
      <c r="J3840" s="7"/>
      <c r="K3840" s="7"/>
      <c r="L3840" s="7"/>
      <c r="M3840" s="7"/>
      <c r="N3840" s="57"/>
      <c r="O3840" s="6"/>
      <c r="P3840" s="6"/>
      <c r="T3840" s="6"/>
      <c r="V3840" s="3"/>
    </row>
    <row r="3841">
      <c r="D3841" s="57"/>
      <c r="J3841" s="7"/>
      <c r="K3841" s="7"/>
      <c r="L3841" s="7"/>
      <c r="M3841" s="7"/>
      <c r="N3841" s="57"/>
      <c r="O3841" s="6"/>
      <c r="P3841" s="6"/>
      <c r="T3841" s="6"/>
      <c r="V3841" s="3"/>
    </row>
    <row r="3842">
      <c r="D3842" s="57"/>
      <c r="J3842" s="7"/>
      <c r="K3842" s="7"/>
      <c r="L3842" s="7"/>
      <c r="M3842" s="7"/>
      <c r="N3842" s="57"/>
      <c r="O3842" s="6"/>
      <c r="P3842" s="6"/>
      <c r="T3842" s="6"/>
      <c r="V3842" s="3"/>
    </row>
    <row r="3843">
      <c r="D3843" s="57"/>
      <c r="J3843" s="7"/>
      <c r="K3843" s="7"/>
      <c r="L3843" s="7"/>
      <c r="M3843" s="7"/>
      <c r="N3843" s="57"/>
      <c r="O3843" s="6"/>
      <c r="P3843" s="6"/>
      <c r="T3843" s="6"/>
      <c r="V3843" s="3"/>
    </row>
    <row r="3844">
      <c r="D3844" s="57"/>
      <c r="J3844" s="7"/>
      <c r="K3844" s="7"/>
      <c r="L3844" s="7"/>
      <c r="M3844" s="7"/>
      <c r="N3844" s="57"/>
      <c r="O3844" s="6"/>
      <c r="P3844" s="6"/>
      <c r="T3844" s="6"/>
      <c r="V3844" s="3"/>
    </row>
    <row r="3845">
      <c r="D3845" s="57"/>
      <c r="J3845" s="7"/>
      <c r="K3845" s="7"/>
      <c r="L3845" s="7"/>
      <c r="M3845" s="7"/>
      <c r="N3845" s="57"/>
      <c r="O3845" s="6"/>
      <c r="P3845" s="6"/>
      <c r="T3845" s="6"/>
      <c r="V3845" s="3"/>
    </row>
    <row r="3846">
      <c r="D3846" s="57"/>
      <c r="J3846" s="7"/>
      <c r="K3846" s="7"/>
      <c r="L3846" s="7"/>
      <c r="M3846" s="7"/>
      <c r="N3846" s="57"/>
      <c r="O3846" s="6"/>
      <c r="P3846" s="6"/>
      <c r="T3846" s="6"/>
      <c r="V3846" s="3"/>
    </row>
    <row r="3847">
      <c r="D3847" s="57"/>
      <c r="J3847" s="7"/>
      <c r="K3847" s="7"/>
      <c r="L3847" s="7"/>
      <c r="M3847" s="7"/>
      <c r="N3847" s="57"/>
      <c r="O3847" s="6"/>
      <c r="P3847" s="6"/>
      <c r="T3847" s="6"/>
      <c r="V3847" s="3"/>
    </row>
    <row r="3848">
      <c r="D3848" s="57"/>
      <c r="J3848" s="7"/>
      <c r="K3848" s="7"/>
      <c r="L3848" s="7"/>
      <c r="M3848" s="7"/>
      <c r="N3848" s="57"/>
      <c r="O3848" s="6"/>
      <c r="P3848" s="6"/>
      <c r="T3848" s="6"/>
      <c r="V3848" s="3"/>
    </row>
    <row r="3849">
      <c r="D3849" s="57"/>
      <c r="J3849" s="7"/>
      <c r="K3849" s="7"/>
      <c r="L3849" s="7"/>
      <c r="M3849" s="7"/>
      <c r="N3849" s="57"/>
      <c r="O3849" s="6"/>
      <c r="P3849" s="6"/>
      <c r="T3849" s="6"/>
      <c r="V3849" s="3"/>
    </row>
    <row r="3850">
      <c r="D3850" s="57"/>
      <c r="J3850" s="7"/>
      <c r="K3850" s="7"/>
      <c r="L3850" s="7"/>
      <c r="M3850" s="7"/>
      <c r="N3850" s="57"/>
      <c r="O3850" s="6"/>
      <c r="P3850" s="6"/>
      <c r="T3850" s="6"/>
      <c r="V3850" s="3"/>
    </row>
    <row r="3851">
      <c r="D3851" s="57"/>
      <c r="J3851" s="7"/>
      <c r="K3851" s="7"/>
      <c r="L3851" s="7"/>
      <c r="M3851" s="7"/>
      <c r="N3851" s="57"/>
      <c r="O3851" s="6"/>
      <c r="P3851" s="6"/>
      <c r="T3851" s="6"/>
      <c r="V3851" s="3"/>
    </row>
    <row r="3852">
      <c r="D3852" s="57"/>
      <c r="J3852" s="7"/>
      <c r="K3852" s="7"/>
      <c r="L3852" s="7"/>
      <c r="M3852" s="7"/>
      <c r="N3852" s="57"/>
      <c r="O3852" s="6"/>
      <c r="P3852" s="6"/>
      <c r="T3852" s="6"/>
      <c r="V3852" s="3"/>
    </row>
    <row r="3853">
      <c r="D3853" s="57"/>
      <c r="J3853" s="7"/>
      <c r="K3853" s="7"/>
      <c r="L3853" s="7"/>
      <c r="M3853" s="7"/>
      <c r="N3853" s="57"/>
      <c r="O3853" s="6"/>
      <c r="P3853" s="6"/>
      <c r="T3853" s="6"/>
      <c r="V3853" s="3"/>
    </row>
    <row r="3854">
      <c r="D3854" s="57"/>
      <c r="J3854" s="7"/>
      <c r="K3854" s="7"/>
      <c r="L3854" s="7"/>
      <c r="M3854" s="7"/>
      <c r="N3854" s="57"/>
      <c r="O3854" s="6"/>
      <c r="P3854" s="6"/>
      <c r="T3854" s="6"/>
      <c r="V3854" s="3"/>
    </row>
    <row r="3855">
      <c r="D3855" s="57"/>
      <c r="J3855" s="7"/>
      <c r="K3855" s="7"/>
      <c r="L3855" s="7"/>
      <c r="M3855" s="7"/>
      <c r="N3855" s="57"/>
      <c r="O3855" s="6"/>
      <c r="P3855" s="6"/>
      <c r="T3855" s="6"/>
      <c r="V3855" s="3"/>
    </row>
    <row r="3856">
      <c r="D3856" s="57"/>
      <c r="J3856" s="7"/>
      <c r="K3856" s="7"/>
      <c r="L3856" s="7"/>
      <c r="M3856" s="7"/>
      <c r="N3856" s="57"/>
      <c r="O3856" s="6"/>
      <c r="P3856" s="6"/>
      <c r="T3856" s="6"/>
      <c r="V3856" s="3"/>
    </row>
    <row r="3857">
      <c r="D3857" s="57"/>
      <c r="J3857" s="7"/>
      <c r="K3857" s="7"/>
      <c r="L3857" s="7"/>
      <c r="M3857" s="7"/>
      <c r="N3857" s="57"/>
      <c r="O3857" s="6"/>
      <c r="P3857" s="6"/>
      <c r="T3857" s="6"/>
      <c r="V3857" s="3"/>
    </row>
    <row r="3858">
      <c r="D3858" s="57"/>
      <c r="J3858" s="7"/>
      <c r="K3858" s="7"/>
      <c r="L3858" s="7"/>
      <c r="M3858" s="7"/>
      <c r="N3858" s="57"/>
      <c r="O3858" s="6"/>
      <c r="P3858" s="6"/>
      <c r="T3858" s="6"/>
      <c r="V3858" s="3"/>
    </row>
    <row r="3859">
      <c r="D3859" s="57"/>
      <c r="J3859" s="7"/>
      <c r="K3859" s="7"/>
      <c r="L3859" s="7"/>
      <c r="M3859" s="7"/>
      <c r="N3859" s="57"/>
      <c r="O3859" s="6"/>
      <c r="P3859" s="6"/>
      <c r="T3859" s="6"/>
      <c r="V3859" s="3"/>
    </row>
    <row r="3860">
      <c r="D3860" s="57"/>
      <c r="J3860" s="7"/>
      <c r="K3860" s="7"/>
      <c r="L3860" s="7"/>
      <c r="M3860" s="7"/>
      <c r="N3860" s="57"/>
      <c r="O3860" s="6"/>
      <c r="P3860" s="6"/>
      <c r="T3860" s="6"/>
      <c r="V3860" s="3"/>
    </row>
    <row r="3861">
      <c r="D3861" s="57"/>
      <c r="J3861" s="7"/>
      <c r="K3861" s="7"/>
      <c r="L3861" s="7"/>
      <c r="M3861" s="7"/>
      <c r="N3861" s="57"/>
      <c r="O3861" s="6"/>
      <c r="P3861" s="6"/>
      <c r="T3861" s="6"/>
      <c r="V3861" s="3"/>
    </row>
    <row r="3862">
      <c r="D3862" s="57"/>
      <c r="J3862" s="7"/>
      <c r="K3862" s="7"/>
      <c r="L3862" s="7"/>
      <c r="M3862" s="7"/>
      <c r="N3862" s="57"/>
      <c r="O3862" s="6"/>
      <c r="P3862" s="6"/>
      <c r="T3862" s="6"/>
      <c r="V3862" s="3"/>
    </row>
    <row r="3863">
      <c r="D3863" s="57"/>
      <c r="J3863" s="7"/>
      <c r="K3863" s="7"/>
      <c r="L3863" s="7"/>
      <c r="M3863" s="7"/>
      <c r="N3863" s="57"/>
      <c r="O3863" s="6"/>
      <c r="P3863" s="6"/>
      <c r="T3863" s="6"/>
      <c r="V3863" s="3"/>
    </row>
    <row r="3864">
      <c r="D3864" s="57"/>
      <c r="J3864" s="7"/>
      <c r="K3864" s="7"/>
      <c r="L3864" s="7"/>
      <c r="M3864" s="7"/>
      <c r="N3864" s="57"/>
      <c r="O3864" s="6"/>
      <c r="P3864" s="6"/>
      <c r="T3864" s="6"/>
      <c r="V3864" s="3"/>
    </row>
    <row r="3865">
      <c r="D3865" s="57"/>
      <c r="J3865" s="7"/>
      <c r="K3865" s="7"/>
      <c r="L3865" s="7"/>
      <c r="M3865" s="7"/>
      <c r="N3865" s="57"/>
      <c r="O3865" s="6"/>
      <c r="P3865" s="6"/>
      <c r="T3865" s="6"/>
      <c r="V3865" s="3"/>
    </row>
    <row r="3866">
      <c r="D3866" s="57"/>
      <c r="J3866" s="7"/>
      <c r="K3866" s="7"/>
      <c r="L3866" s="7"/>
      <c r="M3866" s="7"/>
      <c r="N3866" s="57"/>
      <c r="O3866" s="6"/>
      <c r="P3866" s="6"/>
      <c r="T3866" s="6"/>
      <c r="V3866" s="3"/>
    </row>
    <row r="3867">
      <c r="D3867" s="57"/>
      <c r="J3867" s="7"/>
      <c r="K3867" s="7"/>
      <c r="L3867" s="7"/>
      <c r="M3867" s="7"/>
      <c r="N3867" s="57"/>
      <c r="O3867" s="6"/>
      <c r="P3867" s="6"/>
      <c r="T3867" s="6"/>
      <c r="V3867" s="3"/>
    </row>
    <row r="3868">
      <c r="D3868" s="57"/>
      <c r="J3868" s="7"/>
      <c r="K3868" s="7"/>
      <c r="L3868" s="7"/>
      <c r="M3868" s="7"/>
      <c r="N3868" s="57"/>
      <c r="O3868" s="6"/>
      <c r="P3868" s="6"/>
      <c r="T3868" s="6"/>
      <c r="V3868" s="3"/>
    </row>
    <row r="3869">
      <c r="D3869" s="57"/>
      <c r="J3869" s="7"/>
      <c r="K3869" s="7"/>
      <c r="L3869" s="7"/>
      <c r="M3869" s="7"/>
      <c r="N3869" s="57"/>
      <c r="O3869" s="6"/>
      <c r="P3869" s="6"/>
      <c r="T3869" s="6"/>
      <c r="V3869" s="3"/>
    </row>
    <row r="3870">
      <c r="D3870" s="57"/>
      <c r="J3870" s="7"/>
      <c r="K3870" s="7"/>
      <c r="L3870" s="7"/>
      <c r="M3870" s="7"/>
      <c r="N3870" s="57"/>
      <c r="O3870" s="6"/>
      <c r="P3870" s="6"/>
      <c r="T3870" s="6"/>
      <c r="V3870" s="3"/>
    </row>
    <row r="3871">
      <c r="D3871" s="57"/>
      <c r="J3871" s="7"/>
      <c r="K3871" s="7"/>
      <c r="L3871" s="7"/>
      <c r="M3871" s="7"/>
      <c r="N3871" s="57"/>
      <c r="O3871" s="6"/>
      <c r="P3871" s="6"/>
      <c r="T3871" s="6"/>
      <c r="V3871" s="3"/>
    </row>
    <row r="3872">
      <c r="D3872" s="57"/>
      <c r="J3872" s="7"/>
      <c r="K3872" s="7"/>
      <c r="L3872" s="7"/>
      <c r="M3872" s="7"/>
      <c r="N3872" s="57"/>
      <c r="O3872" s="6"/>
      <c r="P3872" s="6"/>
      <c r="T3872" s="6"/>
      <c r="V3872" s="3"/>
    </row>
    <row r="3873">
      <c r="D3873" s="57"/>
      <c r="J3873" s="7"/>
      <c r="K3873" s="7"/>
      <c r="L3873" s="7"/>
      <c r="M3873" s="7"/>
      <c r="N3873" s="57"/>
      <c r="O3873" s="6"/>
      <c r="P3873" s="6"/>
      <c r="T3873" s="6"/>
      <c r="V3873" s="3"/>
    </row>
    <row r="3874">
      <c r="D3874" s="57"/>
      <c r="J3874" s="7"/>
      <c r="K3874" s="7"/>
      <c r="L3874" s="7"/>
      <c r="M3874" s="7"/>
      <c r="N3874" s="57"/>
      <c r="O3874" s="6"/>
      <c r="P3874" s="6"/>
      <c r="T3874" s="6"/>
      <c r="V3874" s="3"/>
    </row>
    <row r="3875">
      <c r="D3875" s="57"/>
      <c r="J3875" s="7"/>
      <c r="K3875" s="7"/>
      <c r="L3875" s="7"/>
      <c r="M3875" s="7"/>
      <c r="N3875" s="57"/>
      <c r="O3875" s="6"/>
      <c r="P3875" s="6"/>
      <c r="T3875" s="6"/>
      <c r="V3875" s="3"/>
    </row>
    <row r="3876">
      <c r="D3876" s="57"/>
      <c r="J3876" s="7"/>
      <c r="K3876" s="7"/>
      <c r="L3876" s="7"/>
      <c r="M3876" s="7"/>
      <c r="N3876" s="57"/>
      <c r="O3876" s="6"/>
      <c r="P3876" s="6"/>
      <c r="T3876" s="6"/>
      <c r="V3876" s="3"/>
    </row>
    <row r="3877">
      <c r="D3877" s="57"/>
      <c r="J3877" s="7"/>
      <c r="K3877" s="7"/>
      <c r="L3877" s="7"/>
      <c r="M3877" s="7"/>
      <c r="N3877" s="57"/>
      <c r="O3877" s="6"/>
      <c r="P3877" s="6"/>
      <c r="T3877" s="6"/>
      <c r="V3877" s="3"/>
    </row>
    <row r="3878">
      <c r="D3878" s="57"/>
      <c r="J3878" s="7"/>
      <c r="K3878" s="7"/>
      <c r="L3878" s="7"/>
      <c r="M3878" s="7"/>
      <c r="N3878" s="57"/>
      <c r="O3878" s="6"/>
      <c r="P3878" s="6"/>
      <c r="T3878" s="6"/>
      <c r="V3878" s="3"/>
    </row>
    <row r="3879">
      <c r="D3879" s="57"/>
      <c r="J3879" s="7"/>
      <c r="K3879" s="7"/>
      <c r="L3879" s="7"/>
      <c r="M3879" s="7"/>
      <c r="N3879" s="57"/>
      <c r="O3879" s="6"/>
      <c r="P3879" s="6"/>
      <c r="T3879" s="6"/>
      <c r="V3879" s="3"/>
    </row>
    <row r="3880">
      <c r="D3880" s="57"/>
      <c r="J3880" s="7"/>
      <c r="K3880" s="7"/>
      <c r="L3880" s="7"/>
      <c r="M3880" s="7"/>
      <c r="N3880" s="57"/>
      <c r="O3880" s="6"/>
      <c r="P3880" s="6"/>
      <c r="T3880" s="6"/>
      <c r="V3880" s="3"/>
    </row>
    <row r="3881">
      <c r="D3881" s="57"/>
      <c r="J3881" s="7"/>
      <c r="K3881" s="7"/>
      <c r="L3881" s="7"/>
      <c r="M3881" s="7"/>
      <c r="N3881" s="57"/>
      <c r="O3881" s="6"/>
      <c r="P3881" s="6"/>
      <c r="T3881" s="6"/>
      <c r="V3881" s="3"/>
    </row>
    <row r="3882">
      <c r="D3882" s="57"/>
      <c r="J3882" s="7"/>
      <c r="K3882" s="7"/>
      <c r="L3882" s="7"/>
      <c r="M3882" s="7"/>
      <c r="N3882" s="57"/>
      <c r="O3882" s="6"/>
      <c r="P3882" s="6"/>
      <c r="T3882" s="6"/>
      <c r="V3882" s="3"/>
    </row>
    <row r="3883">
      <c r="D3883" s="57"/>
      <c r="J3883" s="7"/>
      <c r="K3883" s="7"/>
      <c r="L3883" s="7"/>
      <c r="M3883" s="7"/>
      <c r="N3883" s="57"/>
      <c r="O3883" s="6"/>
      <c r="P3883" s="6"/>
      <c r="T3883" s="6"/>
      <c r="V3883" s="3"/>
    </row>
    <row r="3884">
      <c r="D3884" s="57"/>
      <c r="J3884" s="7"/>
      <c r="K3884" s="7"/>
      <c r="L3884" s="7"/>
      <c r="M3884" s="7"/>
      <c r="N3884" s="57"/>
      <c r="O3884" s="6"/>
      <c r="P3884" s="6"/>
      <c r="T3884" s="6"/>
      <c r="V3884" s="3"/>
    </row>
    <row r="3885">
      <c r="D3885" s="57"/>
      <c r="J3885" s="7"/>
      <c r="K3885" s="7"/>
      <c r="L3885" s="7"/>
      <c r="M3885" s="7"/>
      <c r="N3885" s="57"/>
      <c r="O3885" s="6"/>
      <c r="P3885" s="6"/>
      <c r="T3885" s="6"/>
      <c r="V3885" s="3"/>
    </row>
    <row r="3886">
      <c r="D3886" s="57"/>
      <c r="J3886" s="7"/>
      <c r="K3886" s="7"/>
      <c r="L3886" s="7"/>
      <c r="M3886" s="7"/>
      <c r="N3886" s="57"/>
      <c r="O3886" s="6"/>
      <c r="P3886" s="6"/>
      <c r="T3886" s="6"/>
      <c r="V3886" s="3"/>
    </row>
    <row r="3887">
      <c r="D3887" s="57"/>
      <c r="J3887" s="7"/>
      <c r="K3887" s="7"/>
      <c r="L3887" s="7"/>
      <c r="M3887" s="7"/>
      <c r="N3887" s="57"/>
      <c r="O3887" s="6"/>
      <c r="P3887" s="6"/>
      <c r="T3887" s="6"/>
      <c r="V3887" s="3"/>
    </row>
    <row r="3888">
      <c r="D3888" s="57"/>
      <c r="J3888" s="7"/>
      <c r="K3888" s="7"/>
      <c r="L3888" s="7"/>
      <c r="M3888" s="7"/>
      <c r="N3888" s="57"/>
      <c r="O3888" s="6"/>
      <c r="P3888" s="6"/>
      <c r="T3888" s="6"/>
      <c r="V3888" s="3"/>
    </row>
    <row r="3889">
      <c r="D3889" s="57"/>
      <c r="J3889" s="7"/>
      <c r="K3889" s="7"/>
      <c r="L3889" s="7"/>
      <c r="M3889" s="7"/>
      <c r="N3889" s="57"/>
      <c r="O3889" s="6"/>
      <c r="P3889" s="6"/>
      <c r="T3889" s="6"/>
      <c r="V3889" s="3"/>
    </row>
    <row r="3890">
      <c r="D3890" s="57"/>
      <c r="J3890" s="7"/>
      <c r="K3890" s="7"/>
      <c r="L3890" s="7"/>
      <c r="M3890" s="7"/>
      <c r="N3890" s="57"/>
      <c r="O3890" s="6"/>
      <c r="P3890" s="6"/>
      <c r="T3890" s="6"/>
      <c r="V3890" s="3"/>
    </row>
    <row r="3891">
      <c r="D3891" s="57"/>
      <c r="J3891" s="7"/>
      <c r="K3891" s="7"/>
      <c r="L3891" s="7"/>
      <c r="M3891" s="7"/>
      <c r="N3891" s="57"/>
      <c r="O3891" s="6"/>
      <c r="P3891" s="6"/>
      <c r="T3891" s="6"/>
      <c r="V3891" s="3"/>
    </row>
    <row r="3892">
      <c r="D3892" s="57"/>
      <c r="J3892" s="7"/>
      <c r="K3892" s="7"/>
      <c r="L3892" s="7"/>
      <c r="M3892" s="7"/>
      <c r="N3892" s="57"/>
      <c r="O3892" s="6"/>
      <c r="P3892" s="6"/>
      <c r="T3892" s="6"/>
      <c r="V3892" s="3"/>
    </row>
    <row r="3893">
      <c r="D3893" s="57"/>
      <c r="J3893" s="7"/>
      <c r="K3893" s="7"/>
      <c r="L3893" s="7"/>
      <c r="M3893" s="7"/>
      <c r="N3893" s="57"/>
      <c r="O3893" s="6"/>
      <c r="P3893" s="6"/>
      <c r="T3893" s="6"/>
      <c r="V3893" s="3"/>
    </row>
    <row r="3894">
      <c r="D3894" s="57"/>
      <c r="J3894" s="7"/>
      <c r="K3894" s="7"/>
      <c r="L3894" s="7"/>
      <c r="M3894" s="7"/>
      <c r="N3894" s="57"/>
      <c r="O3894" s="6"/>
      <c r="P3894" s="6"/>
      <c r="T3894" s="6"/>
      <c r="V3894" s="3"/>
    </row>
    <row r="3895">
      <c r="D3895" s="57"/>
      <c r="J3895" s="7"/>
      <c r="K3895" s="7"/>
      <c r="L3895" s="7"/>
      <c r="M3895" s="7"/>
      <c r="N3895" s="57"/>
      <c r="O3895" s="6"/>
      <c r="P3895" s="6"/>
      <c r="T3895" s="6"/>
      <c r="V3895" s="3"/>
    </row>
    <row r="3896">
      <c r="D3896" s="57"/>
      <c r="J3896" s="7"/>
      <c r="K3896" s="7"/>
      <c r="L3896" s="7"/>
      <c r="M3896" s="7"/>
      <c r="N3896" s="57"/>
      <c r="O3896" s="6"/>
      <c r="P3896" s="6"/>
      <c r="T3896" s="6"/>
      <c r="V3896" s="3"/>
    </row>
    <row r="3897">
      <c r="D3897" s="57"/>
      <c r="J3897" s="7"/>
      <c r="K3897" s="7"/>
      <c r="L3897" s="7"/>
      <c r="M3897" s="7"/>
      <c r="N3897" s="57"/>
      <c r="O3897" s="6"/>
      <c r="P3897" s="6"/>
      <c r="T3897" s="6"/>
      <c r="V3897" s="3"/>
    </row>
    <row r="3898">
      <c r="D3898" s="57"/>
      <c r="J3898" s="7"/>
      <c r="K3898" s="7"/>
      <c r="L3898" s="7"/>
      <c r="M3898" s="7"/>
      <c r="N3898" s="57"/>
      <c r="O3898" s="6"/>
      <c r="P3898" s="6"/>
      <c r="T3898" s="6"/>
      <c r="V3898" s="3"/>
    </row>
    <row r="3899">
      <c r="D3899" s="57"/>
      <c r="J3899" s="7"/>
      <c r="K3899" s="7"/>
      <c r="L3899" s="7"/>
      <c r="M3899" s="7"/>
      <c r="N3899" s="57"/>
      <c r="O3899" s="6"/>
      <c r="P3899" s="6"/>
      <c r="T3899" s="6"/>
      <c r="V3899" s="3"/>
    </row>
    <row r="3900">
      <c r="D3900" s="57"/>
      <c r="J3900" s="7"/>
      <c r="K3900" s="7"/>
      <c r="L3900" s="7"/>
      <c r="M3900" s="7"/>
      <c r="N3900" s="57"/>
      <c r="O3900" s="6"/>
      <c r="P3900" s="6"/>
      <c r="T3900" s="6"/>
      <c r="V3900" s="3"/>
    </row>
    <row r="3901">
      <c r="D3901" s="57"/>
      <c r="J3901" s="7"/>
      <c r="K3901" s="7"/>
      <c r="L3901" s="7"/>
      <c r="M3901" s="7"/>
      <c r="N3901" s="57"/>
      <c r="O3901" s="6"/>
      <c r="P3901" s="6"/>
      <c r="T3901" s="6"/>
      <c r="V3901" s="3"/>
    </row>
    <row r="3902">
      <c r="D3902" s="57"/>
      <c r="J3902" s="7"/>
      <c r="K3902" s="7"/>
      <c r="L3902" s="7"/>
      <c r="M3902" s="7"/>
      <c r="N3902" s="57"/>
      <c r="O3902" s="6"/>
      <c r="P3902" s="6"/>
      <c r="T3902" s="6"/>
      <c r="V3902" s="3"/>
    </row>
    <row r="3903">
      <c r="D3903" s="57"/>
      <c r="J3903" s="7"/>
      <c r="K3903" s="7"/>
      <c r="L3903" s="7"/>
      <c r="M3903" s="7"/>
      <c r="N3903" s="57"/>
      <c r="O3903" s="6"/>
      <c r="P3903" s="6"/>
      <c r="T3903" s="6"/>
      <c r="V3903" s="3"/>
    </row>
    <row r="3904">
      <c r="D3904" s="57"/>
      <c r="J3904" s="7"/>
      <c r="K3904" s="7"/>
      <c r="L3904" s="7"/>
      <c r="M3904" s="7"/>
      <c r="N3904" s="57"/>
      <c r="O3904" s="6"/>
      <c r="P3904" s="6"/>
      <c r="T3904" s="6"/>
      <c r="V3904" s="3"/>
    </row>
    <row r="3905">
      <c r="D3905" s="57"/>
      <c r="J3905" s="7"/>
      <c r="K3905" s="7"/>
      <c r="L3905" s="7"/>
      <c r="M3905" s="7"/>
      <c r="N3905" s="57"/>
      <c r="O3905" s="6"/>
      <c r="P3905" s="6"/>
      <c r="T3905" s="6"/>
      <c r="V3905" s="3"/>
    </row>
    <row r="3906">
      <c r="D3906" s="57"/>
      <c r="J3906" s="7"/>
      <c r="K3906" s="7"/>
      <c r="L3906" s="7"/>
      <c r="M3906" s="7"/>
      <c r="N3906" s="57"/>
      <c r="O3906" s="6"/>
      <c r="P3906" s="6"/>
      <c r="T3906" s="6"/>
      <c r="V3906" s="3"/>
    </row>
    <row r="3907">
      <c r="D3907" s="57"/>
      <c r="J3907" s="7"/>
      <c r="K3907" s="7"/>
      <c r="L3907" s="7"/>
      <c r="M3907" s="7"/>
      <c r="N3907" s="57"/>
      <c r="O3907" s="6"/>
      <c r="P3907" s="6"/>
      <c r="T3907" s="6"/>
      <c r="V3907" s="3"/>
    </row>
    <row r="3908">
      <c r="D3908" s="57"/>
      <c r="J3908" s="7"/>
      <c r="K3908" s="7"/>
      <c r="L3908" s="7"/>
      <c r="M3908" s="7"/>
      <c r="N3908" s="57"/>
      <c r="O3908" s="6"/>
      <c r="P3908" s="6"/>
      <c r="T3908" s="6"/>
      <c r="V3908" s="3"/>
    </row>
    <row r="3909">
      <c r="D3909" s="57"/>
      <c r="J3909" s="7"/>
      <c r="K3909" s="7"/>
      <c r="L3909" s="7"/>
      <c r="M3909" s="7"/>
      <c r="N3909" s="57"/>
      <c r="O3909" s="6"/>
      <c r="P3909" s="6"/>
      <c r="T3909" s="6"/>
      <c r="V3909" s="3"/>
    </row>
    <row r="3910">
      <c r="D3910" s="57"/>
      <c r="J3910" s="7"/>
      <c r="K3910" s="7"/>
      <c r="L3910" s="7"/>
      <c r="M3910" s="7"/>
      <c r="N3910" s="57"/>
      <c r="O3910" s="6"/>
      <c r="P3910" s="6"/>
      <c r="T3910" s="6"/>
      <c r="V3910" s="3"/>
    </row>
    <row r="3911">
      <c r="D3911" s="57"/>
      <c r="J3911" s="7"/>
      <c r="K3911" s="7"/>
      <c r="L3911" s="7"/>
      <c r="M3911" s="7"/>
      <c r="N3911" s="57"/>
      <c r="O3911" s="6"/>
      <c r="P3911" s="6"/>
      <c r="T3911" s="6"/>
      <c r="V3911" s="3"/>
    </row>
    <row r="3912">
      <c r="D3912" s="57"/>
      <c r="J3912" s="7"/>
      <c r="K3912" s="7"/>
      <c r="L3912" s="7"/>
      <c r="M3912" s="7"/>
      <c r="N3912" s="57"/>
      <c r="O3912" s="6"/>
      <c r="P3912" s="6"/>
      <c r="T3912" s="6"/>
      <c r="V3912" s="3"/>
    </row>
    <row r="3913">
      <c r="D3913" s="57"/>
      <c r="J3913" s="7"/>
      <c r="K3913" s="7"/>
      <c r="L3913" s="7"/>
      <c r="M3913" s="7"/>
      <c r="N3913" s="57"/>
      <c r="O3913" s="6"/>
      <c r="P3913" s="6"/>
      <c r="T3913" s="6"/>
      <c r="V3913" s="3"/>
    </row>
    <row r="3914">
      <c r="D3914" s="57"/>
      <c r="J3914" s="7"/>
      <c r="K3914" s="7"/>
      <c r="L3914" s="7"/>
      <c r="M3914" s="7"/>
      <c r="N3914" s="57"/>
      <c r="O3914" s="6"/>
      <c r="P3914" s="6"/>
      <c r="T3914" s="6"/>
      <c r="V3914" s="3"/>
    </row>
    <row r="3915">
      <c r="D3915" s="57"/>
      <c r="J3915" s="7"/>
      <c r="K3915" s="7"/>
      <c r="L3915" s="7"/>
      <c r="M3915" s="7"/>
      <c r="N3915" s="57"/>
      <c r="O3915" s="6"/>
      <c r="P3915" s="6"/>
      <c r="T3915" s="6"/>
      <c r="V3915" s="3"/>
    </row>
    <row r="3916">
      <c r="D3916" s="57"/>
      <c r="J3916" s="7"/>
      <c r="K3916" s="7"/>
      <c r="L3916" s="7"/>
      <c r="M3916" s="7"/>
      <c r="N3916" s="57"/>
      <c r="O3916" s="6"/>
      <c r="P3916" s="6"/>
      <c r="T3916" s="6"/>
      <c r="V3916" s="3"/>
    </row>
    <row r="3917">
      <c r="D3917" s="57"/>
      <c r="J3917" s="7"/>
      <c r="K3917" s="7"/>
      <c r="L3917" s="7"/>
      <c r="M3917" s="7"/>
      <c r="N3917" s="57"/>
      <c r="O3917" s="6"/>
      <c r="P3917" s="6"/>
      <c r="T3917" s="6"/>
      <c r="V3917" s="3"/>
    </row>
    <row r="3918">
      <c r="D3918" s="57"/>
      <c r="J3918" s="7"/>
      <c r="K3918" s="7"/>
      <c r="L3918" s="7"/>
      <c r="M3918" s="7"/>
      <c r="N3918" s="57"/>
      <c r="O3918" s="6"/>
      <c r="P3918" s="6"/>
      <c r="T3918" s="6"/>
      <c r="V3918" s="3"/>
    </row>
    <row r="3919">
      <c r="D3919" s="57"/>
      <c r="J3919" s="7"/>
      <c r="K3919" s="7"/>
      <c r="L3919" s="7"/>
      <c r="M3919" s="7"/>
      <c r="N3919" s="57"/>
      <c r="O3919" s="6"/>
      <c r="P3919" s="6"/>
      <c r="T3919" s="6"/>
      <c r="V3919" s="3"/>
    </row>
    <row r="3920">
      <c r="D3920" s="57"/>
      <c r="J3920" s="7"/>
      <c r="K3920" s="7"/>
      <c r="L3920" s="7"/>
      <c r="M3920" s="7"/>
      <c r="N3920" s="57"/>
      <c r="O3920" s="6"/>
      <c r="P3920" s="6"/>
      <c r="T3920" s="6"/>
      <c r="V3920" s="3"/>
    </row>
    <row r="3921">
      <c r="D3921" s="57"/>
      <c r="J3921" s="7"/>
      <c r="K3921" s="7"/>
      <c r="L3921" s="7"/>
      <c r="M3921" s="7"/>
      <c r="N3921" s="57"/>
      <c r="O3921" s="6"/>
      <c r="P3921" s="6"/>
      <c r="T3921" s="6"/>
      <c r="V3921" s="3"/>
    </row>
    <row r="3922">
      <c r="D3922" s="57"/>
      <c r="J3922" s="7"/>
      <c r="K3922" s="7"/>
      <c r="L3922" s="7"/>
      <c r="M3922" s="7"/>
      <c r="N3922" s="57"/>
      <c r="O3922" s="6"/>
      <c r="P3922" s="6"/>
      <c r="T3922" s="6"/>
      <c r="V3922" s="3"/>
    </row>
    <row r="3923">
      <c r="D3923" s="57"/>
      <c r="J3923" s="7"/>
      <c r="K3923" s="7"/>
      <c r="L3923" s="7"/>
      <c r="M3923" s="7"/>
      <c r="N3923" s="57"/>
      <c r="O3923" s="6"/>
      <c r="P3923" s="6"/>
      <c r="T3923" s="6"/>
      <c r="V3923" s="3"/>
    </row>
    <row r="3924">
      <c r="D3924" s="57"/>
      <c r="J3924" s="7"/>
      <c r="K3924" s="7"/>
      <c r="L3924" s="7"/>
      <c r="M3924" s="7"/>
      <c r="N3924" s="57"/>
      <c r="O3924" s="6"/>
      <c r="P3924" s="6"/>
      <c r="T3924" s="6"/>
      <c r="V3924" s="3"/>
    </row>
    <row r="3925">
      <c r="D3925" s="57"/>
      <c r="J3925" s="7"/>
      <c r="K3925" s="7"/>
      <c r="L3925" s="7"/>
      <c r="M3925" s="7"/>
      <c r="N3925" s="57"/>
      <c r="O3925" s="6"/>
      <c r="P3925" s="6"/>
      <c r="T3925" s="6"/>
      <c r="V3925" s="3"/>
    </row>
    <row r="3926">
      <c r="D3926" s="57"/>
      <c r="J3926" s="7"/>
      <c r="K3926" s="7"/>
      <c r="L3926" s="7"/>
      <c r="M3926" s="7"/>
      <c r="N3926" s="57"/>
      <c r="O3926" s="6"/>
      <c r="P3926" s="6"/>
      <c r="T3926" s="6"/>
      <c r="V3926" s="3"/>
    </row>
    <row r="3927">
      <c r="D3927" s="57"/>
      <c r="J3927" s="7"/>
      <c r="K3927" s="7"/>
      <c r="L3927" s="7"/>
      <c r="M3927" s="7"/>
      <c r="N3927" s="57"/>
      <c r="O3927" s="6"/>
      <c r="P3927" s="6"/>
      <c r="T3927" s="6"/>
      <c r="V3927" s="3"/>
    </row>
    <row r="3928">
      <c r="D3928" s="57"/>
      <c r="J3928" s="7"/>
      <c r="K3928" s="7"/>
      <c r="L3928" s="7"/>
      <c r="M3928" s="7"/>
      <c r="N3928" s="57"/>
      <c r="O3928" s="6"/>
      <c r="P3928" s="6"/>
      <c r="T3928" s="6"/>
      <c r="V3928" s="3"/>
    </row>
    <row r="3929">
      <c r="D3929" s="57"/>
      <c r="J3929" s="7"/>
      <c r="K3929" s="7"/>
      <c r="L3929" s="7"/>
      <c r="M3929" s="7"/>
      <c r="N3929" s="57"/>
      <c r="O3929" s="6"/>
      <c r="P3929" s="6"/>
      <c r="T3929" s="6"/>
      <c r="V3929" s="3"/>
    </row>
    <row r="3930">
      <c r="D3930" s="57"/>
      <c r="J3930" s="7"/>
      <c r="K3930" s="7"/>
      <c r="L3930" s="7"/>
      <c r="M3930" s="7"/>
      <c r="N3930" s="57"/>
      <c r="O3930" s="6"/>
      <c r="P3930" s="6"/>
      <c r="T3930" s="6"/>
      <c r="V3930" s="3"/>
    </row>
    <row r="3931">
      <c r="D3931" s="57"/>
      <c r="J3931" s="7"/>
      <c r="K3931" s="7"/>
      <c r="L3931" s="7"/>
      <c r="M3931" s="7"/>
      <c r="N3931" s="57"/>
      <c r="O3931" s="6"/>
      <c r="P3931" s="6"/>
      <c r="T3931" s="6"/>
      <c r="V3931" s="3"/>
    </row>
    <row r="3932">
      <c r="D3932" s="57"/>
      <c r="J3932" s="7"/>
      <c r="K3932" s="7"/>
      <c r="L3932" s="7"/>
      <c r="M3932" s="7"/>
      <c r="N3932" s="57"/>
      <c r="O3932" s="6"/>
      <c r="P3932" s="6"/>
      <c r="T3932" s="6"/>
      <c r="V3932" s="3"/>
    </row>
    <row r="3933">
      <c r="D3933" s="57"/>
      <c r="J3933" s="7"/>
      <c r="K3933" s="7"/>
      <c r="L3933" s="7"/>
      <c r="M3933" s="7"/>
      <c r="N3933" s="57"/>
      <c r="O3933" s="6"/>
      <c r="P3933" s="6"/>
      <c r="T3933" s="6"/>
      <c r="V3933" s="3"/>
    </row>
    <row r="3934">
      <c r="D3934" s="57"/>
      <c r="J3934" s="7"/>
      <c r="K3934" s="7"/>
      <c r="L3934" s="7"/>
      <c r="M3934" s="7"/>
      <c r="N3934" s="57"/>
      <c r="O3934" s="6"/>
      <c r="P3934" s="6"/>
      <c r="T3934" s="6"/>
      <c r="V3934" s="3"/>
    </row>
    <row r="3935">
      <c r="D3935" s="57"/>
      <c r="J3935" s="7"/>
      <c r="K3935" s="7"/>
      <c r="L3935" s="7"/>
      <c r="M3935" s="7"/>
      <c r="N3935" s="57"/>
      <c r="O3935" s="6"/>
      <c r="P3935" s="6"/>
      <c r="T3935" s="6"/>
      <c r="V3935" s="3"/>
    </row>
    <row r="3936">
      <c r="D3936" s="57"/>
      <c r="J3936" s="7"/>
      <c r="K3936" s="7"/>
      <c r="L3936" s="7"/>
      <c r="M3936" s="7"/>
      <c r="N3936" s="57"/>
      <c r="O3936" s="6"/>
      <c r="P3936" s="6"/>
      <c r="T3936" s="6"/>
      <c r="V3936" s="3"/>
    </row>
    <row r="3937">
      <c r="D3937" s="57"/>
      <c r="J3937" s="7"/>
      <c r="K3937" s="7"/>
      <c r="L3937" s="7"/>
      <c r="M3937" s="7"/>
      <c r="N3937" s="57"/>
      <c r="O3937" s="6"/>
      <c r="P3937" s="6"/>
      <c r="T3937" s="6"/>
      <c r="V3937" s="3"/>
    </row>
    <row r="3938">
      <c r="D3938" s="57"/>
      <c r="J3938" s="7"/>
      <c r="K3938" s="7"/>
      <c r="L3938" s="7"/>
      <c r="M3938" s="7"/>
      <c r="N3938" s="57"/>
      <c r="O3938" s="6"/>
      <c r="P3938" s="6"/>
      <c r="T3938" s="6"/>
      <c r="V3938" s="3"/>
    </row>
    <row r="3939">
      <c r="D3939" s="57"/>
      <c r="J3939" s="7"/>
      <c r="K3939" s="7"/>
      <c r="L3939" s="7"/>
      <c r="M3939" s="7"/>
      <c r="N3939" s="57"/>
      <c r="O3939" s="6"/>
      <c r="P3939" s="6"/>
      <c r="T3939" s="6"/>
      <c r="V3939" s="3"/>
    </row>
    <row r="3940">
      <c r="D3940" s="57"/>
      <c r="J3940" s="7"/>
      <c r="K3940" s="7"/>
      <c r="L3940" s="7"/>
      <c r="M3940" s="7"/>
      <c r="N3940" s="57"/>
      <c r="O3940" s="6"/>
      <c r="P3940" s="6"/>
      <c r="T3940" s="6"/>
      <c r="V3940" s="3"/>
    </row>
    <row r="3941">
      <c r="D3941" s="57"/>
      <c r="J3941" s="7"/>
      <c r="K3941" s="7"/>
      <c r="L3941" s="7"/>
      <c r="M3941" s="7"/>
      <c r="N3941" s="57"/>
      <c r="O3941" s="6"/>
      <c r="P3941" s="6"/>
      <c r="T3941" s="6"/>
      <c r="V3941" s="3"/>
    </row>
    <row r="3942">
      <c r="D3942" s="57"/>
      <c r="J3942" s="7"/>
      <c r="K3942" s="7"/>
      <c r="L3942" s="7"/>
      <c r="M3942" s="7"/>
      <c r="N3942" s="57"/>
      <c r="O3942" s="6"/>
      <c r="P3942" s="6"/>
      <c r="T3942" s="6"/>
      <c r="V3942" s="3"/>
    </row>
    <row r="3943">
      <c r="D3943" s="57"/>
      <c r="J3943" s="7"/>
      <c r="K3943" s="7"/>
      <c r="L3943" s="7"/>
      <c r="M3943" s="7"/>
      <c r="N3943" s="57"/>
      <c r="O3943" s="6"/>
      <c r="P3943" s="6"/>
      <c r="T3943" s="6"/>
      <c r="V3943" s="3"/>
    </row>
    <row r="3944">
      <c r="D3944" s="57"/>
      <c r="J3944" s="7"/>
      <c r="K3944" s="7"/>
      <c r="L3944" s="7"/>
      <c r="M3944" s="7"/>
      <c r="N3944" s="57"/>
      <c r="O3944" s="6"/>
      <c r="P3944" s="6"/>
      <c r="T3944" s="6"/>
      <c r="V3944" s="3"/>
    </row>
    <row r="3945">
      <c r="D3945" s="57"/>
      <c r="J3945" s="7"/>
      <c r="K3945" s="7"/>
      <c r="L3945" s="7"/>
      <c r="M3945" s="7"/>
      <c r="N3945" s="57"/>
      <c r="O3945" s="6"/>
      <c r="P3945" s="6"/>
      <c r="T3945" s="6"/>
      <c r="V3945" s="3"/>
    </row>
    <row r="3946">
      <c r="D3946" s="57"/>
      <c r="J3946" s="7"/>
      <c r="K3946" s="7"/>
      <c r="L3946" s="7"/>
      <c r="M3946" s="7"/>
      <c r="N3946" s="57"/>
      <c r="O3946" s="6"/>
      <c r="P3946" s="6"/>
      <c r="T3946" s="6"/>
      <c r="V3946" s="3"/>
    </row>
    <row r="3947">
      <c r="D3947" s="57"/>
      <c r="J3947" s="7"/>
      <c r="K3947" s="7"/>
      <c r="L3947" s="7"/>
      <c r="M3947" s="7"/>
      <c r="N3947" s="57"/>
      <c r="O3947" s="6"/>
      <c r="P3947" s="6"/>
      <c r="T3947" s="6"/>
      <c r="V3947" s="3"/>
    </row>
    <row r="3948">
      <c r="D3948" s="57"/>
      <c r="J3948" s="7"/>
      <c r="K3948" s="7"/>
      <c r="L3948" s="7"/>
      <c r="M3948" s="7"/>
      <c r="N3948" s="57"/>
      <c r="O3948" s="6"/>
      <c r="P3948" s="6"/>
      <c r="T3948" s="6"/>
      <c r="V3948" s="3"/>
    </row>
    <row r="3949">
      <c r="D3949" s="57"/>
      <c r="J3949" s="7"/>
      <c r="K3949" s="7"/>
      <c r="L3949" s="7"/>
      <c r="M3949" s="7"/>
      <c r="N3949" s="57"/>
      <c r="O3949" s="6"/>
      <c r="P3949" s="6"/>
      <c r="T3949" s="6"/>
      <c r="V3949" s="3"/>
    </row>
    <row r="3950">
      <c r="D3950" s="57"/>
      <c r="J3950" s="7"/>
      <c r="K3950" s="7"/>
      <c r="L3950" s="7"/>
      <c r="M3950" s="7"/>
      <c r="N3950" s="57"/>
      <c r="O3950" s="6"/>
      <c r="P3950" s="6"/>
      <c r="T3950" s="6"/>
      <c r="V3950" s="3"/>
    </row>
    <row r="3951">
      <c r="D3951" s="57"/>
      <c r="J3951" s="7"/>
      <c r="K3951" s="7"/>
      <c r="L3951" s="7"/>
      <c r="M3951" s="7"/>
      <c r="N3951" s="57"/>
      <c r="O3951" s="6"/>
      <c r="P3951" s="6"/>
      <c r="T3951" s="6"/>
      <c r="V3951" s="3"/>
    </row>
    <row r="3952">
      <c r="D3952" s="57"/>
      <c r="J3952" s="7"/>
      <c r="K3952" s="7"/>
      <c r="L3952" s="7"/>
      <c r="M3952" s="7"/>
      <c r="N3952" s="57"/>
      <c r="O3952" s="6"/>
      <c r="P3952" s="6"/>
      <c r="T3952" s="6"/>
      <c r="V3952" s="3"/>
    </row>
    <row r="3953">
      <c r="D3953" s="57"/>
      <c r="J3953" s="7"/>
      <c r="K3953" s="7"/>
      <c r="L3953" s="7"/>
      <c r="M3953" s="7"/>
      <c r="N3953" s="57"/>
      <c r="O3953" s="6"/>
      <c r="P3953" s="6"/>
      <c r="T3953" s="6"/>
      <c r="V3953" s="3"/>
    </row>
    <row r="3954">
      <c r="D3954" s="57"/>
      <c r="J3954" s="7"/>
      <c r="K3954" s="7"/>
      <c r="L3954" s="7"/>
      <c r="M3954" s="7"/>
      <c r="N3954" s="57"/>
      <c r="O3954" s="6"/>
      <c r="P3954" s="6"/>
      <c r="T3954" s="6"/>
      <c r="V3954" s="3"/>
    </row>
    <row r="3955">
      <c r="D3955" s="57"/>
      <c r="J3955" s="7"/>
      <c r="K3955" s="7"/>
      <c r="L3955" s="7"/>
      <c r="M3955" s="7"/>
      <c r="N3955" s="57"/>
      <c r="O3955" s="6"/>
      <c r="P3955" s="6"/>
      <c r="T3955" s="6"/>
      <c r="V3955" s="3"/>
    </row>
    <row r="3956">
      <c r="D3956" s="57"/>
      <c r="J3956" s="7"/>
      <c r="K3956" s="7"/>
      <c r="L3956" s="7"/>
      <c r="M3956" s="7"/>
      <c r="N3956" s="57"/>
      <c r="O3956" s="6"/>
      <c r="P3956" s="6"/>
      <c r="T3956" s="6"/>
      <c r="V3956" s="3"/>
    </row>
    <row r="3957">
      <c r="D3957" s="57"/>
      <c r="J3957" s="7"/>
      <c r="K3957" s="7"/>
      <c r="L3957" s="7"/>
      <c r="M3957" s="7"/>
      <c r="N3957" s="57"/>
      <c r="O3957" s="6"/>
      <c r="P3957" s="6"/>
      <c r="T3957" s="6"/>
      <c r="V3957" s="3"/>
    </row>
    <row r="3958">
      <c r="D3958" s="57"/>
      <c r="J3958" s="7"/>
      <c r="K3958" s="7"/>
      <c r="L3958" s="7"/>
      <c r="M3958" s="7"/>
      <c r="N3958" s="57"/>
      <c r="O3958" s="6"/>
      <c r="P3958" s="6"/>
      <c r="T3958" s="6"/>
      <c r="V3958" s="3"/>
    </row>
    <row r="3959">
      <c r="D3959" s="57"/>
      <c r="J3959" s="7"/>
      <c r="K3959" s="7"/>
      <c r="L3959" s="7"/>
      <c r="M3959" s="7"/>
      <c r="N3959" s="57"/>
      <c r="O3959" s="6"/>
      <c r="P3959" s="6"/>
      <c r="T3959" s="6"/>
      <c r="V3959" s="3"/>
    </row>
    <row r="3960">
      <c r="D3960" s="57"/>
      <c r="J3960" s="7"/>
      <c r="K3960" s="7"/>
      <c r="L3960" s="7"/>
      <c r="M3960" s="7"/>
      <c r="N3960" s="57"/>
      <c r="O3960" s="6"/>
      <c r="P3960" s="6"/>
      <c r="T3960" s="6"/>
      <c r="V3960" s="3"/>
    </row>
    <row r="3961">
      <c r="D3961" s="57"/>
      <c r="J3961" s="7"/>
      <c r="K3961" s="7"/>
      <c r="L3961" s="7"/>
      <c r="M3961" s="7"/>
      <c r="N3961" s="57"/>
      <c r="O3961" s="6"/>
      <c r="P3961" s="6"/>
      <c r="T3961" s="6"/>
      <c r="V3961" s="3"/>
    </row>
    <row r="3962">
      <c r="D3962" s="57"/>
      <c r="J3962" s="7"/>
      <c r="K3962" s="7"/>
      <c r="L3962" s="7"/>
      <c r="M3962" s="7"/>
      <c r="N3962" s="57"/>
      <c r="O3962" s="6"/>
      <c r="P3962" s="6"/>
      <c r="T3962" s="6"/>
      <c r="V3962" s="3"/>
    </row>
    <row r="3963">
      <c r="D3963" s="57"/>
      <c r="J3963" s="7"/>
      <c r="K3963" s="7"/>
      <c r="L3963" s="7"/>
      <c r="M3963" s="7"/>
      <c r="N3963" s="57"/>
      <c r="O3963" s="6"/>
      <c r="P3963" s="6"/>
      <c r="T3963" s="6"/>
      <c r="V3963" s="3"/>
    </row>
    <row r="3964">
      <c r="D3964" s="57"/>
      <c r="J3964" s="7"/>
      <c r="K3964" s="7"/>
      <c r="L3964" s="7"/>
      <c r="M3964" s="7"/>
      <c r="N3964" s="57"/>
      <c r="O3964" s="6"/>
      <c r="P3964" s="6"/>
      <c r="T3964" s="6"/>
      <c r="V3964" s="3"/>
    </row>
    <row r="3965">
      <c r="D3965" s="57"/>
      <c r="J3965" s="7"/>
      <c r="K3965" s="7"/>
      <c r="L3965" s="7"/>
      <c r="M3965" s="7"/>
      <c r="N3965" s="57"/>
      <c r="O3965" s="6"/>
      <c r="P3965" s="6"/>
      <c r="T3965" s="6"/>
      <c r="V3965" s="3"/>
    </row>
    <row r="3966">
      <c r="D3966" s="57"/>
      <c r="J3966" s="7"/>
      <c r="K3966" s="7"/>
      <c r="L3966" s="7"/>
      <c r="M3966" s="7"/>
      <c r="N3966" s="57"/>
      <c r="O3966" s="6"/>
      <c r="P3966" s="6"/>
      <c r="T3966" s="6"/>
      <c r="V3966" s="3"/>
    </row>
    <row r="3967">
      <c r="D3967" s="57"/>
      <c r="J3967" s="7"/>
      <c r="K3967" s="7"/>
      <c r="L3967" s="7"/>
      <c r="M3967" s="7"/>
      <c r="N3967" s="57"/>
      <c r="O3967" s="6"/>
      <c r="P3967" s="6"/>
      <c r="T3967" s="6"/>
      <c r="V3967" s="3"/>
    </row>
    <row r="3968">
      <c r="D3968" s="57"/>
      <c r="J3968" s="7"/>
      <c r="K3968" s="7"/>
      <c r="L3968" s="7"/>
      <c r="M3968" s="7"/>
      <c r="N3968" s="57"/>
      <c r="O3968" s="6"/>
      <c r="P3968" s="6"/>
      <c r="T3968" s="6"/>
      <c r="V3968" s="3"/>
    </row>
    <row r="3969">
      <c r="D3969" s="57"/>
      <c r="J3969" s="7"/>
      <c r="K3969" s="7"/>
      <c r="L3969" s="7"/>
      <c r="M3969" s="7"/>
      <c r="N3969" s="57"/>
      <c r="O3969" s="6"/>
      <c r="P3969" s="6"/>
      <c r="T3969" s="6"/>
      <c r="V3969" s="3"/>
    </row>
    <row r="3970">
      <c r="D3970" s="57"/>
      <c r="J3970" s="7"/>
      <c r="K3970" s="7"/>
      <c r="L3970" s="7"/>
      <c r="M3970" s="7"/>
      <c r="N3970" s="57"/>
      <c r="O3970" s="6"/>
      <c r="P3970" s="6"/>
      <c r="T3970" s="6"/>
      <c r="V3970" s="3"/>
    </row>
    <row r="3971">
      <c r="D3971" s="57"/>
      <c r="J3971" s="7"/>
      <c r="K3971" s="7"/>
      <c r="L3971" s="7"/>
      <c r="M3971" s="7"/>
      <c r="N3971" s="57"/>
      <c r="O3971" s="6"/>
      <c r="P3971" s="6"/>
      <c r="T3971" s="6"/>
      <c r="V3971" s="3"/>
    </row>
    <row r="3972">
      <c r="D3972" s="57"/>
      <c r="J3972" s="7"/>
      <c r="K3972" s="7"/>
      <c r="L3972" s="7"/>
      <c r="M3972" s="7"/>
      <c r="N3972" s="57"/>
      <c r="O3972" s="6"/>
      <c r="P3972" s="6"/>
      <c r="T3972" s="6"/>
      <c r="V3972" s="3"/>
    </row>
    <row r="3973">
      <c r="D3973" s="57"/>
      <c r="J3973" s="7"/>
      <c r="K3973" s="7"/>
      <c r="L3973" s="7"/>
      <c r="M3973" s="7"/>
      <c r="N3973" s="57"/>
      <c r="O3973" s="6"/>
      <c r="P3973" s="6"/>
      <c r="T3973" s="6"/>
      <c r="V3973" s="3"/>
    </row>
    <row r="3974">
      <c r="D3974" s="57"/>
      <c r="J3974" s="7"/>
      <c r="K3974" s="7"/>
      <c r="L3974" s="7"/>
      <c r="M3974" s="7"/>
      <c r="N3974" s="57"/>
      <c r="O3974" s="6"/>
      <c r="P3974" s="6"/>
      <c r="T3974" s="6"/>
      <c r="V3974" s="3"/>
    </row>
    <row r="3975">
      <c r="D3975" s="57"/>
      <c r="J3975" s="7"/>
      <c r="K3975" s="7"/>
      <c r="L3975" s="7"/>
      <c r="M3975" s="7"/>
      <c r="N3975" s="57"/>
      <c r="O3975" s="6"/>
      <c r="P3975" s="6"/>
      <c r="T3975" s="6"/>
      <c r="V3975" s="3"/>
    </row>
    <row r="3976">
      <c r="D3976" s="57"/>
      <c r="J3976" s="7"/>
      <c r="K3976" s="7"/>
      <c r="L3976" s="7"/>
      <c r="M3976" s="7"/>
      <c r="N3976" s="57"/>
      <c r="O3976" s="6"/>
      <c r="P3976" s="6"/>
      <c r="T3976" s="6"/>
      <c r="V3976" s="3"/>
    </row>
    <row r="3977">
      <c r="D3977" s="57"/>
      <c r="J3977" s="7"/>
      <c r="K3977" s="7"/>
      <c r="L3977" s="7"/>
      <c r="M3977" s="7"/>
      <c r="N3977" s="57"/>
      <c r="O3977" s="6"/>
      <c r="P3977" s="6"/>
      <c r="T3977" s="6"/>
      <c r="V3977" s="3"/>
    </row>
    <row r="3978">
      <c r="D3978" s="57"/>
      <c r="J3978" s="7"/>
      <c r="K3978" s="7"/>
      <c r="L3978" s="7"/>
      <c r="M3978" s="7"/>
      <c r="N3978" s="57"/>
      <c r="O3978" s="6"/>
      <c r="P3978" s="6"/>
      <c r="T3978" s="6"/>
      <c r="V3978" s="3"/>
    </row>
    <row r="3979">
      <c r="D3979" s="57"/>
      <c r="J3979" s="7"/>
      <c r="K3979" s="7"/>
      <c r="L3979" s="7"/>
      <c r="M3979" s="7"/>
      <c r="N3979" s="57"/>
      <c r="O3979" s="6"/>
      <c r="P3979" s="6"/>
      <c r="T3979" s="6"/>
      <c r="V3979" s="3"/>
    </row>
    <row r="3980">
      <c r="D3980" s="57"/>
      <c r="J3980" s="7"/>
      <c r="K3980" s="7"/>
      <c r="L3980" s="7"/>
      <c r="M3980" s="7"/>
      <c r="N3980" s="57"/>
      <c r="O3980" s="6"/>
      <c r="P3980" s="6"/>
      <c r="T3980" s="6"/>
      <c r="V3980" s="3"/>
    </row>
    <row r="3981">
      <c r="D3981" s="57"/>
      <c r="J3981" s="7"/>
      <c r="K3981" s="7"/>
      <c r="L3981" s="7"/>
      <c r="M3981" s="7"/>
      <c r="N3981" s="57"/>
      <c r="O3981" s="6"/>
      <c r="P3981" s="6"/>
      <c r="T3981" s="6"/>
      <c r="V3981" s="3"/>
    </row>
    <row r="3982">
      <c r="D3982" s="57"/>
      <c r="J3982" s="7"/>
      <c r="K3982" s="7"/>
      <c r="L3982" s="7"/>
      <c r="M3982" s="7"/>
      <c r="N3982" s="57"/>
      <c r="O3982" s="6"/>
      <c r="P3982" s="6"/>
      <c r="T3982" s="6"/>
      <c r="V3982" s="3"/>
    </row>
    <row r="3983">
      <c r="D3983" s="57"/>
      <c r="J3983" s="7"/>
      <c r="K3983" s="7"/>
      <c r="L3983" s="7"/>
      <c r="M3983" s="7"/>
      <c r="N3983" s="57"/>
      <c r="O3983" s="6"/>
      <c r="P3983" s="6"/>
      <c r="T3983" s="6"/>
      <c r="V3983" s="3"/>
    </row>
    <row r="3984">
      <c r="D3984" s="57"/>
      <c r="J3984" s="7"/>
      <c r="K3984" s="7"/>
      <c r="L3984" s="7"/>
      <c r="M3984" s="7"/>
      <c r="N3984" s="57"/>
      <c r="O3984" s="6"/>
      <c r="P3984" s="6"/>
      <c r="T3984" s="6"/>
      <c r="V3984" s="3"/>
    </row>
    <row r="3985">
      <c r="D3985" s="57"/>
      <c r="J3985" s="7"/>
      <c r="K3985" s="7"/>
      <c r="L3985" s="7"/>
      <c r="M3985" s="7"/>
      <c r="N3985" s="57"/>
      <c r="O3985" s="6"/>
      <c r="P3985" s="6"/>
      <c r="T3985" s="6"/>
      <c r="V3985" s="3"/>
    </row>
    <row r="3986">
      <c r="D3986" s="57"/>
      <c r="J3986" s="7"/>
      <c r="K3986" s="7"/>
      <c r="L3986" s="7"/>
      <c r="M3986" s="7"/>
      <c r="N3986" s="57"/>
      <c r="O3986" s="6"/>
      <c r="P3986" s="6"/>
      <c r="T3986" s="6"/>
      <c r="V3986" s="3"/>
    </row>
    <row r="3987">
      <c r="D3987" s="57"/>
      <c r="J3987" s="7"/>
      <c r="K3987" s="7"/>
      <c r="L3987" s="7"/>
      <c r="M3987" s="7"/>
      <c r="N3987" s="57"/>
      <c r="O3987" s="6"/>
      <c r="P3987" s="6"/>
      <c r="T3987" s="6"/>
      <c r="V3987" s="3"/>
    </row>
    <row r="3988">
      <c r="D3988" s="57"/>
      <c r="J3988" s="7"/>
      <c r="K3988" s="7"/>
      <c r="L3988" s="7"/>
      <c r="M3988" s="7"/>
      <c r="N3988" s="57"/>
      <c r="O3988" s="6"/>
      <c r="P3988" s="6"/>
      <c r="T3988" s="6"/>
      <c r="V3988" s="3"/>
    </row>
    <row r="3989">
      <c r="D3989" s="57"/>
      <c r="J3989" s="7"/>
      <c r="K3989" s="7"/>
      <c r="L3989" s="7"/>
      <c r="M3989" s="7"/>
      <c r="N3989" s="57"/>
      <c r="O3989" s="6"/>
      <c r="P3989" s="6"/>
      <c r="T3989" s="6"/>
      <c r="V3989" s="3"/>
    </row>
    <row r="3990">
      <c r="D3990" s="57"/>
      <c r="J3990" s="7"/>
      <c r="K3990" s="7"/>
      <c r="L3990" s="7"/>
      <c r="M3990" s="7"/>
      <c r="N3990" s="57"/>
      <c r="O3990" s="6"/>
      <c r="P3990" s="6"/>
      <c r="T3990" s="6"/>
      <c r="V3990" s="3"/>
    </row>
    <row r="3991">
      <c r="D3991" s="57"/>
      <c r="J3991" s="7"/>
      <c r="K3991" s="7"/>
      <c r="L3991" s="7"/>
      <c r="M3991" s="7"/>
      <c r="N3991" s="57"/>
      <c r="O3991" s="6"/>
      <c r="P3991" s="6"/>
      <c r="T3991" s="6"/>
      <c r="V3991" s="3"/>
    </row>
    <row r="3992">
      <c r="D3992" s="57"/>
      <c r="J3992" s="7"/>
      <c r="K3992" s="7"/>
      <c r="L3992" s="7"/>
      <c r="M3992" s="7"/>
      <c r="N3992" s="57"/>
      <c r="O3992" s="6"/>
      <c r="P3992" s="6"/>
      <c r="T3992" s="6"/>
      <c r="V3992" s="3"/>
    </row>
    <row r="3993">
      <c r="D3993" s="57"/>
      <c r="J3993" s="7"/>
      <c r="K3993" s="7"/>
      <c r="L3993" s="7"/>
      <c r="M3993" s="7"/>
      <c r="N3993" s="57"/>
      <c r="O3993" s="6"/>
      <c r="P3993" s="6"/>
      <c r="T3993" s="6"/>
      <c r="V3993" s="3"/>
    </row>
    <row r="3994">
      <c r="D3994" s="57"/>
      <c r="J3994" s="7"/>
      <c r="K3994" s="7"/>
      <c r="L3994" s="7"/>
      <c r="M3994" s="7"/>
      <c r="N3994" s="57"/>
      <c r="O3994" s="6"/>
      <c r="P3994" s="6"/>
      <c r="T3994" s="6"/>
      <c r="V3994" s="3"/>
    </row>
    <row r="3995">
      <c r="D3995" s="57"/>
      <c r="J3995" s="7"/>
      <c r="K3995" s="7"/>
      <c r="L3995" s="7"/>
      <c r="M3995" s="7"/>
      <c r="N3995" s="57"/>
      <c r="O3995" s="6"/>
      <c r="P3995" s="6"/>
      <c r="T3995" s="6"/>
      <c r="V3995" s="3"/>
    </row>
    <row r="3996">
      <c r="D3996" s="57"/>
      <c r="J3996" s="7"/>
      <c r="K3996" s="7"/>
      <c r="L3996" s="7"/>
      <c r="M3996" s="7"/>
      <c r="N3996" s="57"/>
      <c r="O3996" s="6"/>
      <c r="P3996" s="6"/>
      <c r="T3996" s="6"/>
      <c r="V3996" s="3"/>
    </row>
    <row r="3997">
      <c r="D3997" s="57"/>
      <c r="J3997" s="7"/>
      <c r="K3997" s="7"/>
      <c r="L3997" s="7"/>
      <c r="M3997" s="7"/>
      <c r="N3997" s="57"/>
      <c r="O3997" s="6"/>
      <c r="P3997" s="6"/>
      <c r="T3997" s="6"/>
      <c r="V3997" s="3"/>
    </row>
    <row r="3998">
      <c r="D3998" s="57"/>
      <c r="J3998" s="7"/>
      <c r="K3998" s="7"/>
      <c r="L3998" s="7"/>
      <c r="M3998" s="7"/>
      <c r="N3998" s="57"/>
      <c r="O3998" s="6"/>
      <c r="P3998" s="6"/>
      <c r="T3998" s="6"/>
      <c r="V3998" s="3"/>
    </row>
    <row r="3999">
      <c r="D3999" s="57"/>
      <c r="J3999" s="7"/>
      <c r="K3999" s="7"/>
      <c r="L3999" s="7"/>
      <c r="M3999" s="7"/>
      <c r="N3999" s="57"/>
      <c r="O3999" s="6"/>
      <c r="P3999" s="6"/>
      <c r="T3999" s="6"/>
      <c r="V3999" s="3"/>
    </row>
    <row r="4000">
      <c r="D4000" s="57"/>
      <c r="J4000" s="7"/>
      <c r="K4000" s="7"/>
      <c r="L4000" s="7"/>
      <c r="M4000" s="7"/>
      <c r="N4000" s="57"/>
      <c r="O4000" s="6"/>
      <c r="P4000" s="6"/>
      <c r="T4000" s="6"/>
      <c r="V4000" s="3"/>
    </row>
    <row r="4001">
      <c r="D4001" s="57"/>
      <c r="J4001" s="7"/>
      <c r="K4001" s="7"/>
      <c r="L4001" s="7"/>
      <c r="M4001" s="7"/>
      <c r="N4001" s="57"/>
      <c r="O4001" s="6"/>
      <c r="P4001" s="6"/>
      <c r="T4001" s="6"/>
      <c r="V4001" s="3"/>
    </row>
    <row r="4002">
      <c r="D4002" s="57"/>
      <c r="J4002" s="7"/>
      <c r="K4002" s="7"/>
      <c r="L4002" s="7"/>
      <c r="M4002" s="7"/>
      <c r="N4002" s="57"/>
      <c r="O4002" s="6"/>
      <c r="P4002" s="6"/>
      <c r="T4002" s="6"/>
      <c r="V4002" s="3"/>
    </row>
    <row r="4003">
      <c r="D4003" s="57"/>
      <c r="J4003" s="7"/>
      <c r="K4003" s="7"/>
      <c r="L4003" s="7"/>
      <c r="M4003" s="7"/>
      <c r="N4003" s="57"/>
      <c r="O4003" s="6"/>
      <c r="P4003" s="6"/>
      <c r="T4003" s="6"/>
      <c r="V4003" s="3"/>
    </row>
    <row r="4004">
      <c r="D4004" s="57"/>
      <c r="J4004" s="7"/>
      <c r="K4004" s="7"/>
      <c r="L4004" s="7"/>
      <c r="M4004" s="7"/>
      <c r="N4004" s="57"/>
      <c r="O4004" s="6"/>
      <c r="P4004" s="6"/>
      <c r="T4004" s="6"/>
      <c r="V4004" s="3"/>
    </row>
    <row r="4005">
      <c r="D4005" s="57"/>
      <c r="J4005" s="7"/>
      <c r="K4005" s="7"/>
      <c r="L4005" s="7"/>
      <c r="M4005" s="7"/>
      <c r="N4005" s="57"/>
      <c r="O4005" s="6"/>
      <c r="P4005" s="6"/>
      <c r="T4005" s="6"/>
      <c r="V4005" s="3"/>
    </row>
    <row r="4006">
      <c r="D4006" s="57"/>
      <c r="J4006" s="7"/>
      <c r="K4006" s="7"/>
      <c r="L4006" s="7"/>
      <c r="M4006" s="7"/>
      <c r="N4006" s="57"/>
      <c r="O4006" s="6"/>
      <c r="P4006" s="6"/>
      <c r="T4006" s="6"/>
      <c r="V4006" s="3"/>
    </row>
    <row r="4007">
      <c r="D4007" s="57"/>
      <c r="J4007" s="7"/>
      <c r="K4007" s="7"/>
      <c r="L4007" s="7"/>
      <c r="M4007" s="7"/>
      <c r="N4007" s="57"/>
      <c r="O4007" s="6"/>
      <c r="P4007" s="6"/>
      <c r="T4007" s="6"/>
      <c r="V4007" s="3"/>
    </row>
    <row r="4008">
      <c r="D4008" s="57"/>
      <c r="J4008" s="7"/>
      <c r="K4008" s="7"/>
      <c r="L4008" s="7"/>
      <c r="M4008" s="7"/>
      <c r="N4008" s="57"/>
      <c r="O4008" s="6"/>
      <c r="P4008" s="6"/>
      <c r="T4008" s="6"/>
      <c r="V4008" s="3"/>
    </row>
    <row r="4009">
      <c r="D4009" s="57"/>
      <c r="J4009" s="7"/>
      <c r="K4009" s="7"/>
      <c r="L4009" s="7"/>
      <c r="M4009" s="7"/>
      <c r="N4009" s="57"/>
      <c r="O4009" s="6"/>
      <c r="P4009" s="6"/>
      <c r="T4009" s="6"/>
      <c r="V4009" s="3"/>
    </row>
    <row r="4010">
      <c r="D4010" s="57"/>
      <c r="J4010" s="7"/>
      <c r="K4010" s="7"/>
      <c r="L4010" s="7"/>
      <c r="M4010" s="7"/>
      <c r="N4010" s="57"/>
      <c r="O4010" s="6"/>
      <c r="P4010" s="6"/>
      <c r="T4010" s="6"/>
      <c r="V4010" s="3"/>
    </row>
    <row r="4011">
      <c r="D4011" s="57"/>
      <c r="J4011" s="7"/>
      <c r="K4011" s="7"/>
      <c r="L4011" s="7"/>
      <c r="M4011" s="7"/>
      <c r="N4011" s="57"/>
      <c r="O4011" s="6"/>
      <c r="P4011" s="6"/>
      <c r="T4011" s="6"/>
      <c r="V4011" s="3"/>
    </row>
    <row r="4012">
      <c r="D4012" s="57"/>
      <c r="J4012" s="7"/>
      <c r="K4012" s="7"/>
      <c r="L4012" s="7"/>
      <c r="M4012" s="7"/>
      <c r="N4012" s="57"/>
      <c r="O4012" s="6"/>
      <c r="P4012" s="6"/>
      <c r="T4012" s="6"/>
      <c r="V4012" s="3"/>
    </row>
    <row r="4013">
      <c r="D4013" s="57"/>
      <c r="J4013" s="7"/>
      <c r="K4013" s="7"/>
      <c r="L4013" s="7"/>
      <c r="M4013" s="7"/>
      <c r="N4013" s="57"/>
      <c r="O4013" s="6"/>
      <c r="P4013" s="6"/>
      <c r="T4013" s="6"/>
      <c r="V4013" s="3"/>
    </row>
    <row r="4014">
      <c r="D4014" s="57"/>
      <c r="J4014" s="7"/>
      <c r="K4014" s="7"/>
      <c r="L4014" s="7"/>
      <c r="M4014" s="7"/>
      <c r="N4014" s="57"/>
      <c r="O4014" s="6"/>
      <c r="P4014" s="6"/>
      <c r="T4014" s="6"/>
      <c r="V4014" s="3"/>
    </row>
    <row r="4015">
      <c r="D4015" s="57"/>
      <c r="J4015" s="7"/>
      <c r="K4015" s="7"/>
      <c r="L4015" s="7"/>
      <c r="M4015" s="7"/>
      <c r="N4015" s="57"/>
      <c r="O4015" s="6"/>
      <c r="P4015" s="6"/>
      <c r="T4015" s="6"/>
      <c r="V4015" s="3"/>
    </row>
    <row r="4016">
      <c r="D4016" s="57"/>
      <c r="J4016" s="7"/>
      <c r="K4016" s="7"/>
      <c r="L4016" s="7"/>
      <c r="M4016" s="7"/>
      <c r="N4016" s="57"/>
      <c r="O4016" s="6"/>
      <c r="P4016" s="6"/>
      <c r="T4016" s="6"/>
      <c r="V4016" s="3"/>
    </row>
    <row r="4017">
      <c r="D4017" s="57"/>
      <c r="J4017" s="7"/>
      <c r="K4017" s="7"/>
      <c r="L4017" s="7"/>
      <c r="M4017" s="7"/>
      <c r="N4017" s="57"/>
      <c r="O4017" s="6"/>
      <c r="P4017" s="6"/>
      <c r="T4017" s="6"/>
      <c r="V4017" s="3"/>
    </row>
    <row r="4018">
      <c r="D4018" s="57"/>
      <c r="J4018" s="7"/>
      <c r="K4018" s="7"/>
      <c r="L4018" s="7"/>
      <c r="M4018" s="7"/>
      <c r="N4018" s="57"/>
      <c r="O4018" s="6"/>
      <c r="P4018" s="6"/>
      <c r="T4018" s="6"/>
      <c r="V4018" s="3"/>
    </row>
    <row r="4019">
      <c r="D4019" s="57"/>
      <c r="J4019" s="7"/>
      <c r="K4019" s="7"/>
      <c r="L4019" s="7"/>
      <c r="M4019" s="7"/>
      <c r="N4019" s="57"/>
      <c r="O4019" s="6"/>
      <c r="P4019" s="6"/>
      <c r="T4019" s="6"/>
      <c r="V4019" s="3"/>
    </row>
    <row r="4020">
      <c r="D4020" s="57"/>
      <c r="J4020" s="7"/>
      <c r="K4020" s="7"/>
      <c r="L4020" s="7"/>
      <c r="M4020" s="7"/>
      <c r="N4020" s="57"/>
      <c r="O4020" s="6"/>
      <c r="P4020" s="6"/>
      <c r="T4020" s="6"/>
      <c r="V4020" s="3"/>
    </row>
    <row r="4021">
      <c r="D4021" s="57"/>
      <c r="J4021" s="7"/>
      <c r="K4021" s="7"/>
      <c r="L4021" s="7"/>
      <c r="M4021" s="7"/>
      <c r="N4021" s="57"/>
      <c r="O4021" s="6"/>
      <c r="P4021" s="6"/>
      <c r="T4021" s="6"/>
      <c r="V4021" s="3"/>
    </row>
    <row r="4022">
      <c r="D4022" s="57"/>
      <c r="J4022" s="7"/>
      <c r="K4022" s="7"/>
      <c r="L4022" s="7"/>
      <c r="M4022" s="7"/>
      <c r="N4022" s="57"/>
      <c r="O4022" s="6"/>
      <c r="P4022" s="6"/>
      <c r="T4022" s="6"/>
      <c r="V4022" s="3"/>
    </row>
    <row r="4023">
      <c r="D4023" s="57"/>
      <c r="J4023" s="7"/>
      <c r="K4023" s="7"/>
      <c r="L4023" s="7"/>
      <c r="M4023" s="7"/>
      <c r="N4023" s="57"/>
      <c r="O4023" s="6"/>
      <c r="P4023" s="6"/>
      <c r="T4023" s="6"/>
      <c r="V4023" s="3"/>
    </row>
    <row r="4024">
      <c r="D4024" s="57"/>
      <c r="J4024" s="7"/>
      <c r="K4024" s="7"/>
      <c r="L4024" s="7"/>
      <c r="M4024" s="7"/>
      <c r="N4024" s="57"/>
      <c r="O4024" s="6"/>
      <c r="P4024" s="6"/>
      <c r="T4024" s="6"/>
      <c r="V4024" s="3"/>
    </row>
    <row r="4025">
      <c r="D4025" s="57"/>
      <c r="J4025" s="7"/>
      <c r="K4025" s="7"/>
      <c r="L4025" s="7"/>
      <c r="M4025" s="7"/>
      <c r="N4025" s="57"/>
      <c r="O4025" s="6"/>
      <c r="P4025" s="6"/>
      <c r="T4025" s="6"/>
      <c r="V4025" s="3"/>
    </row>
    <row r="4026">
      <c r="D4026" s="57"/>
      <c r="J4026" s="7"/>
      <c r="K4026" s="7"/>
      <c r="L4026" s="7"/>
      <c r="M4026" s="7"/>
      <c r="N4026" s="57"/>
      <c r="O4026" s="6"/>
      <c r="P4026" s="6"/>
      <c r="T4026" s="6"/>
      <c r="V4026" s="3"/>
    </row>
    <row r="4027">
      <c r="D4027" s="57"/>
      <c r="J4027" s="7"/>
      <c r="K4027" s="7"/>
      <c r="L4027" s="7"/>
      <c r="M4027" s="7"/>
      <c r="N4027" s="57"/>
      <c r="O4027" s="6"/>
      <c r="P4027" s="6"/>
      <c r="T4027" s="6"/>
      <c r="V4027" s="3"/>
    </row>
    <row r="4028">
      <c r="D4028" s="57"/>
      <c r="J4028" s="7"/>
      <c r="K4028" s="7"/>
      <c r="L4028" s="7"/>
      <c r="M4028" s="7"/>
      <c r="N4028" s="57"/>
      <c r="O4028" s="6"/>
      <c r="P4028" s="6"/>
      <c r="T4028" s="6"/>
      <c r="V4028" s="3"/>
    </row>
    <row r="4029">
      <c r="D4029" s="57"/>
      <c r="J4029" s="7"/>
      <c r="K4029" s="7"/>
      <c r="L4029" s="7"/>
      <c r="M4029" s="7"/>
      <c r="N4029" s="57"/>
      <c r="O4029" s="6"/>
      <c r="P4029" s="6"/>
      <c r="T4029" s="6"/>
      <c r="V4029" s="3"/>
    </row>
    <row r="4030">
      <c r="D4030" s="57"/>
      <c r="J4030" s="7"/>
      <c r="K4030" s="7"/>
      <c r="L4030" s="7"/>
      <c r="M4030" s="7"/>
      <c r="N4030" s="57"/>
      <c r="O4030" s="6"/>
      <c r="P4030" s="6"/>
      <c r="T4030" s="6"/>
      <c r="V4030" s="3"/>
    </row>
    <row r="4031">
      <c r="D4031" s="57"/>
      <c r="J4031" s="7"/>
      <c r="K4031" s="7"/>
      <c r="L4031" s="7"/>
      <c r="M4031" s="7"/>
      <c r="N4031" s="57"/>
      <c r="O4031" s="6"/>
      <c r="P4031" s="6"/>
      <c r="T4031" s="6"/>
      <c r="V4031" s="3"/>
    </row>
    <row r="4032">
      <c r="D4032" s="57"/>
      <c r="J4032" s="7"/>
      <c r="K4032" s="7"/>
      <c r="L4032" s="7"/>
      <c r="M4032" s="7"/>
      <c r="N4032" s="57"/>
      <c r="O4032" s="6"/>
      <c r="P4032" s="6"/>
      <c r="T4032" s="6"/>
      <c r="V4032" s="3"/>
    </row>
    <row r="4033">
      <c r="D4033" s="57"/>
      <c r="J4033" s="7"/>
      <c r="K4033" s="7"/>
      <c r="L4033" s="7"/>
      <c r="M4033" s="7"/>
      <c r="N4033" s="57"/>
      <c r="O4033" s="6"/>
      <c r="P4033" s="6"/>
      <c r="T4033" s="6"/>
      <c r="V4033" s="3"/>
    </row>
    <row r="4034">
      <c r="D4034" s="57"/>
      <c r="J4034" s="7"/>
      <c r="K4034" s="7"/>
      <c r="L4034" s="7"/>
      <c r="M4034" s="7"/>
      <c r="N4034" s="57"/>
      <c r="O4034" s="6"/>
      <c r="P4034" s="6"/>
      <c r="T4034" s="6"/>
      <c r="V4034" s="3"/>
    </row>
    <row r="4035">
      <c r="D4035" s="57"/>
      <c r="J4035" s="7"/>
      <c r="K4035" s="7"/>
      <c r="L4035" s="7"/>
      <c r="M4035" s="7"/>
      <c r="N4035" s="57"/>
      <c r="O4035" s="6"/>
      <c r="P4035" s="6"/>
      <c r="T4035" s="6"/>
      <c r="V4035" s="3"/>
    </row>
    <row r="4036">
      <c r="D4036" s="57"/>
      <c r="J4036" s="7"/>
      <c r="K4036" s="7"/>
      <c r="L4036" s="7"/>
      <c r="M4036" s="7"/>
      <c r="N4036" s="57"/>
      <c r="O4036" s="6"/>
      <c r="P4036" s="6"/>
      <c r="T4036" s="6"/>
      <c r="V4036" s="3"/>
    </row>
    <row r="4037">
      <c r="D4037" s="57"/>
      <c r="J4037" s="7"/>
      <c r="K4037" s="7"/>
      <c r="L4037" s="7"/>
      <c r="M4037" s="7"/>
      <c r="N4037" s="57"/>
      <c r="O4037" s="6"/>
      <c r="P4037" s="6"/>
      <c r="T4037" s="6"/>
      <c r="V4037" s="3"/>
    </row>
    <row r="4038">
      <c r="D4038" s="57"/>
      <c r="J4038" s="7"/>
      <c r="K4038" s="7"/>
      <c r="L4038" s="7"/>
      <c r="M4038" s="7"/>
      <c r="N4038" s="57"/>
      <c r="O4038" s="6"/>
      <c r="P4038" s="6"/>
      <c r="T4038" s="6"/>
      <c r="V4038" s="3"/>
    </row>
    <row r="4039">
      <c r="D4039" s="57"/>
      <c r="J4039" s="7"/>
      <c r="K4039" s="7"/>
      <c r="L4039" s="7"/>
      <c r="M4039" s="7"/>
      <c r="N4039" s="57"/>
      <c r="O4039" s="6"/>
      <c r="P4039" s="6"/>
      <c r="T4039" s="6"/>
      <c r="V4039" s="3"/>
    </row>
    <row r="4040">
      <c r="D4040" s="57"/>
      <c r="J4040" s="7"/>
      <c r="K4040" s="7"/>
      <c r="L4040" s="7"/>
      <c r="M4040" s="7"/>
      <c r="N4040" s="57"/>
      <c r="O4040" s="6"/>
      <c r="P4040" s="6"/>
      <c r="T4040" s="6"/>
      <c r="V4040" s="3"/>
    </row>
    <row r="4041">
      <c r="D4041" s="57"/>
      <c r="J4041" s="7"/>
      <c r="K4041" s="7"/>
      <c r="L4041" s="7"/>
      <c r="M4041" s="7"/>
      <c r="N4041" s="57"/>
      <c r="O4041" s="6"/>
      <c r="P4041" s="6"/>
      <c r="T4041" s="6"/>
      <c r="V4041" s="3"/>
    </row>
    <row r="4042">
      <c r="D4042" s="57"/>
      <c r="J4042" s="7"/>
      <c r="K4042" s="7"/>
      <c r="L4042" s="7"/>
      <c r="M4042" s="7"/>
      <c r="N4042" s="57"/>
      <c r="O4042" s="6"/>
      <c r="P4042" s="6"/>
      <c r="T4042" s="6"/>
      <c r="V4042" s="3"/>
    </row>
    <row r="4043">
      <c r="D4043" s="57"/>
      <c r="J4043" s="7"/>
      <c r="K4043" s="7"/>
      <c r="L4043" s="7"/>
      <c r="M4043" s="7"/>
      <c r="N4043" s="57"/>
      <c r="O4043" s="6"/>
      <c r="P4043" s="6"/>
      <c r="T4043" s="6"/>
      <c r="V4043" s="3"/>
    </row>
    <row r="4044">
      <c r="D4044" s="57"/>
      <c r="J4044" s="7"/>
      <c r="K4044" s="7"/>
      <c r="L4044" s="7"/>
      <c r="M4044" s="7"/>
      <c r="N4044" s="57"/>
      <c r="O4044" s="6"/>
      <c r="P4044" s="6"/>
      <c r="T4044" s="6"/>
      <c r="V4044" s="3"/>
    </row>
    <row r="4045">
      <c r="D4045" s="57"/>
      <c r="J4045" s="7"/>
      <c r="K4045" s="7"/>
      <c r="L4045" s="7"/>
      <c r="M4045" s="7"/>
      <c r="N4045" s="57"/>
      <c r="O4045" s="6"/>
      <c r="P4045" s="6"/>
      <c r="T4045" s="6"/>
      <c r="V4045" s="3"/>
    </row>
    <row r="4046">
      <c r="D4046" s="57"/>
      <c r="J4046" s="7"/>
      <c r="K4046" s="7"/>
      <c r="L4046" s="7"/>
      <c r="M4046" s="7"/>
      <c r="N4046" s="57"/>
      <c r="O4046" s="6"/>
      <c r="P4046" s="6"/>
      <c r="T4046" s="6"/>
      <c r="V4046" s="3"/>
    </row>
    <row r="4047">
      <c r="D4047" s="57"/>
      <c r="J4047" s="7"/>
      <c r="K4047" s="7"/>
      <c r="L4047" s="7"/>
      <c r="M4047" s="7"/>
      <c r="N4047" s="57"/>
      <c r="O4047" s="6"/>
      <c r="P4047" s="6"/>
      <c r="T4047" s="6"/>
      <c r="V4047" s="3"/>
    </row>
    <row r="4048">
      <c r="D4048" s="57"/>
      <c r="J4048" s="7"/>
      <c r="K4048" s="7"/>
      <c r="L4048" s="7"/>
      <c r="M4048" s="7"/>
      <c r="N4048" s="57"/>
      <c r="O4048" s="6"/>
      <c r="P4048" s="6"/>
      <c r="T4048" s="6"/>
      <c r="V4048" s="3"/>
    </row>
    <row r="4049">
      <c r="D4049" s="57"/>
      <c r="J4049" s="7"/>
      <c r="K4049" s="7"/>
      <c r="L4049" s="7"/>
      <c r="M4049" s="7"/>
      <c r="N4049" s="57"/>
      <c r="O4049" s="6"/>
      <c r="P4049" s="6"/>
      <c r="T4049" s="6"/>
      <c r="V4049" s="3"/>
    </row>
    <row r="4050">
      <c r="D4050" s="57"/>
      <c r="J4050" s="7"/>
      <c r="K4050" s="7"/>
      <c r="L4050" s="7"/>
      <c r="M4050" s="7"/>
      <c r="N4050" s="57"/>
      <c r="O4050" s="6"/>
      <c r="P4050" s="6"/>
      <c r="T4050" s="6"/>
      <c r="V4050" s="3"/>
    </row>
    <row r="4051">
      <c r="D4051" s="57"/>
      <c r="J4051" s="7"/>
      <c r="K4051" s="7"/>
      <c r="L4051" s="7"/>
      <c r="M4051" s="7"/>
      <c r="N4051" s="57"/>
      <c r="O4051" s="6"/>
      <c r="P4051" s="6"/>
      <c r="T4051" s="6"/>
      <c r="V4051" s="3"/>
    </row>
    <row r="4052">
      <c r="D4052" s="57"/>
      <c r="J4052" s="7"/>
      <c r="K4052" s="7"/>
      <c r="L4052" s="7"/>
      <c r="M4052" s="7"/>
      <c r="N4052" s="57"/>
      <c r="O4052" s="6"/>
      <c r="P4052" s="6"/>
      <c r="T4052" s="6"/>
      <c r="V4052" s="3"/>
    </row>
    <row r="4053">
      <c r="D4053" s="57"/>
      <c r="J4053" s="7"/>
      <c r="K4053" s="7"/>
      <c r="L4053" s="7"/>
      <c r="M4053" s="7"/>
      <c r="N4053" s="57"/>
      <c r="O4053" s="6"/>
      <c r="P4053" s="6"/>
      <c r="T4053" s="6"/>
      <c r="V4053" s="3"/>
    </row>
    <row r="4054">
      <c r="D4054" s="57"/>
      <c r="J4054" s="7"/>
      <c r="K4054" s="7"/>
      <c r="L4054" s="7"/>
      <c r="M4054" s="7"/>
      <c r="N4054" s="57"/>
      <c r="O4054" s="6"/>
      <c r="P4054" s="6"/>
      <c r="T4054" s="6"/>
      <c r="V4054" s="3"/>
    </row>
    <row r="4055">
      <c r="D4055" s="57"/>
      <c r="J4055" s="7"/>
      <c r="K4055" s="7"/>
      <c r="L4055" s="7"/>
      <c r="M4055" s="7"/>
      <c r="N4055" s="57"/>
      <c r="O4055" s="6"/>
      <c r="P4055" s="6"/>
      <c r="T4055" s="6"/>
      <c r="V4055" s="3"/>
    </row>
    <row r="4056">
      <c r="D4056" s="57"/>
      <c r="J4056" s="7"/>
      <c r="K4056" s="7"/>
      <c r="L4056" s="7"/>
      <c r="M4056" s="7"/>
      <c r="N4056" s="57"/>
      <c r="O4056" s="6"/>
      <c r="P4056" s="6"/>
      <c r="T4056" s="6"/>
      <c r="V4056" s="3"/>
    </row>
    <row r="4057">
      <c r="D4057" s="57"/>
      <c r="J4057" s="7"/>
      <c r="K4057" s="7"/>
      <c r="L4057" s="7"/>
      <c r="M4057" s="7"/>
      <c r="N4057" s="57"/>
      <c r="O4057" s="6"/>
      <c r="P4057" s="6"/>
      <c r="T4057" s="6"/>
      <c r="V4057" s="3"/>
    </row>
    <row r="4058">
      <c r="D4058" s="57"/>
      <c r="J4058" s="7"/>
      <c r="K4058" s="7"/>
      <c r="L4058" s="7"/>
      <c r="M4058" s="7"/>
      <c r="N4058" s="57"/>
      <c r="O4058" s="6"/>
      <c r="P4058" s="6"/>
      <c r="T4058" s="6"/>
      <c r="V4058" s="3"/>
    </row>
    <row r="4059">
      <c r="D4059" s="57"/>
      <c r="J4059" s="7"/>
      <c r="K4059" s="7"/>
      <c r="L4059" s="7"/>
      <c r="M4059" s="7"/>
      <c r="N4059" s="57"/>
      <c r="O4059" s="6"/>
      <c r="P4059" s="6"/>
      <c r="T4059" s="6"/>
      <c r="V4059" s="3"/>
    </row>
    <row r="4060">
      <c r="D4060" s="57"/>
      <c r="J4060" s="7"/>
      <c r="K4060" s="7"/>
      <c r="L4060" s="7"/>
      <c r="M4060" s="7"/>
      <c r="N4060" s="57"/>
      <c r="O4060" s="6"/>
      <c r="P4060" s="6"/>
      <c r="T4060" s="6"/>
      <c r="V4060" s="3"/>
    </row>
    <row r="4061">
      <c r="D4061" s="57"/>
      <c r="J4061" s="7"/>
      <c r="K4061" s="7"/>
      <c r="L4061" s="7"/>
      <c r="M4061" s="7"/>
      <c r="N4061" s="57"/>
      <c r="O4061" s="6"/>
      <c r="P4061" s="6"/>
      <c r="T4061" s="6"/>
      <c r="V4061" s="3"/>
    </row>
    <row r="4062">
      <c r="D4062" s="57"/>
      <c r="J4062" s="7"/>
      <c r="K4062" s="7"/>
      <c r="L4062" s="7"/>
      <c r="M4062" s="7"/>
      <c r="N4062" s="57"/>
      <c r="O4062" s="6"/>
      <c r="P4062" s="6"/>
      <c r="T4062" s="6"/>
      <c r="V4062" s="3"/>
    </row>
    <row r="4063">
      <c r="D4063" s="57"/>
      <c r="J4063" s="7"/>
      <c r="K4063" s="7"/>
      <c r="L4063" s="7"/>
      <c r="M4063" s="7"/>
      <c r="N4063" s="57"/>
      <c r="O4063" s="6"/>
      <c r="P4063" s="6"/>
      <c r="T4063" s="6"/>
      <c r="V4063" s="3"/>
    </row>
    <row r="4064">
      <c r="D4064" s="57"/>
      <c r="J4064" s="7"/>
      <c r="K4064" s="7"/>
      <c r="L4064" s="7"/>
      <c r="M4064" s="7"/>
      <c r="N4064" s="57"/>
      <c r="O4064" s="6"/>
      <c r="P4064" s="6"/>
      <c r="T4064" s="6"/>
      <c r="V4064" s="3"/>
    </row>
    <row r="4065">
      <c r="D4065" s="57"/>
      <c r="J4065" s="7"/>
      <c r="K4065" s="7"/>
      <c r="L4065" s="7"/>
      <c r="M4065" s="7"/>
      <c r="N4065" s="57"/>
      <c r="O4065" s="6"/>
      <c r="P4065" s="6"/>
      <c r="T4065" s="6"/>
      <c r="V4065" s="3"/>
    </row>
    <row r="4066">
      <c r="D4066" s="57"/>
      <c r="J4066" s="7"/>
      <c r="K4066" s="7"/>
      <c r="L4066" s="7"/>
      <c r="M4066" s="7"/>
      <c r="N4066" s="57"/>
      <c r="O4066" s="6"/>
      <c r="P4066" s="6"/>
      <c r="T4066" s="6"/>
      <c r="V4066" s="3"/>
    </row>
    <row r="4067">
      <c r="D4067" s="57"/>
      <c r="J4067" s="7"/>
      <c r="K4067" s="7"/>
      <c r="L4067" s="7"/>
      <c r="M4067" s="7"/>
      <c r="N4067" s="57"/>
      <c r="O4067" s="6"/>
      <c r="P4067" s="6"/>
      <c r="T4067" s="6"/>
      <c r="V4067" s="3"/>
    </row>
    <row r="4068">
      <c r="D4068" s="57"/>
      <c r="J4068" s="7"/>
      <c r="K4068" s="7"/>
      <c r="L4068" s="7"/>
      <c r="M4068" s="7"/>
      <c r="N4068" s="57"/>
      <c r="O4068" s="6"/>
      <c r="P4068" s="6"/>
      <c r="T4068" s="6"/>
      <c r="V4068" s="3"/>
    </row>
    <row r="4069">
      <c r="D4069" s="57"/>
      <c r="J4069" s="7"/>
      <c r="K4069" s="7"/>
      <c r="L4069" s="7"/>
      <c r="M4069" s="7"/>
      <c r="N4069" s="57"/>
      <c r="O4069" s="6"/>
      <c r="P4069" s="6"/>
      <c r="T4069" s="6"/>
      <c r="V4069" s="3"/>
    </row>
    <row r="4070">
      <c r="D4070" s="57"/>
      <c r="J4070" s="7"/>
      <c r="K4070" s="7"/>
      <c r="L4070" s="7"/>
      <c r="M4070" s="7"/>
      <c r="N4070" s="57"/>
      <c r="O4070" s="6"/>
      <c r="P4070" s="6"/>
      <c r="T4070" s="6"/>
      <c r="V4070" s="3"/>
    </row>
    <row r="4071">
      <c r="D4071" s="57"/>
      <c r="J4071" s="7"/>
      <c r="K4071" s="7"/>
      <c r="L4071" s="7"/>
      <c r="M4071" s="7"/>
      <c r="N4071" s="57"/>
      <c r="O4071" s="6"/>
      <c r="P4071" s="6"/>
      <c r="T4071" s="6"/>
      <c r="V4071" s="3"/>
    </row>
    <row r="4072">
      <c r="D4072" s="57"/>
      <c r="J4072" s="7"/>
      <c r="K4072" s="7"/>
      <c r="L4072" s="7"/>
      <c r="M4072" s="7"/>
      <c r="N4072" s="57"/>
      <c r="O4072" s="6"/>
      <c r="P4072" s="6"/>
      <c r="T4072" s="6"/>
      <c r="V4072" s="3"/>
    </row>
    <row r="4073">
      <c r="D4073" s="57"/>
      <c r="J4073" s="7"/>
      <c r="K4073" s="7"/>
      <c r="L4073" s="7"/>
      <c r="M4073" s="7"/>
      <c r="N4073" s="57"/>
      <c r="O4073" s="6"/>
      <c r="P4073" s="6"/>
      <c r="T4073" s="6"/>
      <c r="V4073" s="3"/>
    </row>
    <row r="4074">
      <c r="D4074" s="57"/>
      <c r="J4074" s="7"/>
      <c r="K4074" s="7"/>
      <c r="L4074" s="7"/>
      <c r="M4074" s="7"/>
      <c r="N4074" s="57"/>
      <c r="O4074" s="6"/>
      <c r="P4074" s="6"/>
      <c r="T4074" s="6"/>
      <c r="V4074" s="3"/>
    </row>
    <row r="4075">
      <c r="D4075" s="57"/>
      <c r="J4075" s="7"/>
      <c r="K4075" s="7"/>
      <c r="L4075" s="7"/>
      <c r="M4075" s="7"/>
      <c r="N4075" s="57"/>
      <c r="O4075" s="6"/>
      <c r="P4075" s="6"/>
      <c r="T4075" s="6"/>
      <c r="V4075" s="3"/>
    </row>
    <row r="4076">
      <c r="D4076" s="57"/>
      <c r="J4076" s="7"/>
      <c r="K4076" s="7"/>
      <c r="L4076" s="7"/>
      <c r="M4076" s="7"/>
      <c r="N4076" s="57"/>
      <c r="O4076" s="6"/>
      <c r="P4076" s="6"/>
      <c r="T4076" s="6"/>
      <c r="V4076" s="3"/>
    </row>
    <row r="4077">
      <c r="D4077" s="57"/>
      <c r="J4077" s="7"/>
      <c r="K4077" s="7"/>
      <c r="L4077" s="7"/>
      <c r="M4077" s="7"/>
      <c r="N4077" s="57"/>
      <c r="O4077" s="6"/>
      <c r="P4077" s="6"/>
      <c r="T4077" s="6"/>
      <c r="V4077" s="3"/>
    </row>
    <row r="4078">
      <c r="D4078" s="57"/>
      <c r="J4078" s="7"/>
      <c r="K4078" s="7"/>
      <c r="L4078" s="7"/>
      <c r="M4078" s="7"/>
      <c r="N4078" s="57"/>
      <c r="O4078" s="6"/>
      <c r="P4078" s="6"/>
      <c r="T4078" s="6"/>
      <c r="V4078" s="3"/>
    </row>
    <row r="4079">
      <c r="D4079" s="57"/>
      <c r="J4079" s="7"/>
      <c r="K4079" s="7"/>
      <c r="L4079" s="7"/>
      <c r="M4079" s="7"/>
      <c r="N4079" s="57"/>
      <c r="O4079" s="6"/>
      <c r="P4079" s="6"/>
      <c r="T4079" s="6"/>
      <c r="V4079" s="3"/>
    </row>
    <row r="4080">
      <c r="D4080" s="57"/>
      <c r="J4080" s="7"/>
      <c r="K4080" s="7"/>
      <c r="L4080" s="7"/>
      <c r="M4080" s="7"/>
      <c r="N4080" s="57"/>
      <c r="O4080" s="6"/>
      <c r="P4080" s="6"/>
      <c r="T4080" s="6"/>
      <c r="V4080" s="3"/>
    </row>
    <row r="4081">
      <c r="D4081" s="57"/>
      <c r="J4081" s="7"/>
      <c r="K4081" s="7"/>
      <c r="L4081" s="7"/>
      <c r="M4081" s="7"/>
      <c r="N4081" s="57"/>
      <c r="O4081" s="6"/>
      <c r="P4081" s="6"/>
      <c r="T4081" s="6"/>
      <c r="V4081" s="3"/>
    </row>
    <row r="4082">
      <c r="D4082" s="57"/>
      <c r="J4082" s="7"/>
      <c r="K4082" s="7"/>
      <c r="L4082" s="7"/>
      <c r="M4082" s="7"/>
      <c r="N4082" s="57"/>
      <c r="O4082" s="6"/>
      <c r="P4082" s="6"/>
      <c r="T4082" s="6"/>
      <c r="V4082" s="3"/>
    </row>
    <row r="4083">
      <c r="D4083" s="57"/>
      <c r="J4083" s="7"/>
      <c r="K4083" s="7"/>
      <c r="L4083" s="7"/>
      <c r="M4083" s="7"/>
      <c r="N4083" s="57"/>
      <c r="O4083" s="6"/>
      <c r="P4083" s="6"/>
      <c r="T4083" s="6"/>
      <c r="V4083" s="3"/>
    </row>
    <row r="4084">
      <c r="D4084" s="57"/>
      <c r="J4084" s="7"/>
      <c r="K4084" s="7"/>
      <c r="L4084" s="7"/>
      <c r="M4084" s="7"/>
      <c r="N4084" s="57"/>
      <c r="O4084" s="6"/>
      <c r="P4084" s="6"/>
      <c r="T4084" s="6"/>
      <c r="V4084" s="3"/>
    </row>
    <row r="4085">
      <c r="D4085" s="57"/>
      <c r="J4085" s="7"/>
      <c r="K4085" s="7"/>
      <c r="L4085" s="7"/>
      <c r="M4085" s="7"/>
      <c r="N4085" s="57"/>
      <c r="O4085" s="6"/>
      <c r="P4085" s="6"/>
      <c r="T4085" s="6"/>
      <c r="V4085" s="3"/>
    </row>
    <row r="4086">
      <c r="D4086" s="57"/>
      <c r="J4086" s="7"/>
      <c r="K4086" s="7"/>
      <c r="L4086" s="7"/>
      <c r="M4086" s="7"/>
      <c r="N4086" s="57"/>
      <c r="O4086" s="6"/>
      <c r="P4086" s="6"/>
      <c r="T4086" s="6"/>
      <c r="V4086" s="3"/>
    </row>
    <row r="4087">
      <c r="D4087" s="57"/>
      <c r="J4087" s="7"/>
      <c r="K4087" s="7"/>
      <c r="L4087" s="7"/>
      <c r="M4087" s="7"/>
      <c r="N4087" s="57"/>
      <c r="O4087" s="6"/>
      <c r="P4087" s="6"/>
      <c r="T4087" s="6"/>
      <c r="V4087" s="3"/>
    </row>
    <row r="4088">
      <c r="D4088" s="57"/>
      <c r="J4088" s="7"/>
      <c r="K4088" s="7"/>
      <c r="L4088" s="7"/>
      <c r="M4088" s="7"/>
      <c r="N4088" s="57"/>
      <c r="O4088" s="6"/>
      <c r="P4088" s="6"/>
      <c r="T4088" s="6"/>
      <c r="V4088" s="3"/>
    </row>
    <row r="4089">
      <c r="D4089" s="57"/>
      <c r="J4089" s="7"/>
      <c r="K4089" s="7"/>
      <c r="L4089" s="7"/>
      <c r="M4089" s="7"/>
      <c r="N4089" s="57"/>
      <c r="O4089" s="6"/>
      <c r="P4089" s="6"/>
      <c r="T4089" s="6"/>
      <c r="V4089" s="3"/>
    </row>
    <row r="4090">
      <c r="D4090" s="57"/>
      <c r="J4090" s="7"/>
      <c r="K4090" s="7"/>
      <c r="L4090" s="7"/>
      <c r="M4090" s="7"/>
      <c r="N4090" s="57"/>
      <c r="O4090" s="6"/>
      <c r="P4090" s="6"/>
      <c r="T4090" s="6"/>
      <c r="V4090" s="3"/>
    </row>
    <row r="4091">
      <c r="D4091" s="57"/>
      <c r="J4091" s="7"/>
      <c r="K4091" s="7"/>
      <c r="L4091" s="7"/>
      <c r="M4091" s="7"/>
      <c r="N4091" s="57"/>
      <c r="O4091" s="6"/>
      <c r="P4091" s="6"/>
      <c r="T4091" s="6"/>
      <c r="V4091" s="3"/>
    </row>
    <row r="4092">
      <c r="D4092" s="57"/>
      <c r="J4092" s="7"/>
      <c r="K4092" s="7"/>
      <c r="L4092" s="7"/>
      <c r="M4092" s="7"/>
      <c r="N4092" s="57"/>
      <c r="O4092" s="6"/>
      <c r="P4092" s="6"/>
      <c r="T4092" s="6"/>
      <c r="V4092" s="3"/>
    </row>
    <row r="4093">
      <c r="D4093" s="57"/>
      <c r="J4093" s="7"/>
      <c r="K4093" s="7"/>
      <c r="L4093" s="7"/>
      <c r="M4093" s="7"/>
      <c r="N4093" s="57"/>
      <c r="O4093" s="6"/>
      <c r="P4093" s="6"/>
      <c r="T4093" s="6"/>
      <c r="V4093" s="3"/>
    </row>
    <row r="4094">
      <c r="D4094" s="57"/>
      <c r="J4094" s="7"/>
      <c r="K4094" s="7"/>
      <c r="L4094" s="7"/>
      <c r="M4094" s="7"/>
      <c r="N4094" s="57"/>
      <c r="O4094" s="6"/>
      <c r="P4094" s="6"/>
      <c r="T4094" s="6"/>
      <c r="V4094" s="3"/>
    </row>
    <row r="4095">
      <c r="D4095" s="57"/>
      <c r="J4095" s="7"/>
      <c r="K4095" s="7"/>
      <c r="L4095" s="7"/>
      <c r="M4095" s="7"/>
      <c r="N4095" s="57"/>
      <c r="O4095" s="6"/>
      <c r="P4095" s="6"/>
      <c r="T4095" s="6"/>
      <c r="V4095" s="3"/>
    </row>
    <row r="4096">
      <c r="D4096" s="57"/>
      <c r="J4096" s="7"/>
      <c r="K4096" s="7"/>
      <c r="L4096" s="7"/>
      <c r="M4096" s="7"/>
      <c r="N4096" s="57"/>
      <c r="O4096" s="6"/>
      <c r="P4096" s="6"/>
      <c r="T4096" s="6"/>
      <c r="V4096" s="3"/>
    </row>
    <row r="4097">
      <c r="D4097" s="57"/>
      <c r="J4097" s="7"/>
      <c r="K4097" s="7"/>
      <c r="L4097" s="7"/>
      <c r="M4097" s="7"/>
      <c r="N4097" s="57"/>
      <c r="O4097" s="6"/>
      <c r="P4097" s="6"/>
      <c r="T4097" s="6"/>
      <c r="V4097" s="3"/>
    </row>
    <row r="4098">
      <c r="D4098" s="57"/>
      <c r="J4098" s="7"/>
      <c r="K4098" s="7"/>
      <c r="L4098" s="7"/>
      <c r="M4098" s="7"/>
      <c r="N4098" s="57"/>
      <c r="O4098" s="6"/>
      <c r="P4098" s="6"/>
      <c r="T4098" s="6"/>
      <c r="V4098" s="3"/>
    </row>
    <row r="4099">
      <c r="D4099" s="57"/>
      <c r="J4099" s="7"/>
      <c r="K4099" s="7"/>
      <c r="L4099" s="7"/>
      <c r="M4099" s="7"/>
      <c r="N4099" s="57"/>
      <c r="O4099" s="6"/>
      <c r="P4099" s="6"/>
      <c r="T4099" s="6"/>
      <c r="V4099" s="3"/>
    </row>
    <row r="4100">
      <c r="D4100" s="57"/>
      <c r="J4100" s="7"/>
      <c r="K4100" s="7"/>
      <c r="L4100" s="7"/>
      <c r="M4100" s="7"/>
      <c r="N4100" s="57"/>
      <c r="O4100" s="6"/>
      <c r="P4100" s="6"/>
      <c r="T4100" s="6"/>
      <c r="V4100" s="3"/>
    </row>
    <row r="4101">
      <c r="D4101" s="57"/>
      <c r="J4101" s="7"/>
      <c r="K4101" s="7"/>
      <c r="L4101" s="7"/>
      <c r="M4101" s="7"/>
      <c r="N4101" s="57"/>
      <c r="O4101" s="6"/>
      <c r="P4101" s="6"/>
      <c r="T4101" s="6"/>
      <c r="V4101" s="3"/>
    </row>
    <row r="4102">
      <c r="D4102" s="57"/>
      <c r="J4102" s="7"/>
      <c r="K4102" s="7"/>
      <c r="L4102" s="7"/>
      <c r="M4102" s="7"/>
      <c r="N4102" s="57"/>
      <c r="O4102" s="6"/>
      <c r="P4102" s="6"/>
      <c r="T4102" s="6"/>
      <c r="V4102" s="3"/>
    </row>
    <row r="4103">
      <c r="D4103" s="57"/>
      <c r="J4103" s="7"/>
      <c r="K4103" s="7"/>
      <c r="L4103" s="7"/>
      <c r="M4103" s="7"/>
      <c r="N4103" s="57"/>
      <c r="O4103" s="6"/>
      <c r="P4103" s="6"/>
      <c r="T4103" s="6"/>
      <c r="V4103" s="3"/>
    </row>
    <row r="4104">
      <c r="D4104" s="57"/>
      <c r="J4104" s="7"/>
      <c r="K4104" s="7"/>
      <c r="L4104" s="7"/>
      <c r="M4104" s="7"/>
      <c r="N4104" s="57"/>
      <c r="O4104" s="6"/>
      <c r="P4104" s="6"/>
      <c r="T4104" s="6"/>
      <c r="V4104" s="3"/>
    </row>
    <row r="4105">
      <c r="D4105" s="57"/>
      <c r="J4105" s="7"/>
      <c r="K4105" s="7"/>
      <c r="L4105" s="7"/>
      <c r="M4105" s="7"/>
      <c r="N4105" s="57"/>
      <c r="O4105" s="6"/>
      <c r="P4105" s="6"/>
      <c r="T4105" s="6"/>
      <c r="V4105" s="3"/>
    </row>
    <row r="4106">
      <c r="D4106" s="57"/>
      <c r="J4106" s="7"/>
      <c r="K4106" s="7"/>
      <c r="L4106" s="7"/>
      <c r="M4106" s="7"/>
      <c r="N4106" s="57"/>
      <c r="O4106" s="6"/>
      <c r="P4106" s="6"/>
      <c r="T4106" s="6"/>
      <c r="V4106" s="3"/>
    </row>
    <row r="4107">
      <c r="D4107" s="57"/>
      <c r="J4107" s="7"/>
      <c r="K4107" s="7"/>
      <c r="L4107" s="7"/>
      <c r="M4107" s="7"/>
      <c r="N4107" s="57"/>
      <c r="O4107" s="6"/>
      <c r="P4107" s="6"/>
      <c r="T4107" s="6"/>
      <c r="V4107" s="3"/>
    </row>
    <row r="4108">
      <c r="D4108" s="57"/>
      <c r="J4108" s="7"/>
      <c r="K4108" s="7"/>
      <c r="L4108" s="7"/>
      <c r="M4108" s="7"/>
      <c r="N4108" s="57"/>
      <c r="O4108" s="6"/>
      <c r="P4108" s="6"/>
      <c r="T4108" s="6"/>
      <c r="V4108" s="3"/>
    </row>
    <row r="4109">
      <c r="D4109" s="57"/>
      <c r="J4109" s="7"/>
      <c r="K4109" s="7"/>
      <c r="L4109" s="7"/>
      <c r="M4109" s="7"/>
      <c r="N4109" s="57"/>
      <c r="O4109" s="6"/>
      <c r="P4109" s="6"/>
      <c r="T4109" s="6"/>
      <c r="V4109" s="3"/>
    </row>
    <row r="4110">
      <c r="D4110" s="57"/>
      <c r="J4110" s="7"/>
      <c r="K4110" s="7"/>
      <c r="L4110" s="7"/>
      <c r="M4110" s="7"/>
      <c r="N4110" s="57"/>
      <c r="O4110" s="6"/>
      <c r="P4110" s="6"/>
      <c r="T4110" s="6"/>
      <c r="V4110" s="3"/>
    </row>
    <row r="4111">
      <c r="D4111" s="57"/>
      <c r="J4111" s="7"/>
      <c r="K4111" s="7"/>
      <c r="L4111" s="7"/>
      <c r="M4111" s="7"/>
      <c r="N4111" s="57"/>
      <c r="O4111" s="6"/>
      <c r="P4111" s="6"/>
      <c r="T4111" s="6"/>
      <c r="V4111" s="3"/>
    </row>
    <row r="4112">
      <c r="D4112" s="57"/>
      <c r="J4112" s="7"/>
      <c r="K4112" s="7"/>
      <c r="L4112" s="7"/>
      <c r="M4112" s="7"/>
      <c r="N4112" s="57"/>
      <c r="O4112" s="6"/>
      <c r="P4112" s="6"/>
      <c r="T4112" s="6"/>
      <c r="V4112" s="3"/>
    </row>
    <row r="4113">
      <c r="D4113" s="57"/>
      <c r="J4113" s="7"/>
      <c r="K4113" s="7"/>
      <c r="L4113" s="7"/>
      <c r="M4113" s="7"/>
      <c r="N4113" s="57"/>
      <c r="O4113" s="6"/>
      <c r="P4113" s="6"/>
      <c r="T4113" s="6"/>
      <c r="V4113" s="3"/>
    </row>
    <row r="4114">
      <c r="D4114" s="57"/>
      <c r="J4114" s="7"/>
      <c r="K4114" s="7"/>
      <c r="L4114" s="7"/>
      <c r="M4114" s="7"/>
      <c r="N4114" s="57"/>
      <c r="O4114" s="6"/>
      <c r="P4114" s="6"/>
      <c r="T4114" s="6"/>
      <c r="V4114" s="3"/>
    </row>
    <row r="4115">
      <c r="D4115" s="57"/>
      <c r="J4115" s="7"/>
      <c r="K4115" s="7"/>
      <c r="L4115" s="7"/>
      <c r="M4115" s="7"/>
      <c r="N4115" s="57"/>
      <c r="O4115" s="6"/>
      <c r="P4115" s="6"/>
      <c r="T4115" s="6"/>
      <c r="V4115" s="3"/>
    </row>
    <row r="4116">
      <c r="D4116" s="57"/>
      <c r="J4116" s="7"/>
      <c r="K4116" s="7"/>
      <c r="L4116" s="7"/>
      <c r="M4116" s="7"/>
      <c r="N4116" s="57"/>
      <c r="O4116" s="6"/>
      <c r="P4116" s="6"/>
      <c r="T4116" s="6"/>
      <c r="V4116" s="3"/>
    </row>
    <row r="4117">
      <c r="D4117" s="57"/>
      <c r="J4117" s="7"/>
      <c r="K4117" s="7"/>
      <c r="L4117" s="7"/>
      <c r="M4117" s="7"/>
      <c r="N4117" s="57"/>
      <c r="O4117" s="6"/>
      <c r="P4117" s="6"/>
      <c r="T4117" s="6"/>
      <c r="V4117" s="3"/>
    </row>
    <row r="4118">
      <c r="D4118" s="57"/>
      <c r="J4118" s="7"/>
      <c r="K4118" s="7"/>
      <c r="L4118" s="7"/>
      <c r="M4118" s="7"/>
      <c r="N4118" s="57"/>
      <c r="O4118" s="6"/>
      <c r="P4118" s="6"/>
      <c r="T4118" s="6"/>
      <c r="V4118" s="3"/>
    </row>
    <row r="4119">
      <c r="D4119" s="57"/>
      <c r="J4119" s="7"/>
      <c r="K4119" s="7"/>
      <c r="L4119" s="7"/>
      <c r="M4119" s="7"/>
      <c r="N4119" s="57"/>
      <c r="O4119" s="6"/>
      <c r="P4119" s="6"/>
      <c r="T4119" s="6"/>
      <c r="V4119" s="3"/>
    </row>
    <row r="4120">
      <c r="D4120" s="57"/>
      <c r="J4120" s="7"/>
      <c r="K4120" s="7"/>
      <c r="L4120" s="7"/>
      <c r="M4120" s="7"/>
      <c r="N4120" s="57"/>
      <c r="O4120" s="6"/>
      <c r="P4120" s="6"/>
      <c r="T4120" s="6"/>
      <c r="V4120" s="3"/>
    </row>
    <row r="4121">
      <c r="D4121" s="57"/>
      <c r="J4121" s="7"/>
      <c r="K4121" s="7"/>
      <c r="L4121" s="7"/>
      <c r="M4121" s="7"/>
      <c r="N4121" s="57"/>
      <c r="O4121" s="6"/>
      <c r="P4121" s="6"/>
      <c r="T4121" s="6"/>
      <c r="V4121" s="3"/>
    </row>
    <row r="4122">
      <c r="D4122" s="57"/>
      <c r="J4122" s="7"/>
      <c r="K4122" s="7"/>
      <c r="L4122" s="7"/>
      <c r="M4122" s="7"/>
      <c r="N4122" s="57"/>
      <c r="O4122" s="6"/>
      <c r="P4122" s="6"/>
      <c r="T4122" s="6"/>
      <c r="V4122" s="3"/>
    </row>
    <row r="4123">
      <c r="D4123" s="57"/>
      <c r="J4123" s="7"/>
      <c r="K4123" s="7"/>
      <c r="L4123" s="7"/>
      <c r="M4123" s="7"/>
      <c r="N4123" s="57"/>
      <c r="O4123" s="6"/>
      <c r="P4123" s="6"/>
      <c r="T4123" s="6"/>
      <c r="V4123" s="3"/>
    </row>
    <row r="4124">
      <c r="D4124" s="57"/>
      <c r="J4124" s="7"/>
      <c r="K4124" s="7"/>
      <c r="L4124" s="7"/>
      <c r="M4124" s="7"/>
      <c r="N4124" s="57"/>
      <c r="O4124" s="6"/>
      <c r="P4124" s="6"/>
      <c r="T4124" s="6"/>
      <c r="V4124" s="3"/>
    </row>
    <row r="4125">
      <c r="D4125" s="57"/>
      <c r="J4125" s="7"/>
      <c r="K4125" s="7"/>
      <c r="L4125" s="7"/>
      <c r="M4125" s="7"/>
      <c r="N4125" s="57"/>
      <c r="O4125" s="6"/>
      <c r="P4125" s="6"/>
      <c r="T4125" s="6"/>
      <c r="V4125" s="3"/>
    </row>
    <row r="4126">
      <c r="D4126" s="57"/>
      <c r="J4126" s="7"/>
      <c r="K4126" s="7"/>
      <c r="L4126" s="7"/>
      <c r="M4126" s="7"/>
      <c r="N4126" s="57"/>
      <c r="O4126" s="6"/>
      <c r="P4126" s="6"/>
      <c r="T4126" s="6"/>
      <c r="V4126" s="3"/>
    </row>
    <row r="4127">
      <c r="D4127" s="57"/>
      <c r="J4127" s="7"/>
      <c r="K4127" s="7"/>
      <c r="L4127" s="7"/>
      <c r="M4127" s="7"/>
      <c r="N4127" s="57"/>
      <c r="O4127" s="6"/>
      <c r="P4127" s="6"/>
      <c r="T4127" s="6"/>
      <c r="V4127" s="3"/>
    </row>
    <row r="4128">
      <c r="D4128" s="57"/>
      <c r="J4128" s="7"/>
      <c r="K4128" s="7"/>
      <c r="L4128" s="7"/>
      <c r="M4128" s="7"/>
      <c r="N4128" s="57"/>
      <c r="O4128" s="6"/>
      <c r="P4128" s="6"/>
      <c r="T4128" s="6"/>
      <c r="V4128" s="3"/>
    </row>
    <row r="4129">
      <c r="D4129" s="57"/>
      <c r="J4129" s="7"/>
      <c r="K4129" s="7"/>
      <c r="L4129" s="7"/>
      <c r="M4129" s="7"/>
      <c r="N4129" s="57"/>
      <c r="O4129" s="6"/>
      <c r="P4129" s="6"/>
      <c r="T4129" s="6"/>
      <c r="V4129" s="3"/>
    </row>
    <row r="4130">
      <c r="D4130" s="57"/>
      <c r="J4130" s="7"/>
      <c r="K4130" s="7"/>
      <c r="L4130" s="7"/>
      <c r="M4130" s="7"/>
      <c r="N4130" s="57"/>
      <c r="O4130" s="6"/>
      <c r="P4130" s="6"/>
      <c r="T4130" s="6"/>
      <c r="V4130" s="3"/>
    </row>
    <row r="4131">
      <c r="D4131" s="57"/>
      <c r="J4131" s="7"/>
      <c r="K4131" s="7"/>
      <c r="L4131" s="7"/>
      <c r="M4131" s="7"/>
      <c r="N4131" s="57"/>
      <c r="O4131" s="6"/>
      <c r="P4131" s="6"/>
      <c r="T4131" s="6"/>
      <c r="V4131" s="3"/>
    </row>
    <row r="4132">
      <c r="D4132" s="57"/>
      <c r="J4132" s="7"/>
      <c r="K4132" s="7"/>
      <c r="L4132" s="7"/>
      <c r="M4132" s="7"/>
      <c r="N4132" s="57"/>
      <c r="O4132" s="6"/>
      <c r="P4132" s="6"/>
      <c r="T4132" s="6"/>
      <c r="V4132" s="3"/>
    </row>
    <row r="4133">
      <c r="D4133" s="57"/>
      <c r="J4133" s="7"/>
      <c r="K4133" s="7"/>
      <c r="L4133" s="7"/>
      <c r="M4133" s="7"/>
      <c r="N4133" s="57"/>
      <c r="O4133" s="6"/>
      <c r="P4133" s="6"/>
      <c r="T4133" s="6"/>
      <c r="V4133" s="3"/>
    </row>
    <row r="4134">
      <c r="D4134" s="57"/>
      <c r="J4134" s="7"/>
      <c r="K4134" s="7"/>
      <c r="L4134" s="7"/>
      <c r="M4134" s="7"/>
      <c r="N4134" s="57"/>
      <c r="O4134" s="6"/>
      <c r="P4134" s="6"/>
      <c r="T4134" s="6"/>
      <c r="V4134" s="3"/>
    </row>
    <row r="4135">
      <c r="D4135" s="57"/>
      <c r="J4135" s="7"/>
      <c r="K4135" s="7"/>
      <c r="L4135" s="7"/>
      <c r="M4135" s="7"/>
      <c r="N4135" s="57"/>
      <c r="O4135" s="6"/>
      <c r="P4135" s="6"/>
      <c r="T4135" s="6"/>
      <c r="V4135" s="3"/>
    </row>
    <row r="4136">
      <c r="D4136" s="57"/>
      <c r="J4136" s="7"/>
      <c r="K4136" s="7"/>
      <c r="L4136" s="7"/>
      <c r="M4136" s="7"/>
      <c r="N4136" s="57"/>
      <c r="O4136" s="6"/>
      <c r="P4136" s="6"/>
      <c r="T4136" s="6"/>
      <c r="V4136" s="3"/>
    </row>
    <row r="4137">
      <c r="D4137" s="57"/>
      <c r="J4137" s="7"/>
      <c r="K4137" s="7"/>
      <c r="L4137" s="7"/>
      <c r="M4137" s="7"/>
      <c r="N4137" s="57"/>
      <c r="O4137" s="6"/>
      <c r="P4137" s="6"/>
      <c r="T4137" s="6"/>
      <c r="V4137" s="3"/>
    </row>
    <row r="4138">
      <c r="D4138" s="57"/>
      <c r="J4138" s="7"/>
      <c r="K4138" s="7"/>
      <c r="L4138" s="7"/>
      <c r="M4138" s="7"/>
      <c r="N4138" s="57"/>
      <c r="O4138" s="6"/>
      <c r="P4138" s="6"/>
      <c r="T4138" s="6"/>
      <c r="V4138" s="3"/>
    </row>
    <row r="4139">
      <c r="D4139" s="57"/>
      <c r="J4139" s="7"/>
      <c r="K4139" s="7"/>
      <c r="L4139" s="7"/>
      <c r="M4139" s="7"/>
      <c r="N4139" s="57"/>
      <c r="O4139" s="6"/>
      <c r="P4139" s="6"/>
      <c r="T4139" s="6"/>
      <c r="V4139" s="3"/>
    </row>
    <row r="4140">
      <c r="D4140" s="57"/>
      <c r="J4140" s="7"/>
      <c r="K4140" s="7"/>
      <c r="L4140" s="7"/>
      <c r="M4140" s="7"/>
      <c r="N4140" s="57"/>
      <c r="O4140" s="6"/>
      <c r="P4140" s="6"/>
      <c r="T4140" s="6"/>
      <c r="V4140" s="3"/>
    </row>
    <row r="4141">
      <c r="D4141" s="57"/>
      <c r="J4141" s="7"/>
      <c r="K4141" s="7"/>
      <c r="L4141" s="7"/>
      <c r="M4141" s="7"/>
      <c r="N4141" s="57"/>
      <c r="O4141" s="6"/>
      <c r="P4141" s="6"/>
      <c r="T4141" s="6"/>
      <c r="V4141" s="3"/>
    </row>
    <row r="4142">
      <c r="D4142" s="57"/>
      <c r="J4142" s="7"/>
      <c r="K4142" s="7"/>
      <c r="L4142" s="7"/>
      <c r="M4142" s="7"/>
      <c r="N4142" s="57"/>
      <c r="O4142" s="6"/>
      <c r="P4142" s="6"/>
      <c r="T4142" s="6"/>
      <c r="V4142" s="3"/>
    </row>
    <row r="4143">
      <c r="D4143" s="57"/>
      <c r="J4143" s="7"/>
      <c r="K4143" s="7"/>
      <c r="L4143" s="7"/>
      <c r="M4143" s="7"/>
      <c r="N4143" s="57"/>
      <c r="O4143" s="6"/>
      <c r="P4143" s="6"/>
      <c r="T4143" s="6"/>
      <c r="V4143" s="3"/>
    </row>
    <row r="4144">
      <c r="D4144" s="57"/>
      <c r="J4144" s="7"/>
      <c r="K4144" s="7"/>
      <c r="L4144" s="7"/>
      <c r="M4144" s="7"/>
      <c r="N4144" s="57"/>
      <c r="O4144" s="6"/>
      <c r="P4144" s="6"/>
      <c r="T4144" s="6"/>
      <c r="V4144" s="3"/>
    </row>
    <row r="4145">
      <c r="D4145" s="57"/>
      <c r="J4145" s="7"/>
      <c r="K4145" s="7"/>
      <c r="L4145" s="7"/>
      <c r="M4145" s="7"/>
      <c r="N4145" s="57"/>
      <c r="O4145" s="6"/>
      <c r="P4145" s="6"/>
      <c r="T4145" s="6"/>
      <c r="V4145" s="3"/>
    </row>
    <row r="4146">
      <c r="D4146" s="57"/>
      <c r="J4146" s="7"/>
      <c r="K4146" s="7"/>
      <c r="L4146" s="7"/>
      <c r="M4146" s="7"/>
      <c r="N4146" s="57"/>
      <c r="O4146" s="6"/>
      <c r="P4146" s="6"/>
      <c r="T4146" s="6"/>
      <c r="V4146" s="3"/>
    </row>
    <row r="4147">
      <c r="D4147" s="57"/>
      <c r="J4147" s="7"/>
      <c r="K4147" s="7"/>
      <c r="L4147" s="7"/>
      <c r="M4147" s="7"/>
      <c r="N4147" s="57"/>
      <c r="O4147" s="6"/>
      <c r="P4147" s="6"/>
      <c r="T4147" s="6"/>
      <c r="V4147" s="3"/>
    </row>
    <row r="4148">
      <c r="D4148" s="57"/>
      <c r="J4148" s="7"/>
      <c r="K4148" s="7"/>
      <c r="L4148" s="7"/>
      <c r="M4148" s="7"/>
      <c r="N4148" s="57"/>
      <c r="O4148" s="6"/>
      <c r="P4148" s="6"/>
      <c r="T4148" s="6"/>
      <c r="V4148" s="3"/>
    </row>
    <row r="4149">
      <c r="D4149" s="57"/>
      <c r="J4149" s="7"/>
      <c r="K4149" s="7"/>
      <c r="L4149" s="7"/>
      <c r="M4149" s="7"/>
      <c r="N4149" s="57"/>
      <c r="O4149" s="6"/>
      <c r="P4149" s="6"/>
      <c r="T4149" s="6"/>
      <c r="V4149" s="3"/>
    </row>
    <row r="4150">
      <c r="D4150" s="57"/>
      <c r="J4150" s="7"/>
      <c r="K4150" s="7"/>
      <c r="L4150" s="7"/>
      <c r="M4150" s="7"/>
      <c r="N4150" s="57"/>
      <c r="O4150" s="6"/>
      <c r="P4150" s="6"/>
      <c r="T4150" s="6"/>
      <c r="V4150" s="3"/>
    </row>
    <row r="4151">
      <c r="D4151" s="57"/>
      <c r="J4151" s="7"/>
      <c r="K4151" s="7"/>
      <c r="L4151" s="7"/>
      <c r="M4151" s="7"/>
      <c r="N4151" s="57"/>
      <c r="O4151" s="6"/>
      <c r="P4151" s="6"/>
      <c r="T4151" s="6"/>
      <c r="V4151" s="3"/>
    </row>
    <row r="4152">
      <c r="D4152" s="57"/>
      <c r="J4152" s="7"/>
      <c r="K4152" s="7"/>
      <c r="L4152" s="7"/>
      <c r="M4152" s="7"/>
      <c r="N4152" s="57"/>
      <c r="O4152" s="6"/>
      <c r="P4152" s="6"/>
      <c r="T4152" s="6"/>
      <c r="V4152" s="3"/>
    </row>
    <row r="4153">
      <c r="D4153" s="57"/>
      <c r="J4153" s="7"/>
      <c r="K4153" s="7"/>
      <c r="L4153" s="7"/>
      <c r="M4153" s="7"/>
      <c r="N4153" s="57"/>
      <c r="O4153" s="6"/>
      <c r="P4153" s="6"/>
      <c r="T4153" s="6"/>
      <c r="V4153" s="3"/>
    </row>
    <row r="4154">
      <c r="D4154" s="57"/>
      <c r="J4154" s="7"/>
      <c r="K4154" s="7"/>
      <c r="L4154" s="7"/>
      <c r="M4154" s="7"/>
      <c r="N4154" s="57"/>
      <c r="O4154" s="6"/>
      <c r="P4154" s="6"/>
      <c r="T4154" s="6"/>
      <c r="V4154" s="3"/>
    </row>
    <row r="4155">
      <c r="D4155" s="57"/>
      <c r="J4155" s="7"/>
      <c r="K4155" s="7"/>
      <c r="L4155" s="7"/>
      <c r="M4155" s="7"/>
      <c r="N4155" s="57"/>
      <c r="O4155" s="6"/>
      <c r="P4155" s="6"/>
      <c r="T4155" s="6"/>
      <c r="V4155" s="3"/>
    </row>
    <row r="4156">
      <c r="D4156" s="57"/>
      <c r="J4156" s="7"/>
      <c r="K4156" s="7"/>
      <c r="L4156" s="7"/>
      <c r="M4156" s="7"/>
      <c r="N4156" s="57"/>
      <c r="O4156" s="6"/>
      <c r="P4156" s="6"/>
      <c r="T4156" s="6"/>
      <c r="V4156" s="3"/>
    </row>
    <row r="4157">
      <c r="D4157" s="57"/>
      <c r="J4157" s="7"/>
      <c r="K4157" s="7"/>
      <c r="L4157" s="7"/>
      <c r="M4157" s="7"/>
      <c r="N4157" s="57"/>
      <c r="O4157" s="6"/>
      <c r="P4157" s="6"/>
      <c r="T4157" s="6"/>
      <c r="V4157" s="3"/>
    </row>
    <row r="4158">
      <c r="D4158" s="57"/>
      <c r="J4158" s="7"/>
      <c r="K4158" s="7"/>
      <c r="L4158" s="7"/>
      <c r="M4158" s="7"/>
      <c r="N4158" s="57"/>
      <c r="O4158" s="6"/>
      <c r="P4158" s="6"/>
      <c r="T4158" s="6"/>
      <c r="V4158" s="3"/>
    </row>
    <row r="4159">
      <c r="D4159" s="57"/>
      <c r="J4159" s="7"/>
      <c r="K4159" s="7"/>
      <c r="L4159" s="7"/>
      <c r="M4159" s="7"/>
      <c r="N4159" s="57"/>
      <c r="O4159" s="6"/>
      <c r="P4159" s="6"/>
      <c r="T4159" s="6"/>
      <c r="V4159" s="3"/>
    </row>
    <row r="4160">
      <c r="D4160" s="57"/>
      <c r="J4160" s="7"/>
      <c r="K4160" s="7"/>
      <c r="L4160" s="7"/>
      <c r="M4160" s="7"/>
      <c r="N4160" s="57"/>
      <c r="O4160" s="6"/>
      <c r="P4160" s="6"/>
      <c r="T4160" s="6"/>
      <c r="V4160" s="3"/>
    </row>
    <row r="4161">
      <c r="D4161" s="57"/>
      <c r="J4161" s="7"/>
      <c r="K4161" s="7"/>
      <c r="L4161" s="7"/>
      <c r="M4161" s="7"/>
      <c r="N4161" s="57"/>
      <c r="O4161" s="6"/>
      <c r="P4161" s="6"/>
      <c r="T4161" s="6"/>
      <c r="V4161" s="3"/>
    </row>
    <row r="4162">
      <c r="D4162" s="57"/>
      <c r="J4162" s="7"/>
      <c r="K4162" s="7"/>
      <c r="L4162" s="7"/>
      <c r="M4162" s="7"/>
      <c r="N4162" s="57"/>
      <c r="O4162" s="6"/>
      <c r="P4162" s="6"/>
      <c r="T4162" s="6"/>
      <c r="V4162" s="3"/>
    </row>
    <row r="4163">
      <c r="D4163" s="57"/>
      <c r="J4163" s="7"/>
      <c r="K4163" s="7"/>
      <c r="L4163" s="7"/>
      <c r="M4163" s="7"/>
      <c r="N4163" s="57"/>
      <c r="O4163" s="6"/>
      <c r="P4163" s="6"/>
      <c r="T4163" s="6"/>
      <c r="V4163" s="3"/>
    </row>
    <row r="4164">
      <c r="D4164" s="57"/>
      <c r="J4164" s="7"/>
      <c r="K4164" s="7"/>
      <c r="L4164" s="7"/>
      <c r="M4164" s="7"/>
      <c r="N4164" s="57"/>
      <c r="O4164" s="6"/>
      <c r="P4164" s="6"/>
      <c r="T4164" s="6"/>
      <c r="V4164" s="3"/>
    </row>
    <row r="4165">
      <c r="D4165" s="57"/>
      <c r="J4165" s="7"/>
      <c r="K4165" s="7"/>
      <c r="L4165" s="7"/>
      <c r="M4165" s="7"/>
      <c r="N4165" s="57"/>
      <c r="O4165" s="6"/>
      <c r="P4165" s="6"/>
      <c r="T4165" s="6"/>
      <c r="V4165" s="3"/>
    </row>
    <row r="4166">
      <c r="D4166" s="57"/>
      <c r="J4166" s="7"/>
      <c r="K4166" s="7"/>
      <c r="L4166" s="7"/>
      <c r="M4166" s="7"/>
      <c r="N4166" s="57"/>
      <c r="O4166" s="6"/>
      <c r="P4166" s="6"/>
      <c r="T4166" s="6"/>
      <c r="V4166" s="3"/>
    </row>
    <row r="4167">
      <c r="D4167" s="57"/>
      <c r="J4167" s="7"/>
      <c r="K4167" s="7"/>
      <c r="L4167" s="7"/>
      <c r="M4167" s="7"/>
      <c r="N4167" s="57"/>
      <c r="O4167" s="6"/>
      <c r="P4167" s="6"/>
      <c r="T4167" s="6"/>
      <c r="V4167" s="3"/>
    </row>
    <row r="4168">
      <c r="D4168" s="57"/>
      <c r="J4168" s="7"/>
      <c r="K4168" s="7"/>
      <c r="L4168" s="7"/>
      <c r="M4168" s="7"/>
      <c r="N4168" s="57"/>
      <c r="O4168" s="6"/>
      <c r="P4168" s="6"/>
      <c r="T4168" s="6"/>
      <c r="V4168" s="3"/>
    </row>
    <row r="4169">
      <c r="D4169" s="57"/>
      <c r="J4169" s="7"/>
      <c r="K4169" s="7"/>
      <c r="L4169" s="7"/>
      <c r="M4169" s="7"/>
      <c r="N4169" s="57"/>
      <c r="O4169" s="6"/>
      <c r="P4169" s="6"/>
      <c r="T4169" s="6"/>
      <c r="V4169" s="3"/>
    </row>
    <row r="4170">
      <c r="D4170" s="57"/>
      <c r="J4170" s="7"/>
      <c r="K4170" s="7"/>
      <c r="L4170" s="7"/>
      <c r="M4170" s="7"/>
      <c r="N4170" s="57"/>
      <c r="O4170" s="6"/>
      <c r="P4170" s="6"/>
      <c r="T4170" s="6"/>
      <c r="V4170" s="3"/>
    </row>
    <row r="4171">
      <c r="D4171" s="57"/>
      <c r="J4171" s="7"/>
      <c r="K4171" s="7"/>
      <c r="L4171" s="7"/>
      <c r="M4171" s="7"/>
      <c r="N4171" s="57"/>
      <c r="O4171" s="6"/>
      <c r="P4171" s="6"/>
      <c r="T4171" s="6"/>
      <c r="V4171" s="3"/>
    </row>
    <row r="4172">
      <c r="D4172" s="57"/>
      <c r="J4172" s="7"/>
      <c r="K4172" s="7"/>
      <c r="L4172" s="7"/>
      <c r="M4172" s="7"/>
      <c r="N4172" s="57"/>
      <c r="O4172" s="6"/>
      <c r="P4172" s="6"/>
      <c r="T4172" s="6"/>
      <c r="V4172" s="3"/>
    </row>
    <row r="4173">
      <c r="D4173" s="57"/>
      <c r="J4173" s="7"/>
      <c r="K4173" s="7"/>
      <c r="L4173" s="7"/>
      <c r="M4173" s="7"/>
      <c r="N4173" s="57"/>
      <c r="O4173" s="6"/>
      <c r="P4173" s="6"/>
      <c r="T4173" s="6"/>
      <c r="V4173" s="3"/>
    </row>
    <row r="4174">
      <c r="D4174" s="57"/>
      <c r="J4174" s="7"/>
      <c r="K4174" s="7"/>
      <c r="L4174" s="7"/>
      <c r="M4174" s="7"/>
      <c r="N4174" s="57"/>
      <c r="O4174" s="6"/>
      <c r="P4174" s="6"/>
      <c r="T4174" s="6"/>
      <c r="V4174" s="3"/>
    </row>
    <row r="4175">
      <c r="D4175" s="57"/>
      <c r="J4175" s="7"/>
      <c r="K4175" s="7"/>
      <c r="L4175" s="7"/>
      <c r="M4175" s="7"/>
      <c r="N4175" s="57"/>
      <c r="O4175" s="6"/>
      <c r="P4175" s="6"/>
      <c r="T4175" s="6"/>
      <c r="V4175" s="3"/>
    </row>
    <row r="4176">
      <c r="D4176" s="57"/>
      <c r="J4176" s="7"/>
      <c r="K4176" s="7"/>
      <c r="L4176" s="7"/>
      <c r="M4176" s="7"/>
      <c r="N4176" s="57"/>
      <c r="O4176" s="6"/>
      <c r="P4176" s="6"/>
      <c r="T4176" s="6"/>
      <c r="V4176" s="3"/>
    </row>
    <row r="4177">
      <c r="D4177" s="57"/>
      <c r="J4177" s="7"/>
      <c r="K4177" s="7"/>
      <c r="L4177" s="7"/>
      <c r="M4177" s="7"/>
      <c r="N4177" s="57"/>
      <c r="O4177" s="6"/>
      <c r="P4177" s="6"/>
      <c r="T4177" s="6"/>
      <c r="V4177" s="3"/>
    </row>
    <row r="4178">
      <c r="D4178" s="57"/>
      <c r="J4178" s="7"/>
      <c r="K4178" s="7"/>
      <c r="L4178" s="7"/>
      <c r="M4178" s="7"/>
      <c r="N4178" s="57"/>
      <c r="O4178" s="6"/>
      <c r="P4178" s="6"/>
      <c r="T4178" s="6"/>
      <c r="V4178" s="3"/>
    </row>
    <row r="4179">
      <c r="D4179" s="57"/>
      <c r="J4179" s="7"/>
      <c r="K4179" s="7"/>
      <c r="L4179" s="7"/>
      <c r="M4179" s="7"/>
      <c r="N4179" s="57"/>
      <c r="O4179" s="6"/>
      <c r="P4179" s="6"/>
      <c r="T4179" s="6"/>
      <c r="V4179" s="3"/>
    </row>
    <row r="4180">
      <c r="D4180" s="57"/>
      <c r="J4180" s="7"/>
      <c r="K4180" s="7"/>
      <c r="L4180" s="7"/>
      <c r="M4180" s="7"/>
      <c r="N4180" s="57"/>
      <c r="O4180" s="6"/>
      <c r="P4180" s="6"/>
      <c r="T4180" s="6"/>
      <c r="V4180" s="3"/>
    </row>
    <row r="4181">
      <c r="D4181" s="57"/>
      <c r="J4181" s="7"/>
      <c r="K4181" s="7"/>
      <c r="L4181" s="7"/>
      <c r="M4181" s="7"/>
      <c r="N4181" s="57"/>
      <c r="O4181" s="6"/>
      <c r="P4181" s="6"/>
      <c r="T4181" s="6"/>
      <c r="V4181" s="3"/>
    </row>
    <row r="4182">
      <c r="D4182" s="57"/>
      <c r="J4182" s="7"/>
      <c r="K4182" s="7"/>
      <c r="L4182" s="7"/>
      <c r="M4182" s="7"/>
      <c r="N4182" s="57"/>
      <c r="O4182" s="6"/>
      <c r="P4182" s="6"/>
      <c r="T4182" s="6"/>
      <c r="V4182" s="3"/>
    </row>
    <row r="4183">
      <c r="D4183" s="57"/>
      <c r="J4183" s="7"/>
      <c r="K4183" s="7"/>
      <c r="L4183" s="7"/>
      <c r="M4183" s="7"/>
      <c r="N4183" s="57"/>
      <c r="O4183" s="6"/>
      <c r="P4183" s="6"/>
      <c r="T4183" s="6"/>
      <c r="V4183" s="3"/>
    </row>
    <row r="4184">
      <c r="D4184" s="57"/>
      <c r="J4184" s="7"/>
      <c r="K4184" s="7"/>
      <c r="L4184" s="7"/>
      <c r="M4184" s="7"/>
      <c r="N4184" s="57"/>
      <c r="O4184" s="6"/>
      <c r="P4184" s="6"/>
      <c r="T4184" s="6"/>
      <c r="V4184" s="3"/>
    </row>
    <row r="4185">
      <c r="D4185" s="57"/>
      <c r="J4185" s="7"/>
      <c r="K4185" s="7"/>
      <c r="L4185" s="7"/>
      <c r="M4185" s="7"/>
      <c r="N4185" s="57"/>
      <c r="O4185" s="6"/>
      <c r="P4185" s="6"/>
      <c r="T4185" s="6"/>
      <c r="V4185" s="3"/>
    </row>
    <row r="4186">
      <c r="D4186" s="57"/>
      <c r="J4186" s="7"/>
      <c r="K4186" s="7"/>
      <c r="L4186" s="7"/>
      <c r="M4186" s="7"/>
      <c r="N4186" s="57"/>
      <c r="O4186" s="6"/>
      <c r="P4186" s="6"/>
      <c r="T4186" s="6"/>
      <c r="V4186" s="3"/>
    </row>
    <row r="4187">
      <c r="D4187" s="57"/>
      <c r="J4187" s="7"/>
      <c r="K4187" s="7"/>
      <c r="L4187" s="7"/>
      <c r="M4187" s="7"/>
      <c r="N4187" s="57"/>
      <c r="O4187" s="6"/>
      <c r="P4187" s="6"/>
      <c r="T4187" s="6"/>
      <c r="V4187" s="3"/>
    </row>
    <row r="4188">
      <c r="D4188" s="57"/>
      <c r="J4188" s="7"/>
      <c r="K4188" s="7"/>
      <c r="L4188" s="7"/>
      <c r="M4188" s="7"/>
      <c r="N4188" s="57"/>
      <c r="O4188" s="6"/>
      <c r="P4188" s="6"/>
      <c r="T4188" s="6"/>
      <c r="V4188" s="3"/>
    </row>
    <row r="4189">
      <c r="D4189" s="57"/>
      <c r="J4189" s="7"/>
      <c r="K4189" s="7"/>
      <c r="L4189" s="7"/>
      <c r="M4189" s="7"/>
      <c r="N4189" s="57"/>
      <c r="O4189" s="6"/>
      <c r="P4189" s="6"/>
      <c r="T4189" s="6"/>
      <c r="V4189" s="3"/>
    </row>
    <row r="4190">
      <c r="D4190" s="57"/>
      <c r="J4190" s="7"/>
      <c r="K4190" s="7"/>
      <c r="L4190" s="7"/>
      <c r="M4190" s="7"/>
      <c r="N4190" s="57"/>
      <c r="O4190" s="6"/>
      <c r="P4190" s="6"/>
      <c r="T4190" s="6"/>
      <c r="V4190" s="3"/>
    </row>
    <row r="4191">
      <c r="D4191" s="57"/>
      <c r="J4191" s="7"/>
      <c r="K4191" s="7"/>
      <c r="L4191" s="7"/>
      <c r="M4191" s="7"/>
      <c r="N4191" s="57"/>
      <c r="O4191" s="6"/>
      <c r="P4191" s="6"/>
      <c r="T4191" s="6"/>
      <c r="V4191" s="3"/>
    </row>
    <row r="4192">
      <c r="D4192" s="57"/>
      <c r="J4192" s="7"/>
      <c r="K4192" s="7"/>
      <c r="L4192" s="7"/>
      <c r="M4192" s="7"/>
      <c r="N4192" s="57"/>
      <c r="O4192" s="6"/>
      <c r="P4192" s="6"/>
      <c r="T4192" s="6"/>
      <c r="V4192" s="3"/>
    </row>
    <row r="4193">
      <c r="D4193" s="57"/>
      <c r="J4193" s="7"/>
      <c r="K4193" s="7"/>
      <c r="L4193" s="7"/>
      <c r="M4193" s="7"/>
      <c r="N4193" s="57"/>
      <c r="O4193" s="6"/>
      <c r="P4193" s="6"/>
      <c r="T4193" s="6"/>
      <c r="V4193" s="3"/>
    </row>
    <row r="4194">
      <c r="D4194" s="57"/>
      <c r="J4194" s="7"/>
      <c r="K4194" s="7"/>
      <c r="L4194" s="7"/>
      <c r="M4194" s="7"/>
      <c r="N4194" s="57"/>
      <c r="O4194" s="6"/>
      <c r="P4194" s="6"/>
      <c r="T4194" s="6"/>
      <c r="V4194" s="3"/>
    </row>
    <row r="4195">
      <c r="D4195" s="57"/>
      <c r="J4195" s="7"/>
      <c r="K4195" s="7"/>
      <c r="L4195" s="7"/>
      <c r="M4195" s="7"/>
      <c r="N4195" s="57"/>
      <c r="O4195" s="6"/>
      <c r="P4195" s="6"/>
      <c r="T4195" s="6"/>
      <c r="V4195" s="3"/>
    </row>
    <row r="4196">
      <c r="D4196" s="57"/>
      <c r="J4196" s="7"/>
      <c r="K4196" s="7"/>
      <c r="L4196" s="7"/>
      <c r="M4196" s="7"/>
      <c r="N4196" s="57"/>
      <c r="O4196" s="6"/>
      <c r="P4196" s="6"/>
      <c r="T4196" s="6"/>
      <c r="V4196" s="3"/>
    </row>
    <row r="4197">
      <c r="D4197" s="57"/>
      <c r="J4197" s="7"/>
      <c r="K4197" s="7"/>
      <c r="L4197" s="7"/>
      <c r="M4197" s="7"/>
      <c r="N4197" s="57"/>
      <c r="O4197" s="6"/>
      <c r="P4197" s="6"/>
      <c r="T4197" s="6"/>
      <c r="V4197" s="3"/>
    </row>
    <row r="4198">
      <c r="D4198" s="57"/>
      <c r="J4198" s="7"/>
      <c r="K4198" s="7"/>
      <c r="L4198" s="7"/>
      <c r="M4198" s="7"/>
      <c r="N4198" s="57"/>
      <c r="O4198" s="6"/>
      <c r="P4198" s="6"/>
      <c r="T4198" s="6"/>
      <c r="V4198" s="3"/>
    </row>
    <row r="4199">
      <c r="D4199" s="57"/>
      <c r="J4199" s="7"/>
      <c r="K4199" s="7"/>
      <c r="L4199" s="7"/>
      <c r="M4199" s="7"/>
      <c r="N4199" s="57"/>
      <c r="O4199" s="6"/>
      <c r="P4199" s="6"/>
      <c r="T4199" s="6"/>
      <c r="V4199" s="3"/>
    </row>
    <row r="4200">
      <c r="D4200" s="57"/>
      <c r="J4200" s="7"/>
      <c r="K4200" s="7"/>
      <c r="L4200" s="7"/>
      <c r="M4200" s="7"/>
      <c r="N4200" s="57"/>
      <c r="O4200" s="6"/>
      <c r="P4200" s="6"/>
      <c r="T4200" s="6"/>
      <c r="V4200" s="3"/>
    </row>
    <row r="4201">
      <c r="D4201" s="57"/>
      <c r="J4201" s="7"/>
      <c r="K4201" s="7"/>
      <c r="L4201" s="7"/>
      <c r="M4201" s="7"/>
      <c r="N4201" s="57"/>
      <c r="O4201" s="6"/>
      <c r="P4201" s="6"/>
      <c r="T4201" s="6"/>
      <c r="V4201" s="3"/>
    </row>
    <row r="4202">
      <c r="D4202" s="57"/>
      <c r="J4202" s="7"/>
      <c r="K4202" s="7"/>
      <c r="L4202" s="7"/>
      <c r="M4202" s="7"/>
      <c r="N4202" s="57"/>
      <c r="O4202" s="6"/>
      <c r="P4202" s="6"/>
      <c r="T4202" s="6"/>
      <c r="V4202" s="3"/>
    </row>
    <row r="4203">
      <c r="D4203" s="57"/>
      <c r="J4203" s="7"/>
      <c r="K4203" s="7"/>
      <c r="L4203" s="7"/>
      <c r="M4203" s="7"/>
      <c r="N4203" s="57"/>
      <c r="O4203" s="6"/>
      <c r="P4203" s="6"/>
      <c r="T4203" s="6"/>
      <c r="V4203" s="3"/>
    </row>
    <row r="4204">
      <c r="D4204" s="57"/>
      <c r="J4204" s="7"/>
      <c r="K4204" s="7"/>
      <c r="L4204" s="7"/>
      <c r="M4204" s="7"/>
      <c r="N4204" s="57"/>
      <c r="O4204" s="6"/>
      <c r="P4204" s="6"/>
      <c r="T4204" s="6"/>
      <c r="V4204" s="3"/>
    </row>
    <row r="4205">
      <c r="D4205" s="57"/>
      <c r="J4205" s="7"/>
      <c r="K4205" s="7"/>
      <c r="L4205" s="7"/>
      <c r="M4205" s="7"/>
      <c r="N4205" s="57"/>
      <c r="O4205" s="6"/>
      <c r="P4205" s="6"/>
      <c r="T4205" s="6"/>
      <c r="V4205" s="3"/>
    </row>
    <row r="4206">
      <c r="D4206" s="57"/>
      <c r="J4206" s="7"/>
      <c r="K4206" s="7"/>
      <c r="L4206" s="7"/>
      <c r="M4206" s="7"/>
      <c r="N4206" s="57"/>
      <c r="O4206" s="6"/>
      <c r="P4206" s="6"/>
      <c r="T4206" s="6"/>
      <c r="V4206" s="3"/>
    </row>
    <row r="4207">
      <c r="D4207" s="57"/>
      <c r="J4207" s="7"/>
      <c r="K4207" s="7"/>
      <c r="L4207" s="7"/>
      <c r="M4207" s="7"/>
      <c r="N4207" s="57"/>
      <c r="O4207" s="6"/>
      <c r="P4207" s="6"/>
      <c r="T4207" s="6"/>
      <c r="V4207" s="3"/>
    </row>
    <row r="4208">
      <c r="D4208" s="57"/>
      <c r="J4208" s="7"/>
      <c r="K4208" s="7"/>
      <c r="L4208" s="7"/>
      <c r="M4208" s="7"/>
      <c r="N4208" s="57"/>
      <c r="O4208" s="6"/>
      <c r="P4208" s="6"/>
      <c r="T4208" s="6"/>
      <c r="V4208" s="3"/>
    </row>
    <row r="4209">
      <c r="D4209" s="57"/>
      <c r="J4209" s="7"/>
      <c r="K4209" s="7"/>
      <c r="L4209" s="7"/>
      <c r="M4209" s="7"/>
      <c r="N4209" s="57"/>
      <c r="O4209" s="6"/>
      <c r="P4209" s="6"/>
      <c r="T4209" s="6"/>
      <c r="V4209" s="3"/>
    </row>
    <row r="4210">
      <c r="D4210" s="57"/>
      <c r="J4210" s="7"/>
      <c r="K4210" s="7"/>
      <c r="L4210" s="7"/>
      <c r="M4210" s="7"/>
      <c r="N4210" s="57"/>
      <c r="O4210" s="6"/>
      <c r="P4210" s="6"/>
      <c r="T4210" s="6"/>
      <c r="V4210" s="3"/>
    </row>
    <row r="4211">
      <c r="D4211" s="57"/>
      <c r="J4211" s="7"/>
      <c r="K4211" s="7"/>
      <c r="L4211" s="7"/>
      <c r="M4211" s="7"/>
      <c r="N4211" s="57"/>
      <c r="O4211" s="6"/>
      <c r="P4211" s="6"/>
      <c r="T4211" s="6"/>
      <c r="V4211" s="3"/>
    </row>
    <row r="4212">
      <c r="D4212" s="57"/>
      <c r="J4212" s="7"/>
      <c r="K4212" s="7"/>
      <c r="L4212" s="7"/>
      <c r="M4212" s="7"/>
      <c r="N4212" s="57"/>
      <c r="O4212" s="6"/>
      <c r="P4212" s="6"/>
      <c r="T4212" s="6"/>
      <c r="V4212" s="3"/>
    </row>
    <row r="4213">
      <c r="D4213" s="57"/>
      <c r="J4213" s="7"/>
      <c r="K4213" s="7"/>
      <c r="L4213" s="7"/>
      <c r="M4213" s="7"/>
      <c r="N4213" s="57"/>
      <c r="O4213" s="6"/>
      <c r="P4213" s="6"/>
      <c r="T4213" s="6"/>
      <c r="V4213" s="3"/>
    </row>
    <row r="4214">
      <c r="D4214" s="57"/>
      <c r="J4214" s="7"/>
      <c r="K4214" s="7"/>
      <c r="L4214" s="7"/>
      <c r="M4214" s="7"/>
      <c r="N4214" s="57"/>
      <c r="O4214" s="6"/>
      <c r="P4214" s="6"/>
      <c r="T4214" s="6"/>
      <c r="V4214" s="3"/>
    </row>
    <row r="4215">
      <c r="D4215" s="57"/>
      <c r="J4215" s="7"/>
      <c r="K4215" s="7"/>
      <c r="L4215" s="7"/>
      <c r="M4215" s="7"/>
      <c r="N4215" s="57"/>
      <c r="O4215" s="6"/>
      <c r="P4215" s="6"/>
      <c r="T4215" s="6"/>
      <c r="V4215" s="3"/>
    </row>
    <row r="4216">
      <c r="D4216" s="57"/>
      <c r="J4216" s="7"/>
      <c r="K4216" s="7"/>
      <c r="L4216" s="7"/>
      <c r="M4216" s="7"/>
      <c r="N4216" s="57"/>
      <c r="O4216" s="6"/>
      <c r="P4216" s="6"/>
      <c r="T4216" s="6"/>
      <c r="V4216" s="3"/>
    </row>
    <row r="4217">
      <c r="D4217" s="57"/>
      <c r="J4217" s="7"/>
      <c r="K4217" s="7"/>
      <c r="L4217" s="7"/>
      <c r="M4217" s="7"/>
      <c r="N4217" s="57"/>
      <c r="O4217" s="6"/>
      <c r="P4217" s="6"/>
      <c r="T4217" s="6"/>
      <c r="V4217" s="3"/>
    </row>
    <row r="4218">
      <c r="D4218" s="57"/>
      <c r="J4218" s="7"/>
      <c r="K4218" s="7"/>
      <c r="L4218" s="7"/>
      <c r="M4218" s="7"/>
      <c r="N4218" s="57"/>
      <c r="O4218" s="6"/>
      <c r="P4218" s="6"/>
      <c r="T4218" s="6"/>
      <c r="V4218" s="3"/>
    </row>
    <row r="4219">
      <c r="D4219" s="57"/>
      <c r="J4219" s="7"/>
      <c r="K4219" s="7"/>
      <c r="L4219" s="7"/>
      <c r="M4219" s="7"/>
      <c r="N4219" s="57"/>
      <c r="O4219" s="6"/>
      <c r="P4219" s="6"/>
      <c r="T4219" s="6"/>
      <c r="V4219" s="3"/>
    </row>
    <row r="4220">
      <c r="D4220" s="57"/>
      <c r="J4220" s="7"/>
      <c r="K4220" s="7"/>
      <c r="L4220" s="7"/>
      <c r="M4220" s="7"/>
      <c r="N4220" s="57"/>
      <c r="O4220" s="6"/>
      <c r="P4220" s="6"/>
      <c r="T4220" s="6"/>
      <c r="V4220" s="3"/>
    </row>
    <row r="4221">
      <c r="D4221" s="57"/>
      <c r="J4221" s="7"/>
      <c r="K4221" s="7"/>
      <c r="L4221" s="7"/>
      <c r="M4221" s="7"/>
      <c r="N4221" s="57"/>
      <c r="O4221" s="6"/>
      <c r="P4221" s="6"/>
      <c r="T4221" s="6"/>
      <c r="V4221" s="3"/>
    </row>
    <row r="4222">
      <c r="D4222" s="57"/>
      <c r="J4222" s="7"/>
      <c r="K4222" s="7"/>
      <c r="L4222" s="7"/>
      <c r="M4222" s="7"/>
      <c r="N4222" s="57"/>
      <c r="O4222" s="6"/>
      <c r="P4222" s="6"/>
      <c r="T4222" s="6"/>
      <c r="V4222" s="3"/>
    </row>
    <row r="4223">
      <c r="D4223" s="57"/>
      <c r="J4223" s="7"/>
      <c r="K4223" s="7"/>
      <c r="L4223" s="7"/>
      <c r="M4223" s="7"/>
      <c r="N4223" s="57"/>
      <c r="O4223" s="6"/>
      <c r="P4223" s="6"/>
      <c r="T4223" s="6"/>
      <c r="V4223" s="3"/>
    </row>
    <row r="4224">
      <c r="D4224" s="57"/>
      <c r="J4224" s="7"/>
      <c r="K4224" s="7"/>
      <c r="L4224" s="7"/>
      <c r="M4224" s="7"/>
      <c r="N4224" s="57"/>
      <c r="O4224" s="6"/>
      <c r="P4224" s="6"/>
      <c r="T4224" s="6"/>
      <c r="V4224" s="3"/>
    </row>
    <row r="4225">
      <c r="D4225" s="57"/>
      <c r="J4225" s="7"/>
      <c r="K4225" s="7"/>
      <c r="L4225" s="7"/>
      <c r="M4225" s="7"/>
      <c r="N4225" s="57"/>
      <c r="O4225" s="6"/>
      <c r="P4225" s="6"/>
      <c r="T4225" s="6"/>
      <c r="V4225" s="3"/>
    </row>
    <row r="4226">
      <c r="D4226" s="57"/>
      <c r="J4226" s="7"/>
      <c r="K4226" s="7"/>
      <c r="L4226" s="7"/>
      <c r="M4226" s="7"/>
      <c r="N4226" s="57"/>
      <c r="O4226" s="6"/>
      <c r="P4226" s="6"/>
      <c r="T4226" s="6"/>
      <c r="V4226" s="3"/>
    </row>
    <row r="4227">
      <c r="D4227" s="57"/>
      <c r="J4227" s="7"/>
      <c r="K4227" s="7"/>
      <c r="L4227" s="7"/>
      <c r="M4227" s="7"/>
      <c r="N4227" s="57"/>
      <c r="O4227" s="6"/>
      <c r="P4227" s="6"/>
      <c r="T4227" s="6"/>
      <c r="V4227" s="3"/>
    </row>
    <row r="4228">
      <c r="D4228" s="57"/>
      <c r="J4228" s="7"/>
      <c r="K4228" s="7"/>
      <c r="L4228" s="7"/>
      <c r="M4228" s="7"/>
      <c r="N4228" s="57"/>
      <c r="O4228" s="6"/>
      <c r="P4228" s="6"/>
      <c r="T4228" s="6"/>
      <c r="V4228" s="3"/>
    </row>
    <row r="4229">
      <c r="D4229" s="57"/>
      <c r="J4229" s="7"/>
      <c r="K4229" s="7"/>
      <c r="L4229" s="7"/>
      <c r="M4229" s="7"/>
      <c r="N4229" s="57"/>
      <c r="O4229" s="6"/>
      <c r="P4229" s="6"/>
      <c r="T4229" s="6"/>
      <c r="V4229" s="3"/>
    </row>
    <row r="4230">
      <c r="D4230" s="57"/>
      <c r="J4230" s="7"/>
      <c r="K4230" s="7"/>
      <c r="L4230" s="7"/>
      <c r="M4230" s="7"/>
      <c r="N4230" s="57"/>
      <c r="O4230" s="6"/>
      <c r="P4230" s="6"/>
      <c r="T4230" s="6"/>
      <c r="V4230" s="3"/>
    </row>
    <row r="4231">
      <c r="D4231" s="57"/>
      <c r="J4231" s="7"/>
      <c r="K4231" s="7"/>
      <c r="L4231" s="7"/>
      <c r="M4231" s="7"/>
      <c r="N4231" s="57"/>
      <c r="O4231" s="6"/>
      <c r="P4231" s="6"/>
      <c r="T4231" s="6"/>
      <c r="V4231" s="3"/>
    </row>
    <row r="4232">
      <c r="D4232" s="57"/>
      <c r="J4232" s="7"/>
      <c r="K4232" s="7"/>
      <c r="L4232" s="7"/>
      <c r="M4232" s="7"/>
      <c r="N4232" s="57"/>
      <c r="O4232" s="6"/>
      <c r="P4232" s="6"/>
      <c r="T4232" s="6"/>
      <c r="V4232" s="3"/>
    </row>
    <row r="4233">
      <c r="D4233" s="57"/>
      <c r="J4233" s="7"/>
      <c r="K4233" s="7"/>
      <c r="L4233" s="7"/>
      <c r="M4233" s="7"/>
      <c r="N4233" s="57"/>
      <c r="O4233" s="6"/>
      <c r="P4233" s="6"/>
      <c r="T4233" s="6"/>
      <c r="V4233" s="3"/>
    </row>
    <row r="4234">
      <c r="D4234" s="57"/>
      <c r="J4234" s="7"/>
      <c r="K4234" s="7"/>
      <c r="L4234" s="7"/>
      <c r="M4234" s="7"/>
      <c r="N4234" s="57"/>
      <c r="O4234" s="6"/>
      <c r="P4234" s="6"/>
      <c r="T4234" s="6"/>
      <c r="V4234" s="3"/>
    </row>
    <row r="4235">
      <c r="D4235" s="57"/>
      <c r="J4235" s="7"/>
      <c r="K4235" s="7"/>
      <c r="L4235" s="7"/>
      <c r="M4235" s="7"/>
      <c r="N4235" s="57"/>
      <c r="O4235" s="6"/>
      <c r="P4235" s="6"/>
      <c r="T4235" s="6"/>
      <c r="V4235" s="3"/>
    </row>
    <row r="4236">
      <c r="D4236" s="57"/>
      <c r="J4236" s="7"/>
      <c r="K4236" s="7"/>
      <c r="L4236" s="7"/>
      <c r="M4236" s="7"/>
      <c r="N4236" s="57"/>
      <c r="O4236" s="6"/>
      <c r="P4236" s="6"/>
      <c r="T4236" s="6"/>
      <c r="V4236" s="3"/>
    </row>
    <row r="4237">
      <c r="D4237" s="57"/>
      <c r="J4237" s="7"/>
      <c r="K4237" s="7"/>
      <c r="L4237" s="7"/>
      <c r="M4237" s="7"/>
      <c r="N4237" s="57"/>
      <c r="O4237" s="6"/>
      <c r="P4237" s="6"/>
      <c r="T4237" s="6"/>
      <c r="V4237" s="3"/>
    </row>
    <row r="4238">
      <c r="D4238" s="57"/>
      <c r="J4238" s="7"/>
      <c r="K4238" s="7"/>
      <c r="L4238" s="7"/>
      <c r="M4238" s="7"/>
      <c r="N4238" s="57"/>
      <c r="O4238" s="6"/>
      <c r="P4238" s="6"/>
      <c r="T4238" s="6"/>
      <c r="V4238" s="3"/>
    </row>
    <row r="4239">
      <c r="D4239" s="57"/>
      <c r="J4239" s="7"/>
      <c r="K4239" s="7"/>
      <c r="L4239" s="7"/>
      <c r="M4239" s="7"/>
      <c r="N4239" s="57"/>
      <c r="O4239" s="6"/>
      <c r="P4239" s="6"/>
      <c r="T4239" s="6"/>
      <c r="V4239" s="3"/>
    </row>
    <row r="4240">
      <c r="D4240" s="57"/>
      <c r="J4240" s="7"/>
      <c r="K4240" s="7"/>
      <c r="L4240" s="7"/>
      <c r="M4240" s="7"/>
      <c r="N4240" s="57"/>
      <c r="O4240" s="6"/>
      <c r="P4240" s="6"/>
      <c r="T4240" s="6"/>
      <c r="V4240" s="3"/>
    </row>
    <row r="4241">
      <c r="D4241" s="57"/>
      <c r="J4241" s="7"/>
      <c r="K4241" s="7"/>
      <c r="L4241" s="7"/>
      <c r="M4241" s="7"/>
      <c r="N4241" s="57"/>
      <c r="O4241" s="6"/>
      <c r="P4241" s="6"/>
      <c r="T4241" s="6"/>
      <c r="V4241" s="3"/>
    </row>
    <row r="4242">
      <c r="D4242" s="57"/>
      <c r="J4242" s="7"/>
      <c r="K4242" s="7"/>
      <c r="L4242" s="7"/>
      <c r="M4242" s="7"/>
      <c r="N4242" s="57"/>
      <c r="O4242" s="6"/>
      <c r="P4242" s="6"/>
      <c r="T4242" s="6"/>
      <c r="V4242" s="3"/>
    </row>
    <row r="4243">
      <c r="D4243" s="57"/>
      <c r="J4243" s="7"/>
      <c r="K4243" s="7"/>
      <c r="L4243" s="7"/>
      <c r="M4243" s="7"/>
      <c r="N4243" s="57"/>
      <c r="O4243" s="6"/>
      <c r="P4243" s="6"/>
      <c r="T4243" s="6"/>
      <c r="V4243" s="3"/>
    </row>
    <row r="4244">
      <c r="D4244" s="57"/>
      <c r="J4244" s="7"/>
      <c r="K4244" s="7"/>
      <c r="L4244" s="7"/>
      <c r="M4244" s="7"/>
      <c r="N4244" s="57"/>
      <c r="O4244" s="6"/>
      <c r="P4244" s="6"/>
      <c r="T4244" s="6"/>
      <c r="V4244" s="3"/>
    </row>
    <row r="4245">
      <c r="D4245" s="57"/>
      <c r="J4245" s="7"/>
      <c r="K4245" s="7"/>
      <c r="L4245" s="7"/>
      <c r="M4245" s="7"/>
      <c r="N4245" s="57"/>
      <c r="O4245" s="6"/>
      <c r="P4245" s="6"/>
      <c r="T4245" s="6"/>
      <c r="V4245" s="3"/>
    </row>
    <row r="4246">
      <c r="D4246" s="57"/>
      <c r="J4246" s="7"/>
      <c r="K4246" s="7"/>
      <c r="L4246" s="7"/>
      <c r="M4246" s="7"/>
      <c r="N4246" s="57"/>
      <c r="O4246" s="6"/>
      <c r="P4246" s="6"/>
      <c r="T4246" s="6"/>
      <c r="V4246" s="3"/>
    </row>
    <row r="4247">
      <c r="D4247" s="57"/>
      <c r="J4247" s="7"/>
      <c r="K4247" s="7"/>
      <c r="L4247" s="7"/>
      <c r="M4247" s="7"/>
      <c r="N4247" s="57"/>
      <c r="O4247" s="6"/>
      <c r="P4247" s="6"/>
      <c r="T4247" s="6"/>
      <c r="V4247" s="3"/>
    </row>
    <row r="4248">
      <c r="D4248" s="57"/>
      <c r="J4248" s="7"/>
      <c r="K4248" s="7"/>
      <c r="L4248" s="7"/>
      <c r="M4248" s="7"/>
      <c r="N4248" s="57"/>
      <c r="O4248" s="6"/>
      <c r="P4248" s="6"/>
      <c r="T4248" s="6"/>
      <c r="V4248" s="3"/>
    </row>
    <row r="4249">
      <c r="D4249" s="57"/>
      <c r="J4249" s="7"/>
      <c r="K4249" s="7"/>
      <c r="L4249" s="7"/>
      <c r="M4249" s="7"/>
      <c r="N4249" s="57"/>
      <c r="O4249" s="6"/>
      <c r="P4249" s="6"/>
      <c r="T4249" s="6"/>
      <c r="V4249" s="3"/>
    </row>
    <row r="4250">
      <c r="D4250" s="57"/>
      <c r="J4250" s="7"/>
      <c r="K4250" s="7"/>
      <c r="L4250" s="7"/>
      <c r="M4250" s="7"/>
      <c r="N4250" s="57"/>
      <c r="O4250" s="6"/>
      <c r="P4250" s="6"/>
      <c r="T4250" s="6"/>
      <c r="V4250" s="3"/>
    </row>
    <row r="4251">
      <c r="D4251" s="57"/>
      <c r="J4251" s="7"/>
      <c r="K4251" s="7"/>
      <c r="L4251" s="7"/>
      <c r="M4251" s="7"/>
      <c r="N4251" s="57"/>
      <c r="O4251" s="6"/>
      <c r="P4251" s="6"/>
      <c r="T4251" s="6"/>
      <c r="V4251" s="3"/>
    </row>
    <row r="4252">
      <c r="D4252" s="57"/>
      <c r="J4252" s="7"/>
      <c r="K4252" s="7"/>
      <c r="L4252" s="7"/>
      <c r="M4252" s="7"/>
      <c r="N4252" s="57"/>
      <c r="O4252" s="6"/>
      <c r="P4252" s="6"/>
      <c r="T4252" s="6"/>
      <c r="V4252" s="3"/>
    </row>
    <row r="4253">
      <c r="D4253" s="57"/>
      <c r="J4253" s="7"/>
      <c r="K4253" s="7"/>
      <c r="L4253" s="7"/>
      <c r="M4253" s="7"/>
      <c r="N4253" s="57"/>
      <c r="O4253" s="6"/>
      <c r="P4253" s="6"/>
      <c r="T4253" s="6"/>
      <c r="V4253" s="3"/>
    </row>
    <row r="4254">
      <c r="D4254" s="57"/>
      <c r="J4254" s="7"/>
      <c r="K4254" s="7"/>
      <c r="L4254" s="7"/>
      <c r="M4254" s="7"/>
      <c r="N4254" s="57"/>
      <c r="O4254" s="6"/>
      <c r="P4254" s="6"/>
      <c r="T4254" s="6"/>
      <c r="V4254" s="3"/>
    </row>
    <row r="4255">
      <c r="D4255" s="57"/>
      <c r="J4255" s="7"/>
      <c r="K4255" s="7"/>
      <c r="L4255" s="7"/>
      <c r="M4255" s="7"/>
      <c r="N4255" s="57"/>
      <c r="O4255" s="6"/>
      <c r="P4255" s="6"/>
      <c r="T4255" s="6"/>
      <c r="V4255" s="3"/>
    </row>
    <row r="4256">
      <c r="D4256" s="57"/>
      <c r="J4256" s="7"/>
      <c r="K4256" s="7"/>
      <c r="L4256" s="7"/>
      <c r="M4256" s="7"/>
      <c r="N4256" s="57"/>
      <c r="O4256" s="6"/>
      <c r="P4256" s="6"/>
      <c r="T4256" s="6"/>
      <c r="V4256" s="3"/>
    </row>
    <row r="4257">
      <c r="D4257" s="57"/>
      <c r="J4257" s="7"/>
      <c r="K4257" s="7"/>
      <c r="L4257" s="7"/>
      <c r="M4257" s="7"/>
      <c r="N4257" s="57"/>
      <c r="O4257" s="6"/>
      <c r="P4257" s="6"/>
      <c r="T4257" s="6"/>
      <c r="V4257" s="3"/>
    </row>
    <row r="4258">
      <c r="D4258" s="57"/>
      <c r="J4258" s="7"/>
      <c r="K4258" s="7"/>
      <c r="L4258" s="7"/>
      <c r="M4258" s="7"/>
      <c r="N4258" s="57"/>
      <c r="O4258" s="6"/>
      <c r="P4258" s="6"/>
      <c r="T4258" s="6"/>
      <c r="V4258" s="3"/>
    </row>
    <row r="4259">
      <c r="D4259" s="57"/>
      <c r="J4259" s="7"/>
      <c r="K4259" s="7"/>
      <c r="L4259" s="7"/>
      <c r="M4259" s="7"/>
      <c r="N4259" s="57"/>
      <c r="O4259" s="6"/>
      <c r="P4259" s="6"/>
      <c r="T4259" s="6"/>
      <c r="V4259" s="3"/>
    </row>
    <row r="4260">
      <c r="D4260" s="57"/>
      <c r="J4260" s="7"/>
      <c r="K4260" s="7"/>
      <c r="L4260" s="7"/>
      <c r="M4260" s="7"/>
      <c r="N4260" s="57"/>
      <c r="O4260" s="6"/>
      <c r="P4260" s="6"/>
      <c r="T4260" s="6"/>
      <c r="V4260" s="3"/>
    </row>
    <row r="4261">
      <c r="D4261" s="57"/>
      <c r="J4261" s="7"/>
      <c r="K4261" s="7"/>
      <c r="L4261" s="7"/>
      <c r="M4261" s="7"/>
      <c r="N4261" s="57"/>
      <c r="O4261" s="6"/>
      <c r="P4261" s="6"/>
      <c r="T4261" s="6"/>
      <c r="V4261" s="3"/>
    </row>
    <row r="4262">
      <c r="D4262" s="57"/>
      <c r="J4262" s="7"/>
      <c r="K4262" s="7"/>
      <c r="L4262" s="7"/>
      <c r="M4262" s="7"/>
      <c r="N4262" s="57"/>
      <c r="O4262" s="6"/>
      <c r="P4262" s="6"/>
      <c r="T4262" s="6"/>
      <c r="V4262" s="3"/>
    </row>
    <row r="4263">
      <c r="D4263" s="57"/>
      <c r="J4263" s="7"/>
      <c r="K4263" s="7"/>
      <c r="L4263" s="7"/>
      <c r="M4263" s="7"/>
      <c r="N4263" s="57"/>
      <c r="O4263" s="6"/>
      <c r="P4263" s="6"/>
      <c r="T4263" s="6"/>
      <c r="V4263" s="3"/>
    </row>
    <row r="4264">
      <c r="D4264" s="57"/>
      <c r="J4264" s="7"/>
      <c r="K4264" s="7"/>
      <c r="L4264" s="7"/>
      <c r="M4264" s="7"/>
      <c r="N4264" s="57"/>
      <c r="O4264" s="6"/>
      <c r="P4264" s="6"/>
      <c r="T4264" s="6"/>
      <c r="V4264" s="3"/>
    </row>
    <row r="4265">
      <c r="D4265" s="57"/>
      <c r="J4265" s="7"/>
      <c r="K4265" s="7"/>
      <c r="L4265" s="7"/>
      <c r="M4265" s="7"/>
      <c r="N4265" s="57"/>
      <c r="O4265" s="6"/>
      <c r="P4265" s="6"/>
      <c r="T4265" s="6"/>
      <c r="V4265" s="3"/>
    </row>
    <row r="4266">
      <c r="D4266" s="57"/>
      <c r="J4266" s="7"/>
      <c r="K4266" s="7"/>
      <c r="L4266" s="7"/>
      <c r="M4266" s="7"/>
      <c r="N4266" s="57"/>
      <c r="O4266" s="6"/>
      <c r="P4266" s="6"/>
      <c r="T4266" s="6"/>
      <c r="V4266" s="3"/>
    </row>
    <row r="4267">
      <c r="D4267" s="57"/>
      <c r="J4267" s="7"/>
      <c r="K4267" s="7"/>
      <c r="L4267" s="7"/>
      <c r="M4267" s="7"/>
      <c r="N4267" s="57"/>
      <c r="O4267" s="6"/>
      <c r="P4267" s="6"/>
      <c r="T4267" s="6"/>
      <c r="V4267" s="3"/>
    </row>
    <row r="4268">
      <c r="D4268" s="57"/>
      <c r="J4268" s="7"/>
      <c r="K4268" s="7"/>
      <c r="L4268" s="7"/>
      <c r="M4268" s="7"/>
      <c r="N4268" s="57"/>
      <c r="O4268" s="6"/>
      <c r="P4268" s="6"/>
      <c r="T4268" s="6"/>
      <c r="V4268" s="3"/>
    </row>
    <row r="4269">
      <c r="D4269" s="57"/>
      <c r="J4269" s="7"/>
      <c r="K4269" s="7"/>
      <c r="L4269" s="7"/>
      <c r="M4269" s="7"/>
      <c r="N4269" s="57"/>
      <c r="O4269" s="6"/>
      <c r="P4269" s="6"/>
      <c r="T4269" s="6"/>
      <c r="V4269" s="3"/>
    </row>
    <row r="4270">
      <c r="D4270" s="57"/>
      <c r="J4270" s="7"/>
      <c r="K4270" s="7"/>
      <c r="L4270" s="7"/>
      <c r="M4270" s="7"/>
      <c r="N4270" s="57"/>
      <c r="O4270" s="6"/>
      <c r="P4270" s="6"/>
      <c r="T4270" s="6"/>
      <c r="V4270" s="3"/>
    </row>
    <row r="4271">
      <c r="D4271" s="57"/>
      <c r="J4271" s="7"/>
      <c r="K4271" s="7"/>
      <c r="L4271" s="7"/>
      <c r="M4271" s="7"/>
      <c r="N4271" s="57"/>
      <c r="O4271" s="6"/>
      <c r="P4271" s="6"/>
      <c r="T4271" s="6"/>
      <c r="V4271" s="3"/>
    </row>
    <row r="4272">
      <c r="D4272" s="57"/>
      <c r="J4272" s="7"/>
      <c r="K4272" s="7"/>
      <c r="L4272" s="7"/>
      <c r="M4272" s="7"/>
      <c r="N4272" s="57"/>
      <c r="O4272" s="6"/>
      <c r="P4272" s="6"/>
      <c r="T4272" s="6"/>
      <c r="V4272" s="3"/>
    </row>
    <row r="4273">
      <c r="D4273" s="57"/>
      <c r="J4273" s="7"/>
      <c r="K4273" s="7"/>
      <c r="L4273" s="7"/>
      <c r="M4273" s="7"/>
      <c r="N4273" s="57"/>
      <c r="O4273" s="6"/>
      <c r="P4273" s="6"/>
      <c r="T4273" s="6"/>
      <c r="V4273" s="3"/>
    </row>
    <row r="4274">
      <c r="D4274" s="57"/>
      <c r="J4274" s="7"/>
      <c r="K4274" s="7"/>
      <c r="L4274" s="7"/>
      <c r="M4274" s="7"/>
      <c r="N4274" s="57"/>
      <c r="O4274" s="6"/>
      <c r="P4274" s="6"/>
      <c r="T4274" s="6"/>
      <c r="V4274" s="3"/>
    </row>
    <row r="4275">
      <c r="D4275" s="57"/>
      <c r="J4275" s="7"/>
      <c r="K4275" s="7"/>
      <c r="L4275" s="7"/>
      <c r="M4275" s="7"/>
      <c r="N4275" s="57"/>
      <c r="O4275" s="6"/>
      <c r="P4275" s="6"/>
      <c r="T4275" s="6"/>
      <c r="V4275" s="3"/>
    </row>
    <row r="4276">
      <c r="D4276" s="57"/>
      <c r="J4276" s="7"/>
      <c r="K4276" s="7"/>
      <c r="L4276" s="7"/>
      <c r="M4276" s="7"/>
      <c r="N4276" s="57"/>
      <c r="O4276" s="6"/>
      <c r="P4276" s="6"/>
      <c r="T4276" s="6"/>
      <c r="V4276" s="3"/>
    </row>
    <row r="4277">
      <c r="D4277" s="57"/>
      <c r="J4277" s="7"/>
      <c r="K4277" s="7"/>
      <c r="L4277" s="7"/>
      <c r="M4277" s="7"/>
      <c r="N4277" s="57"/>
      <c r="O4277" s="6"/>
      <c r="P4277" s="6"/>
      <c r="T4277" s="6"/>
      <c r="V4277" s="3"/>
    </row>
    <row r="4278">
      <c r="D4278" s="57"/>
      <c r="J4278" s="7"/>
      <c r="K4278" s="7"/>
      <c r="L4278" s="7"/>
      <c r="M4278" s="7"/>
      <c r="N4278" s="57"/>
      <c r="O4278" s="6"/>
      <c r="P4278" s="6"/>
      <c r="T4278" s="6"/>
      <c r="V4278" s="3"/>
    </row>
    <row r="4279">
      <c r="D4279" s="57"/>
      <c r="J4279" s="7"/>
      <c r="K4279" s="7"/>
      <c r="L4279" s="7"/>
      <c r="M4279" s="7"/>
      <c r="N4279" s="57"/>
      <c r="O4279" s="6"/>
      <c r="P4279" s="6"/>
      <c r="T4279" s="6"/>
      <c r="V4279" s="3"/>
    </row>
    <row r="4280">
      <c r="D4280" s="57"/>
      <c r="J4280" s="7"/>
      <c r="K4280" s="7"/>
      <c r="L4280" s="7"/>
      <c r="M4280" s="7"/>
      <c r="N4280" s="57"/>
      <c r="O4280" s="6"/>
      <c r="P4280" s="6"/>
      <c r="T4280" s="6"/>
      <c r="V4280" s="3"/>
    </row>
    <row r="4281">
      <c r="D4281" s="57"/>
      <c r="J4281" s="7"/>
      <c r="K4281" s="7"/>
      <c r="L4281" s="7"/>
      <c r="M4281" s="7"/>
      <c r="N4281" s="57"/>
      <c r="O4281" s="6"/>
      <c r="P4281" s="6"/>
      <c r="T4281" s="6"/>
      <c r="V4281" s="3"/>
    </row>
    <row r="4282">
      <c r="D4282" s="57"/>
      <c r="J4282" s="7"/>
      <c r="K4282" s="7"/>
      <c r="L4282" s="7"/>
      <c r="M4282" s="7"/>
      <c r="N4282" s="57"/>
      <c r="O4282" s="6"/>
      <c r="P4282" s="6"/>
      <c r="T4282" s="6"/>
      <c r="V4282" s="3"/>
    </row>
    <row r="4283">
      <c r="D4283" s="57"/>
      <c r="J4283" s="7"/>
      <c r="K4283" s="7"/>
      <c r="L4283" s="7"/>
      <c r="M4283" s="7"/>
      <c r="N4283" s="57"/>
      <c r="O4283" s="6"/>
      <c r="P4283" s="6"/>
      <c r="T4283" s="6"/>
      <c r="V4283" s="3"/>
    </row>
    <row r="4284">
      <c r="D4284" s="57"/>
      <c r="J4284" s="7"/>
      <c r="K4284" s="7"/>
      <c r="L4284" s="7"/>
      <c r="M4284" s="7"/>
      <c r="N4284" s="57"/>
      <c r="O4284" s="6"/>
      <c r="P4284" s="6"/>
      <c r="T4284" s="6"/>
      <c r="V4284" s="3"/>
    </row>
    <row r="4285">
      <c r="D4285" s="57"/>
      <c r="J4285" s="7"/>
      <c r="K4285" s="7"/>
      <c r="L4285" s="7"/>
      <c r="M4285" s="7"/>
      <c r="N4285" s="57"/>
      <c r="O4285" s="6"/>
      <c r="P4285" s="6"/>
      <c r="T4285" s="6"/>
      <c r="V4285" s="3"/>
    </row>
    <row r="4286">
      <c r="D4286" s="57"/>
      <c r="J4286" s="7"/>
      <c r="K4286" s="7"/>
      <c r="L4286" s="7"/>
      <c r="M4286" s="7"/>
      <c r="N4286" s="57"/>
      <c r="O4286" s="6"/>
      <c r="P4286" s="6"/>
      <c r="T4286" s="6"/>
      <c r="V4286" s="3"/>
    </row>
    <row r="4287">
      <c r="D4287" s="57"/>
      <c r="J4287" s="7"/>
      <c r="K4287" s="7"/>
      <c r="L4287" s="7"/>
      <c r="M4287" s="7"/>
      <c r="N4287" s="57"/>
      <c r="O4287" s="6"/>
      <c r="P4287" s="6"/>
      <c r="T4287" s="6"/>
      <c r="V4287" s="3"/>
    </row>
    <row r="4288">
      <c r="D4288" s="57"/>
      <c r="J4288" s="7"/>
      <c r="K4288" s="7"/>
      <c r="L4288" s="7"/>
      <c r="M4288" s="7"/>
      <c r="N4288" s="57"/>
      <c r="O4288" s="6"/>
      <c r="P4288" s="6"/>
      <c r="T4288" s="6"/>
      <c r="V4288" s="3"/>
    </row>
    <row r="4289">
      <c r="D4289" s="57"/>
      <c r="J4289" s="7"/>
      <c r="K4289" s="7"/>
      <c r="L4289" s="7"/>
      <c r="M4289" s="7"/>
      <c r="N4289" s="57"/>
      <c r="O4289" s="6"/>
      <c r="P4289" s="6"/>
      <c r="T4289" s="6"/>
      <c r="V4289" s="3"/>
    </row>
    <row r="4290">
      <c r="D4290" s="57"/>
      <c r="J4290" s="7"/>
      <c r="K4290" s="7"/>
      <c r="L4290" s="7"/>
      <c r="M4290" s="7"/>
      <c r="N4290" s="57"/>
      <c r="O4290" s="6"/>
      <c r="P4290" s="6"/>
      <c r="T4290" s="6"/>
      <c r="V4290" s="3"/>
    </row>
    <row r="4291">
      <c r="D4291" s="57"/>
      <c r="J4291" s="7"/>
      <c r="K4291" s="7"/>
      <c r="L4291" s="7"/>
      <c r="M4291" s="7"/>
      <c r="N4291" s="57"/>
      <c r="O4291" s="6"/>
      <c r="P4291" s="6"/>
      <c r="T4291" s="6"/>
      <c r="V4291" s="3"/>
    </row>
    <row r="4292">
      <c r="D4292" s="57"/>
      <c r="J4292" s="7"/>
      <c r="K4292" s="7"/>
      <c r="L4292" s="7"/>
      <c r="M4292" s="7"/>
      <c r="N4292" s="57"/>
      <c r="O4292" s="6"/>
      <c r="P4292" s="6"/>
      <c r="T4292" s="6"/>
      <c r="V4292" s="3"/>
    </row>
    <row r="4293">
      <c r="D4293" s="57"/>
      <c r="J4293" s="7"/>
      <c r="K4293" s="7"/>
      <c r="L4293" s="7"/>
      <c r="M4293" s="7"/>
      <c r="N4293" s="57"/>
      <c r="O4293" s="6"/>
      <c r="P4293" s="6"/>
      <c r="T4293" s="6"/>
      <c r="V4293" s="3"/>
    </row>
    <row r="4294">
      <c r="D4294" s="57"/>
      <c r="J4294" s="7"/>
      <c r="K4294" s="7"/>
      <c r="L4294" s="7"/>
      <c r="M4294" s="7"/>
      <c r="N4294" s="57"/>
      <c r="O4294" s="6"/>
      <c r="P4294" s="6"/>
      <c r="T4294" s="6"/>
      <c r="V4294" s="3"/>
    </row>
    <row r="4295">
      <c r="D4295" s="57"/>
      <c r="J4295" s="7"/>
      <c r="K4295" s="7"/>
      <c r="L4295" s="7"/>
      <c r="M4295" s="7"/>
      <c r="N4295" s="57"/>
      <c r="O4295" s="6"/>
      <c r="P4295" s="6"/>
      <c r="T4295" s="6"/>
      <c r="V4295" s="3"/>
    </row>
    <row r="4296">
      <c r="D4296" s="57"/>
      <c r="J4296" s="7"/>
      <c r="K4296" s="7"/>
      <c r="L4296" s="7"/>
      <c r="M4296" s="7"/>
      <c r="N4296" s="57"/>
      <c r="O4296" s="6"/>
      <c r="P4296" s="6"/>
      <c r="T4296" s="6"/>
      <c r="V4296" s="3"/>
    </row>
    <row r="4297">
      <c r="D4297" s="57"/>
      <c r="J4297" s="7"/>
      <c r="K4297" s="7"/>
      <c r="L4297" s="7"/>
      <c r="M4297" s="7"/>
      <c r="N4297" s="57"/>
      <c r="O4297" s="6"/>
      <c r="P4297" s="6"/>
      <c r="T4297" s="6"/>
      <c r="V4297" s="3"/>
    </row>
    <row r="4298">
      <c r="D4298" s="57"/>
      <c r="J4298" s="7"/>
      <c r="K4298" s="7"/>
      <c r="L4298" s="7"/>
      <c r="M4298" s="7"/>
      <c r="N4298" s="57"/>
      <c r="O4298" s="6"/>
      <c r="P4298" s="6"/>
      <c r="T4298" s="6"/>
      <c r="V4298" s="3"/>
    </row>
    <row r="4299">
      <c r="D4299" s="57"/>
      <c r="J4299" s="7"/>
      <c r="K4299" s="7"/>
      <c r="L4299" s="7"/>
      <c r="M4299" s="7"/>
      <c r="N4299" s="57"/>
      <c r="O4299" s="6"/>
      <c r="P4299" s="6"/>
      <c r="T4299" s="6"/>
      <c r="V4299" s="3"/>
    </row>
    <row r="4300">
      <c r="D4300" s="57"/>
      <c r="J4300" s="7"/>
      <c r="K4300" s="7"/>
      <c r="L4300" s="7"/>
      <c r="M4300" s="7"/>
      <c r="N4300" s="57"/>
      <c r="O4300" s="6"/>
      <c r="P4300" s="6"/>
      <c r="T4300" s="6"/>
      <c r="V4300" s="3"/>
    </row>
    <row r="4301">
      <c r="D4301" s="57"/>
      <c r="J4301" s="7"/>
      <c r="K4301" s="7"/>
      <c r="L4301" s="7"/>
      <c r="M4301" s="7"/>
      <c r="N4301" s="57"/>
      <c r="O4301" s="6"/>
      <c r="P4301" s="6"/>
      <c r="T4301" s="6"/>
      <c r="V4301" s="3"/>
    </row>
    <row r="4302">
      <c r="D4302" s="57"/>
      <c r="J4302" s="7"/>
      <c r="K4302" s="7"/>
      <c r="L4302" s="7"/>
      <c r="M4302" s="7"/>
      <c r="N4302" s="57"/>
      <c r="O4302" s="6"/>
      <c r="P4302" s="6"/>
      <c r="T4302" s="6"/>
      <c r="V4302" s="3"/>
    </row>
    <row r="4303">
      <c r="D4303" s="57"/>
      <c r="J4303" s="7"/>
      <c r="K4303" s="7"/>
      <c r="L4303" s="7"/>
      <c r="M4303" s="7"/>
      <c r="N4303" s="57"/>
      <c r="O4303" s="6"/>
      <c r="P4303" s="6"/>
      <c r="T4303" s="6"/>
      <c r="V4303" s="3"/>
    </row>
    <row r="4304">
      <c r="D4304" s="57"/>
      <c r="J4304" s="7"/>
      <c r="K4304" s="7"/>
      <c r="L4304" s="7"/>
      <c r="M4304" s="7"/>
      <c r="N4304" s="57"/>
      <c r="O4304" s="6"/>
      <c r="P4304" s="6"/>
      <c r="T4304" s="6"/>
      <c r="V4304" s="3"/>
    </row>
    <row r="4305">
      <c r="D4305" s="57"/>
      <c r="J4305" s="7"/>
      <c r="K4305" s="7"/>
      <c r="L4305" s="7"/>
      <c r="M4305" s="7"/>
      <c r="N4305" s="57"/>
      <c r="O4305" s="6"/>
      <c r="P4305" s="6"/>
      <c r="T4305" s="6"/>
      <c r="V4305" s="3"/>
    </row>
    <row r="4306">
      <c r="D4306" s="57"/>
      <c r="J4306" s="7"/>
      <c r="K4306" s="7"/>
      <c r="L4306" s="7"/>
      <c r="M4306" s="7"/>
      <c r="N4306" s="57"/>
      <c r="O4306" s="6"/>
      <c r="P4306" s="6"/>
      <c r="T4306" s="6"/>
      <c r="V4306" s="3"/>
    </row>
    <row r="4307">
      <c r="D4307" s="57"/>
      <c r="J4307" s="7"/>
      <c r="K4307" s="7"/>
      <c r="L4307" s="7"/>
      <c r="M4307" s="7"/>
      <c r="N4307" s="57"/>
      <c r="O4307" s="6"/>
      <c r="P4307" s="6"/>
      <c r="T4307" s="6"/>
      <c r="V4307" s="3"/>
    </row>
    <row r="4308">
      <c r="D4308" s="57"/>
      <c r="J4308" s="7"/>
      <c r="K4308" s="7"/>
      <c r="L4308" s="7"/>
      <c r="M4308" s="7"/>
      <c r="N4308" s="57"/>
      <c r="O4308" s="6"/>
      <c r="P4308" s="6"/>
      <c r="T4308" s="6"/>
      <c r="V4308" s="3"/>
    </row>
    <row r="4309">
      <c r="D4309" s="57"/>
      <c r="J4309" s="7"/>
      <c r="K4309" s="7"/>
      <c r="L4309" s="7"/>
      <c r="M4309" s="7"/>
      <c r="N4309" s="57"/>
      <c r="O4309" s="6"/>
      <c r="P4309" s="6"/>
      <c r="T4309" s="6"/>
      <c r="V4309" s="3"/>
    </row>
    <row r="4310">
      <c r="D4310" s="57"/>
      <c r="J4310" s="7"/>
      <c r="K4310" s="7"/>
      <c r="L4310" s="7"/>
      <c r="M4310" s="7"/>
      <c r="N4310" s="57"/>
      <c r="O4310" s="6"/>
      <c r="P4310" s="6"/>
      <c r="T4310" s="6"/>
      <c r="V4310" s="3"/>
    </row>
    <row r="4311">
      <c r="D4311" s="57"/>
      <c r="J4311" s="7"/>
      <c r="K4311" s="7"/>
      <c r="L4311" s="7"/>
      <c r="M4311" s="7"/>
      <c r="N4311" s="57"/>
      <c r="O4311" s="6"/>
      <c r="P4311" s="6"/>
      <c r="T4311" s="6"/>
      <c r="V4311" s="3"/>
    </row>
    <row r="4312">
      <c r="D4312" s="57"/>
      <c r="J4312" s="7"/>
      <c r="K4312" s="7"/>
      <c r="L4312" s="7"/>
      <c r="M4312" s="7"/>
      <c r="N4312" s="57"/>
      <c r="O4312" s="6"/>
      <c r="P4312" s="6"/>
      <c r="T4312" s="6"/>
      <c r="V4312" s="3"/>
    </row>
    <row r="4313">
      <c r="D4313" s="57"/>
      <c r="J4313" s="7"/>
      <c r="K4313" s="7"/>
      <c r="L4313" s="7"/>
      <c r="M4313" s="7"/>
      <c r="N4313" s="57"/>
      <c r="O4313" s="6"/>
      <c r="P4313" s="6"/>
      <c r="T4313" s="6"/>
      <c r="V4313" s="3"/>
    </row>
    <row r="4314">
      <c r="D4314" s="57"/>
      <c r="J4314" s="7"/>
      <c r="K4314" s="7"/>
      <c r="L4314" s="7"/>
      <c r="M4314" s="7"/>
      <c r="N4314" s="57"/>
      <c r="O4314" s="6"/>
      <c r="P4314" s="6"/>
      <c r="T4314" s="6"/>
      <c r="V4314" s="3"/>
    </row>
    <row r="4315">
      <c r="D4315" s="57"/>
      <c r="J4315" s="7"/>
      <c r="K4315" s="7"/>
      <c r="L4315" s="7"/>
      <c r="M4315" s="7"/>
      <c r="N4315" s="57"/>
      <c r="O4315" s="6"/>
      <c r="P4315" s="6"/>
      <c r="T4315" s="6"/>
      <c r="V4315" s="3"/>
    </row>
    <row r="4316">
      <c r="D4316" s="57"/>
      <c r="J4316" s="7"/>
      <c r="K4316" s="7"/>
      <c r="L4316" s="7"/>
      <c r="M4316" s="7"/>
      <c r="N4316" s="57"/>
      <c r="O4316" s="6"/>
      <c r="P4316" s="6"/>
      <c r="T4316" s="6"/>
      <c r="V4316" s="3"/>
    </row>
    <row r="4317">
      <c r="D4317" s="57"/>
      <c r="J4317" s="7"/>
      <c r="K4317" s="7"/>
      <c r="L4317" s="7"/>
      <c r="M4317" s="7"/>
      <c r="N4317" s="57"/>
      <c r="O4317" s="6"/>
      <c r="P4317" s="6"/>
      <c r="T4317" s="6"/>
      <c r="V4317" s="3"/>
    </row>
    <row r="4318">
      <c r="D4318" s="57"/>
      <c r="J4318" s="7"/>
      <c r="K4318" s="7"/>
      <c r="L4318" s="7"/>
      <c r="M4318" s="7"/>
      <c r="N4318" s="57"/>
      <c r="O4318" s="6"/>
      <c r="P4318" s="6"/>
      <c r="T4318" s="6"/>
      <c r="V4318" s="3"/>
    </row>
    <row r="4319">
      <c r="D4319" s="57"/>
      <c r="J4319" s="7"/>
      <c r="K4319" s="7"/>
      <c r="L4319" s="7"/>
      <c r="M4319" s="7"/>
      <c r="N4319" s="57"/>
      <c r="O4319" s="6"/>
      <c r="P4319" s="6"/>
      <c r="T4319" s="6"/>
      <c r="V4319" s="3"/>
    </row>
    <row r="4320">
      <c r="D4320" s="57"/>
      <c r="J4320" s="7"/>
      <c r="K4320" s="7"/>
      <c r="L4320" s="7"/>
      <c r="M4320" s="7"/>
      <c r="N4320" s="57"/>
      <c r="O4320" s="6"/>
      <c r="P4320" s="6"/>
      <c r="T4320" s="6"/>
      <c r="V4320" s="3"/>
    </row>
    <row r="4321">
      <c r="D4321" s="57"/>
      <c r="J4321" s="7"/>
      <c r="K4321" s="7"/>
      <c r="L4321" s="7"/>
      <c r="M4321" s="7"/>
      <c r="N4321" s="57"/>
      <c r="O4321" s="6"/>
      <c r="P4321" s="6"/>
      <c r="T4321" s="6"/>
      <c r="V4321" s="3"/>
    </row>
    <row r="4322">
      <c r="D4322" s="57"/>
      <c r="J4322" s="7"/>
      <c r="K4322" s="7"/>
      <c r="L4322" s="7"/>
      <c r="M4322" s="7"/>
      <c r="N4322" s="57"/>
      <c r="O4322" s="6"/>
      <c r="P4322" s="6"/>
      <c r="T4322" s="6"/>
      <c r="V4322" s="3"/>
    </row>
    <row r="4323">
      <c r="D4323" s="57"/>
      <c r="J4323" s="7"/>
      <c r="K4323" s="7"/>
      <c r="L4323" s="7"/>
      <c r="M4323" s="7"/>
      <c r="N4323" s="57"/>
      <c r="O4323" s="6"/>
      <c r="P4323" s="6"/>
      <c r="T4323" s="6"/>
      <c r="V4323" s="3"/>
    </row>
    <row r="4324">
      <c r="D4324" s="57"/>
      <c r="J4324" s="7"/>
      <c r="K4324" s="7"/>
      <c r="L4324" s="7"/>
      <c r="M4324" s="7"/>
      <c r="N4324" s="57"/>
      <c r="O4324" s="6"/>
      <c r="P4324" s="6"/>
      <c r="T4324" s="6"/>
      <c r="V4324" s="3"/>
    </row>
    <row r="4325">
      <c r="D4325" s="57"/>
      <c r="J4325" s="7"/>
      <c r="K4325" s="7"/>
      <c r="L4325" s="7"/>
      <c r="M4325" s="7"/>
      <c r="N4325" s="57"/>
      <c r="O4325" s="6"/>
      <c r="P4325" s="6"/>
      <c r="T4325" s="6"/>
      <c r="V4325" s="3"/>
    </row>
    <row r="4326">
      <c r="D4326" s="57"/>
      <c r="J4326" s="7"/>
      <c r="K4326" s="7"/>
      <c r="L4326" s="7"/>
      <c r="M4326" s="7"/>
      <c r="N4326" s="57"/>
      <c r="O4326" s="6"/>
      <c r="P4326" s="6"/>
      <c r="T4326" s="6"/>
      <c r="V4326" s="3"/>
    </row>
    <row r="4327">
      <c r="D4327" s="57"/>
      <c r="J4327" s="7"/>
      <c r="K4327" s="7"/>
      <c r="L4327" s="7"/>
      <c r="M4327" s="7"/>
      <c r="N4327" s="57"/>
      <c r="O4327" s="6"/>
      <c r="P4327" s="6"/>
      <c r="T4327" s="6"/>
      <c r="V4327" s="3"/>
    </row>
    <row r="4328">
      <c r="D4328" s="57"/>
      <c r="J4328" s="7"/>
      <c r="K4328" s="7"/>
      <c r="L4328" s="7"/>
      <c r="M4328" s="7"/>
      <c r="N4328" s="57"/>
      <c r="O4328" s="6"/>
      <c r="P4328" s="6"/>
      <c r="T4328" s="6"/>
      <c r="V4328" s="3"/>
    </row>
    <row r="4329">
      <c r="D4329" s="57"/>
      <c r="J4329" s="7"/>
      <c r="K4329" s="7"/>
      <c r="L4329" s="7"/>
      <c r="M4329" s="7"/>
      <c r="N4329" s="57"/>
      <c r="O4329" s="6"/>
      <c r="P4329" s="6"/>
      <c r="T4329" s="6"/>
      <c r="V4329" s="3"/>
    </row>
    <row r="4330">
      <c r="D4330" s="57"/>
      <c r="J4330" s="7"/>
      <c r="K4330" s="7"/>
      <c r="L4330" s="7"/>
      <c r="M4330" s="7"/>
      <c r="N4330" s="57"/>
      <c r="O4330" s="6"/>
      <c r="P4330" s="6"/>
      <c r="T4330" s="6"/>
      <c r="V4330" s="3"/>
    </row>
    <row r="4331">
      <c r="D4331" s="57"/>
      <c r="J4331" s="7"/>
      <c r="K4331" s="7"/>
      <c r="L4331" s="7"/>
      <c r="M4331" s="7"/>
      <c r="N4331" s="57"/>
      <c r="O4331" s="6"/>
      <c r="P4331" s="6"/>
      <c r="T4331" s="6"/>
      <c r="V4331" s="3"/>
    </row>
    <row r="4332">
      <c r="D4332" s="57"/>
      <c r="J4332" s="7"/>
      <c r="K4332" s="7"/>
      <c r="L4332" s="7"/>
      <c r="M4332" s="7"/>
      <c r="N4332" s="57"/>
      <c r="O4332" s="6"/>
      <c r="P4332" s="6"/>
      <c r="T4332" s="6"/>
      <c r="V4332" s="3"/>
    </row>
    <row r="4333">
      <c r="D4333" s="57"/>
      <c r="J4333" s="7"/>
      <c r="K4333" s="7"/>
      <c r="L4333" s="7"/>
      <c r="M4333" s="7"/>
      <c r="N4333" s="57"/>
      <c r="O4333" s="6"/>
      <c r="P4333" s="6"/>
      <c r="T4333" s="6"/>
      <c r="V4333" s="3"/>
    </row>
    <row r="4334">
      <c r="D4334" s="57"/>
      <c r="J4334" s="7"/>
      <c r="K4334" s="7"/>
      <c r="L4334" s="7"/>
      <c r="M4334" s="7"/>
      <c r="N4334" s="57"/>
      <c r="O4334" s="6"/>
      <c r="P4334" s="6"/>
      <c r="T4334" s="6"/>
      <c r="V4334" s="3"/>
    </row>
    <row r="4335">
      <c r="D4335" s="57"/>
      <c r="J4335" s="7"/>
      <c r="K4335" s="7"/>
      <c r="L4335" s="7"/>
      <c r="M4335" s="7"/>
      <c r="N4335" s="57"/>
      <c r="O4335" s="6"/>
      <c r="P4335" s="6"/>
      <c r="T4335" s="6"/>
      <c r="V4335" s="3"/>
    </row>
    <row r="4336">
      <c r="D4336" s="57"/>
      <c r="J4336" s="7"/>
      <c r="K4336" s="7"/>
      <c r="L4336" s="7"/>
      <c r="M4336" s="7"/>
      <c r="N4336" s="57"/>
      <c r="O4336" s="6"/>
      <c r="P4336" s="6"/>
      <c r="T4336" s="6"/>
      <c r="V4336" s="3"/>
    </row>
    <row r="4337">
      <c r="D4337" s="57"/>
      <c r="J4337" s="7"/>
      <c r="K4337" s="7"/>
      <c r="L4337" s="7"/>
      <c r="M4337" s="7"/>
      <c r="N4337" s="57"/>
      <c r="O4337" s="6"/>
      <c r="P4337" s="6"/>
      <c r="T4337" s="6"/>
      <c r="V4337" s="3"/>
    </row>
    <row r="4338">
      <c r="D4338" s="57"/>
      <c r="J4338" s="7"/>
      <c r="K4338" s="7"/>
      <c r="L4338" s="7"/>
      <c r="M4338" s="7"/>
      <c r="N4338" s="57"/>
      <c r="O4338" s="6"/>
      <c r="P4338" s="6"/>
      <c r="T4338" s="6"/>
      <c r="V4338" s="3"/>
    </row>
    <row r="4339">
      <c r="D4339" s="57"/>
      <c r="J4339" s="7"/>
      <c r="K4339" s="7"/>
      <c r="L4339" s="7"/>
      <c r="M4339" s="7"/>
      <c r="N4339" s="57"/>
      <c r="O4339" s="6"/>
      <c r="P4339" s="6"/>
      <c r="T4339" s="6"/>
      <c r="V4339" s="3"/>
    </row>
    <row r="4340">
      <c r="D4340" s="57"/>
      <c r="J4340" s="7"/>
      <c r="K4340" s="7"/>
      <c r="L4340" s="7"/>
      <c r="M4340" s="7"/>
      <c r="N4340" s="57"/>
      <c r="O4340" s="6"/>
      <c r="P4340" s="6"/>
      <c r="T4340" s="6"/>
      <c r="V4340" s="3"/>
    </row>
    <row r="4341">
      <c r="D4341" s="57"/>
      <c r="J4341" s="7"/>
      <c r="K4341" s="7"/>
      <c r="L4341" s="7"/>
      <c r="M4341" s="7"/>
      <c r="N4341" s="57"/>
      <c r="O4341" s="6"/>
      <c r="P4341" s="6"/>
      <c r="T4341" s="6"/>
      <c r="V4341" s="3"/>
    </row>
    <row r="4342">
      <c r="D4342" s="57"/>
      <c r="J4342" s="7"/>
      <c r="K4342" s="7"/>
      <c r="L4342" s="7"/>
      <c r="M4342" s="7"/>
      <c r="N4342" s="57"/>
      <c r="O4342" s="6"/>
      <c r="P4342" s="6"/>
      <c r="T4342" s="6"/>
      <c r="V4342" s="3"/>
    </row>
    <row r="4343">
      <c r="D4343" s="57"/>
      <c r="J4343" s="7"/>
      <c r="K4343" s="7"/>
      <c r="L4343" s="7"/>
      <c r="M4343" s="7"/>
      <c r="N4343" s="57"/>
      <c r="O4343" s="6"/>
      <c r="P4343" s="6"/>
      <c r="T4343" s="6"/>
      <c r="V4343" s="3"/>
    </row>
    <row r="4344">
      <c r="D4344" s="57"/>
      <c r="J4344" s="7"/>
      <c r="K4344" s="7"/>
      <c r="L4344" s="7"/>
      <c r="M4344" s="7"/>
      <c r="N4344" s="57"/>
      <c r="O4344" s="6"/>
      <c r="P4344" s="6"/>
      <c r="T4344" s="6"/>
      <c r="V4344" s="3"/>
    </row>
    <row r="4345">
      <c r="D4345" s="57"/>
      <c r="J4345" s="7"/>
      <c r="K4345" s="7"/>
      <c r="L4345" s="7"/>
      <c r="M4345" s="7"/>
      <c r="N4345" s="57"/>
      <c r="O4345" s="6"/>
      <c r="P4345" s="6"/>
      <c r="T4345" s="6"/>
      <c r="V4345" s="3"/>
    </row>
    <row r="4346">
      <c r="D4346" s="57"/>
      <c r="J4346" s="7"/>
      <c r="K4346" s="7"/>
      <c r="L4346" s="7"/>
      <c r="M4346" s="7"/>
      <c r="N4346" s="57"/>
      <c r="O4346" s="6"/>
      <c r="P4346" s="6"/>
      <c r="T4346" s="6"/>
      <c r="V4346" s="3"/>
    </row>
    <row r="4347">
      <c r="D4347" s="57"/>
      <c r="J4347" s="7"/>
      <c r="K4347" s="7"/>
      <c r="L4347" s="7"/>
      <c r="M4347" s="7"/>
      <c r="N4347" s="57"/>
      <c r="O4347" s="6"/>
      <c r="P4347" s="6"/>
      <c r="T4347" s="6"/>
      <c r="V4347" s="3"/>
    </row>
    <row r="4348">
      <c r="D4348" s="57"/>
      <c r="J4348" s="7"/>
      <c r="K4348" s="7"/>
      <c r="L4348" s="7"/>
      <c r="M4348" s="7"/>
      <c r="N4348" s="57"/>
      <c r="O4348" s="6"/>
      <c r="P4348" s="6"/>
      <c r="T4348" s="6"/>
      <c r="V4348" s="3"/>
    </row>
    <row r="4349">
      <c r="D4349" s="57"/>
      <c r="J4349" s="7"/>
      <c r="K4349" s="7"/>
      <c r="L4349" s="7"/>
      <c r="M4349" s="7"/>
      <c r="N4349" s="57"/>
      <c r="O4349" s="6"/>
      <c r="P4349" s="6"/>
      <c r="T4349" s="6"/>
      <c r="V4349" s="3"/>
    </row>
    <row r="4350">
      <c r="D4350" s="57"/>
      <c r="J4350" s="7"/>
      <c r="K4350" s="7"/>
      <c r="L4350" s="7"/>
      <c r="M4350" s="7"/>
      <c r="N4350" s="57"/>
      <c r="O4350" s="6"/>
      <c r="P4350" s="6"/>
      <c r="T4350" s="6"/>
      <c r="V4350" s="3"/>
    </row>
    <row r="4351">
      <c r="D4351" s="57"/>
      <c r="J4351" s="7"/>
      <c r="K4351" s="7"/>
      <c r="L4351" s="7"/>
      <c r="M4351" s="7"/>
      <c r="N4351" s="57"/>
      <c r="O4351" s="6"/>
      <c r="P4351" s="6"/>
      <c r="T4351" s="6"/>
      <c r="V4351" s="3"/>
    </row>
    <row r="4352">
      <c r="D4352" s="57"/>
      <c r="J4352" s="7"/>
      <c r="K4352" s="7"/>
      <c r="L4352" s="7"/>
      <c r="M4352" s="7"/>
      <c r="N4352" s="57"/>
      <c r="O4352" s="6"/>
      <c r="P4352" s="6"/>
      <c r="T4352" s="6"/>
      <c r="V4352" s="3"/>
    </row>
    <row r="4353">
      <c r="D4353" s="57"/>
      <c r="J4353" s="7"/>
      <c r="K4353" s="7"/>
      <c r="L4353" s="7"/>
      <c r="M4353" s="7"/>
      <c r="N4353" s="57"/>
      <c r="O4353" s="6"/>
      <c r="P4353" s="6"/>
      <c r="T4353" s="6"/>
      <c r="V4353" s="3"/>
    </row>
    <row r="4354">
      <c r="D4354" s="57"/>
      <c r="J4354" s="7"/>
      <c r="K4354" s="7"/>
      <c r="L4354" s="7"/>
      <c r="M4354" s="7"/>
      <c r="N4354" s="57"/>
      <c r="O4354" s="6"/>
      <c r="P4354" s="6"/>
      <c r="T4354" s="6"/>
      <c r="V4354" s="3"/>
    </row>
    <row r="4355">
      <c r="D4355" s="57"/>
      <c r="J4355" s="7"/>
      <c r="K4355" s="7"/>
      <c r="L4355" s="7"/>
      <c r="M4355" s="7"/>
      <c r="N4355" s="57"/>
      <c r="O4355" s="6"/>
      <c r="P4355" s="6"/>
      <c r="T4355" s="6"/>
      <c r="V4355" s="3"/>
    </row>
    <row r="4356">
      <c r="D4356" s="57"/>
      <c r="J4356" s="7"/>
      <c r="K4356" s="7"/>
      <c r="L4356" s="7"/>
      <c r="M4356" s="7"/>
      <c r="N4356" s="57"/>
      <c r="O4356" s="6"/>
      <c r="P4356" s="6"/>
      <c r="T4356" s="6"/>
      <c r="V4356" s="3"/>
    </row>
    <row r="4357">
      <c r="D4357" s="57"/>
      <c r="J4357" s="7"/>
      <c r="K4357" s="7"/>
      <c r="L4357" s="7"/>
      <c r="M4357" s="7"/>
      <c r="N4357" s="57"/>
      <c r="O4357" s="6"/>
      <c r="P4357" s="6"/>
      <c r="T4357" s="6"/>
      <c r="V4357" s="3"/>
    </row>
    <row r="4358">
      <c r="D4358" s="57"/>
      <c r="J4358" s="7"/>
      <c r="K4358" s="7"/>
      <c r="L4358" s="7"/>
      <c r="M4358" s="7"/>
      <c r="N4358" s="57"/>
      <c r="O4358" s="6"/>
      <c r="P4358" s="6"/>
      <c r="T4358" s="6"/>
      <c r="V4358" s="3"/>
    </row>
    <row r="4359">
      <c r="D4359" s="57"/>
      <c r="J4359" s="7"/>
      <c r="K4359" s="7"/>
      <c r="L4359" s="7"/>
      <c r="M4359" s="7"/>
      <c r="N4359" s="57"/>
      <c r="O4359" s="6"/>
      <c r="P4359" s="6"/>
      <c r="T4359" s="6"/>
      <c r="V4359" s="3"/>
    </row>
    <row r="4360">
      <c r="D4360" s="57"/>
      <c r="J4360" s="7"/>
      <c r="K4360" s="7"/>
      <c r="L4360" s="7"/>
      <c r="M4360" s="7"/>
      <c r="N4360" s="57"/>
      <c r="O4360" s="6"/>
      <c r="P4360" s="6"/>
      <c r="T4360" s="6"/>
      <c r="V4360" s="3"/>
    </row>
    <row r="4361">
      <c r="D4361" s="57"/>
      <c r="J4361" s="7"/>
      <c r="K4361" s="7"/>
      <c r="L4361" s="7"/>
      <c r="M4361" s="7"/>
      <c r="N4361" s="57"/>
      <c r="O4361" s="6"/>
      <c r="P4361" s="6"/>
      <c r="T4361" s="6"/>
      <c r="V4361" s="3"/>
    </row>
    <row r="4362">
      <c r="D4362" s="57"/>
      <c r="J4362" s="7"/>
      <c r="K4362" s="7"/>
      <c r="L4362" s="7"/>
      <c r="M4362" s="7"/>
      <c r="N4362" s="57"/>
      <c r="O4362" s="6"/>
      <c r="P4362" s="6"/>
      <c r="T4362" s="6"/>
      <c r="V4362" s="3"/>
    </row>
    <row r="4363">
      <c r="D4363" s="57"/>
      <c r="J4363" s="7"/>
      <c r="K4363" s="7"/>
      <c r="L4363" s="7"/>
      <c r="M4363" s="7"/>
      <c r="N4363" s="57"/>
      <c r="O4363" s="6"/>
      <c r="P4363" s="6"/>
      <c r="T4363" s="6"/>
      <c r="V4363" s="3"/>
    </row>
    <row r="4364">
      <c r="D4364" s="57"/>
      <c r="J4364" s="7"/>
      <c r="K4364" s="7"/>
      <c r="L4364" s="7"/>
      <c r="M4364" s="7"/>
      <c r="N4364" s="57"/>
      <c r="O4364" s="6"/>
      <c r="P4364" s="6"/>
      <c r="T4364" s="6"/>
      <c r="V4364" s="3"/>
    </row>
    <row r="4365">
      <c r="D4365" s="57"/>
      <c r="J4365" s="7"/>
      <c r="K4365" s="7"/>
      <c r="L4365" s="7"/>
      <c r="M4365" s="7"/>
      <c r="N4365" s="57"/>
      <c r="O4365" s="6"/>
      <c r="P4365" s="6"/>
      <c r="T4365" s="6"/>
      <c r="V4365" s="3"/>
    </row>
    <row r="4366">
      <c r="D4366" s="57"/>
      <c r="J4366" s="7"/>
      <c r="K4366" s="7"/>
      <c r="L4366" s="7"/>
      <c r="M4366" s="7"/>
      <c r="N4366" s="57"/>
      <c r="O4366" s="6"/>
      <c r="P4366" s="6"/>
      <c r="T4366" s="6"/>
      <c r="V4366" s="3"/>
    </row>
    <row r="4367">
      <c r="D4367" s="57"/>
      <c r="J4367" s="7"/>
      <c r="K4367" s="7"/>
      <c r="L4367" s="7"/>
      <c r="M4367" s="7"/>
      <c r="N4367" s="57"/>
      <c r="O4367" s="6"/>
      <c r="P4367" s="6"/>
      <c r="T4367" s="6"/>
      <c r="V4367" s="3"/>
    </row>
    <row r="4368">
      <c r="D4368" s="57"/>
      <c r="J4368" s="7"/>
      <c r="K4368" s="7"/>
      <c r="L4368" s="7"/>
      <c r="M4368" s="7"/>
      <c r="N4368" s="57"/>
      <c r="O4368" s="6"/>
      <c r="P4368" s="6"/>
      <c r="T4368" s="6"/>
      <c r="V4368" s="3"/>
    </row>
    <row r="4369">
      <c r="D4369" s="57"/>
      <c r="J4369" s="7"/>
      <c r="K4369" s="7"/>
      <c r="L4369" s="7"/>
      <c r="M4369" s="7"/>
      <c r="N4369" s="57"/>
      <c r="O4369" s="6"/>
      <c r="P4369" s="6"/>
      <c r="T4369" s="6"/>
      <c r="V4369" s="3"/>
    </row>
    <row r="4370">
      <c r="D4370" s="57"/>
      <c r="J4370" s="7"/>
      <c r="K4370" s="7"/>
      <c r="L4370" s="7"/>
      <c r="M4370" s="7"/>
      <c r="N4370" s="57"/>
      <c r="O4370" s="6"/>
      <c r="P4370" s="6"/>
      <c r="T4370" s="6"/>
      <c r="V4370" s="3"/>
    </row>
    <row r="4371">
      <c r="D4371" s="57"/>
      <c r="J4371" s="7"/>
      <c r="K4371" s="7"/>
      <c r="L4371" s="7"/>
      <c r="M4371" s="7"/>
      <c r="N4371" s="57"/>
      <c r="O4371" s="6"/>
      <c r="P4371" s="6"/>
      <c r="T4371" s="6"/>
      <c r="V4371" s="3"/>
    </row>
    <row r="4372">
      <c r="D4372" s="57"/>
      <c r="J4372" s="7"/>
      <c r="K4372" s="7"/>
      <c r="L4372" s="7"/>
      <c r="M4372" s="7"/>
      <c r="N4372" s="57"/>
      <c r="O4372" s="6"/>
      <c r="P4372" s="6"/>
      <c r="T4372" s="6"/>
      <c r="V4372" s="3"/>
    </row>
    <row r="4373">
      <c r="D4373" s="57"/>
      <c r="J4373" s="7"/>
      <c r="K4373" s="7"/>
      <c r="L4373" s="7"/>
      <c r="M4373" s="7"/>
      <c r="N4373" s="57"/>
      <c r="O4373" s="6"/>
      <c r="P4373" s="6"/>
      <c r="T4373" s="6"/>
      <c r="V4373" s="3"/>
    </row>
    <row r="4374">
      <c r="D4374" s="57"/>
      <c r="J4374" s="7"/>
      <c r="K4374" s="7"/>
      <c r="L4374" s="7"/>
      <c r="M4374" s="7"/>
      <c r="N4374" s="57"/>
      <c r="O4374" s="6"/>
      <c r="P4374" s="6"/>
      <c r="T4374" s="6"/>
      <c r="V4374" s="3"/>
    </row>
    <row r="4375">
      <c r="D4375" s="57"/>
      <c r="J4375" s="7"/>
      <c r="K4375" s="7"/>
      <c r="L4375" s="7"/>
      <c r="M4375" s="7"/>
      <c r="N4375" s="57"/>
      <c r="O4375" s="6"/>
      <c r="P4375" s="6"/>
      <c r="T4375" s="6"/>
      <c r="V4375" s="3"/>
    </row>
    <row r="4376">
      <c r="D4376" s="57"/>
      <c r="J4376" s="7"/>
      <c r="K4376" s="7"/>
      <c r="L4376" s="7"/>
      <c r="M4376" s="7"/>
      <c r="N4376" s="57"/>
      <c r="O4376" s="6"/>
      <c r="P4376" s="6"/>
      <c r="T4376" s="6"/>
      <c r="V4376" s="3"/>
    </row>
    <row r="4377">
      <c r="D4377" s="57"/>
      <c r="J4377" s="7"/>
      <c r="K4377" s="7"/>
      <c r="L4377" s="7"/>
      <c r="M4377" s="7"/>
      <c r="N4377" s="57"/>
      <c r="O4377" s="6"/>
      <c r="P4377" s="6"/>
      <c r="T4377" s="6"/>
      <c r="V4377" s="3"/>
    </row>
    <row r="4378">
      <c r="D4378" s="57"/>
      <c r="J4378" s="7"/>
      <c r="K4378" s="7"/>
      <c r="L4378" s="7"/>
      <c r="M4378" s="7"/>
      <c r="N4378" s="57"/>
      <c r="O4378" s="6"/>
      <c r="P4378" s="6"/>
      <c r="T4378" s="6"/>
      <c r="V4378" s="3"/>
    </row>
    <row r="4379">
      <c r="D4379" s="57"/>
      <c r="J4379" s="7"/>
      <c r="K4379" s="7"/>
      <c r="L4379" s="7"/>
      <c r="M4379" s="7"/>
      <c r="N4379" s="57"/>
      <c r="O4379" s="6"/>
      <c r="P4379" s="6"/>
      <c r="T4379" s="6"/>
      <c r="V4379" s="3"/>
    </row>
    <row r="4380">
      <c r="D4380" s="57"/>
      <c r="J4380" s="7"/>
      <c r="K4380" s="7"/>
      <c r="L4380" s="7"/>
      <c r="M4380" s="7"/>
      <c r="N4380" s="57"/>
      <c r="O4380" s="6"/>
      <c r="P4380" s="6"/>
      <c r="T4380" s="6"/>
      <c r="V4380" s="3"/>
    </row>
    <row r="4381">
      <c r="D4381" s="57"/>
      <c r="J4381" s="7"/>
      <c r="K4381" s="7"/>
      <c r="L4381" s="7"/>
      <c r="M4381" s="7"/>
      <c r="N4381" s="57"/>
      <c r="O4381" s="6"/>
      <c r="P4381" s="6"/>
      <c r="T4381" s="6"/>
      <c r="V4381" s="3"/>
    </row>
    <row r="4382">
      <c r="D4382" s="57"/>
      <c r="J4382" s="7"/>
      <c r="K4382" s="7"/>
      <c r="L4382" s="7"/>
      <c r="M4382" s="7"/>
      <c r="N4382" s="57"/>
      <c r="O4382" s="6"/>
      <c r="P4382" s="6"/>
      <c r="T4382" s="6"/>
      <c r="V4382" s="3"/>
    </row>
    <row r="4383">
      <c r="D4383" s="57"/>
      <c r="J4383" s="7"/>
      <c r="K4383" s="7"/>
      <c r="L4383" s="7"/>
      <c r="M4383" s="7"/>
      <c r="N4383" s="57"/>
      <c r="O4383" s="6"/>
      <c r="P4383" s="6"/>
      <c r="T4383" s="6"/>
      <c r="V4383" s="3"/>
    </row>
    <row r="4384">
      <c r="D4384" s="57"/>
      <c r="J4384" s="7"/>
      <c r="K4384" s="7"/>
      <c r="L4384" s="7"/>
      <c r="M4384" s="7"/>
      <c r="N4384" s="57"/>
      <c r="O4384" s="6"/>
      <c r="P4384" s="6"/>
      <c r="T4384" s="6"/>
      <c r="V4384" s="3"/>
    </row>
    <row r="4385">
      <c r="D4385" s="57"/>
      <c r="J4385" s="7"/>
      <c r="K4385" s="7"/>
      <c r="L4385" s="7"/>
      <c r="M4385" s="7"/>
      <c r="N4385" s="57"/>
      <c r="O4385" s="6"/>
      <c r="P4385" s="6"/>
      <c r="T4385" s="6"/>
      <c r="V4385" s="3"/>
    </row>
    <row r="4386">
      <c r="D4386" s="57"/>
      <c r="J4386" s="7"/>
      <c r="K4386" s="7"/>
      <c r="L4386" s="7"/>
      <c r="M4386" s="7"/>
      <c r="N4386" s="57"/>
      <c r="O4386" s="6"/>
      <c r="P4386" s="6"/>
      <c r="T4386" s="6"/>
      <c r="V4386" s="3"/>
    </row>
    <row r="4387">
      <c r="D4387" s="57"/>
      <c r="J4387" s="7"/>
      <c r="K4387" s="7"/>
      <c r="L4387" s="7"/>
      <c r="M4387" s="7"/>
      <c r="N4387" s="57"/>
      <c r="O4387" s="6"/>
      <c r="P4387" s="6"/>
      <c r="T4387" s="6"/>
      <c r="V4387" s="3"/>
    </row>
    <row r="4388">
      <c r="D4388" s="57"/>
      <c r="J4388" s="7"/>
      <c r="K4388" s="7"/>
      <c r="L4388" s="7"/>
      <c r="M4388" s="7"/>
      <c r="N4388" s="57"/>
      <c r="O4388" s="6"/>
      <c r="P4388" s="6"/>
      <c r="T4388" s="6"/>
      <c r="V4388" s="3"/>
    </row>
    <row r="4389">
      <c r="D4389" s="57"/>
      <c r="J4389" s="7"/>
      <c r="K4389" s="7"/>
      <c r="L4389" s="7"/>
      <c r="M4389" s="7"/>
      <c r="N4389" s="57"/>
      <c r="O4389" s="6"/>
      <c r="P4389" s="6"/>
      <c r="T4389" s="6"/>
      <c r="V4389" s="3"/>
    </row>
    <row r="4390">
      <c r="D4390" s="57"/>
      <c r="J4390" s="7"/>
      <c r="K4390" s="7"/>
      <c r="L4390" s="7"/>
      <c r="M4390" s="7"/>
      <c r="N4390" s="57"/>
      <c r="O4390" s="6"/>
      <c r="P4390" s="6"/>
      <c r="T4390" s="6"/>
      <c r="V4390" s="3"/>
    </row>
    <row r="4391">
      <c r="D4391" s="57"/>
      <c r="J4391" s="7"/>
      <c r="K4391" s="7"/>
      <c r="L4391" s="7"/>
      <c r="M4391" s="7"/>
      <c r="N4391" s="57"/>
      <c r="O4391" s="6"/>
      <c r="P4391" s="6"/>
      <c r="T4391" s="6"/>
      <c r="V4391" s="3"/>
    </row>
    <row r="4392">
      <c r="D4392" s="57"/>
      <c r="J4392" s="7"/>
      <c r="K4392" s="7"/>
      <c r="L4392" s="7"/>
      <c r="M4392" s="7"/>
      <c r="N4392" s="57"/>
      <c r="O4392" s="6"/>
      <c r="P4392" s="6"/>
      <c r="T4392" s="6"/>
      <c r="V4392" s="3"/>
    </row>
    <row r="4393">
      <c r="D4393" s="57"/>
      <c r="J4393" s="7"/>
      <c r="K4393" s="7"/>
      <c r="L4393" s="7"/>
      <c r="M4393" s="7"/>
      <c r="N4393" s="57"/>
      <c r="O4393" s="6"/>
      <c r="P4393" s="6"/>
      <c r="T4393" s="6"/>
      <c r="V4393" s="3"/>
    </row>
    <row r="4394">
      <c r="D4394" s="57"/>
      <c r="J4394" s="7"/>
      <c r="K4394" s="7"/>
      <c r="L4394" s="7"/>
      <c r="M4394" s="7"/>
      <c r="N4394" s="57"/>
      <c r="O4394" s="6"/>
      <c r="P4394" s="6"/>
      <c r="T4394" s="6"/>
      <c r="V4394" s="3"/>
    </row>
    <row r="4395">
      <c r="D4395" s="57"/>
      <c r="J4395" s="7"/>
      <c r="K4395" s="7"/>
      <c r="L4395" s="7"/>
      <c r="M4395" s="7"/>
      <c r="N4395" s="57"/>
      <c r="O4395" s="6"/>
      <c r="P4395" s="6"/>
      <c r="T4395" s="6"/>
      <c r="V4395" s="3"/>
    </row>
    <row r="4396">
      <c r="D4396" s="57"/>
      <c r="J4396" s="7"/>
      <c r="K4396" s="7"/>
      <c r="L4396" s="7"/>
      <c r="M4396" s="7"/>
      <c r="N4396" s="57"/>
      <c r="O4396" s="6"/>
      <c r="P4396" s="6"/>
      <c r="T4396" s="6"/>
      <c r="V4396" s="3"/>
    </row>
    <row r="4397">
      <c r="D4397" s="57"/>
      <c r="J4397" s="7"/>
      <c r="K4397" s="7"/>
      <c r="L4397" s="7"/>
      <c r="M4397" s="7"/>
      <c r="N4397" s="57"/>
      <c r="O4397" s="6"/>
      <c r="P4397" s="6"/>
      <c r="T4397" s="6"/>
      <c r="V4397" s="3"/>
    </row>
    <row r="4398">
      <c r="D4398" s="57"/>
      <c r="J4398" s="7"/>
      <c r="K4398" s="7"/>
      <c r="L4398" s="7"/>
      <c r="M4398" s="7"/>
      <c r="N4398" s="57"/>
      <c r="O4398" s="6"/>
      <c r="P4398" s="6"/>
      <c r="T4398" s="6"/>
      <c r="V4398" s="3"/>
    </row>
    <row r="4399">
      <c r="D4399" s="57"/>
      <c r="J4399" s="7"/>
      <c r="K4399" s="7"/>
      <c r="L4399" s="7"/>
      <c r="M4399" s="7"/>
      <c r="N4399" s="57"/>
      <c r="O4399" s="6"/>
      <c r="P4399" s="6"/>
      <c r="T4399" s="6"/>
      <c r="V4399" s="3"/>
    </row>
    <row r="4400">
      <c r="D4400" s="57"/>
      <c r="J4400" s="7"/>
      <c r="K4400" s="7"/>
      <c r="L4400" s="7"/>
      <c r="M4400" s="7"/>
      <c r="N4400" s="57"/>
      <c r="O4400" s="6"/>
      <c r="P4400" s="6"/>
      <c r="T4400" s="6"/>
      <c r="V4400" s="3"/>
    </row>
    <row r="4401">
      <c r="D4401" s="57"/>
      <c r="J4401" s="7"/>
      <c r="K4401" s="7"/>
      <c r="L4401" s="7"/>
      <c r="M4401" s="7"/>
      <c r="N4401" s="57"/>
      <c r="O4401" s="6"/>
      <c r="P4401" s="6"/>
      <c r="T4401" s="6"/>
      <c r="V4401" s="3"/>
    </row>
    <row r="4402">
      <c r="D4402" s="57"/>
      <c r="J4402" s="7"/>
      <c r="K4402" s="7"/>
      <c r="L4402" s="7"/>
      <c r="M4402" s="7"/>
      <c r="N4402" s="57"/>
      <c r="O4402" s="6"/>
      <c r="P4402" s="6"/>
      <c r="T4402" s="6"/>
      <c r="V4402" s="3"/>
    </row>
    <row r="4403">
      <c r="D4403" s="57"/>
      <c r="J4403" s="7"/>
      <c r="K4403" s="7"/>
      <c r="L4403" s="7"/>
      <c r="M4403" s="7"/>
      <c r="N4403" s="57"/>
      <c r="O4403" s="6"/>
      <c r="P4403" s="6"/>
      <c r="T4403" s="6"/>
      <c r="V4403" s="3"/>
    </row>
    <row r="4404">
      <c r="D4404" s="57"/>
      <c r="J4404" s="7"/>
      <c r="K4404" s="7"/>
      <c r="L4404" s="7"/>
      <c r="M4404" s="7"/>
      <c r="N4404" s="57"/>
      <c r="O4404" s="6"/>
      <c r="P4404" s="6"/>
      <c r="T4404" s="6"/>
      <c r="V4404" s="3"/>
    </row>
    <row r="4405">
      <c r="D4405" s="57"/>
      <c r="J4405" s="7"/>
      <c r="K4405" s="7"/>
      <c r="L4405" s="7"/>
      <c r="M4405" s="7"/>
      <c r="N4405" s="57"/>
      <c r="O4405" s="6"/>
      <c r="P4405" s="6"/>
      <c r="T4405" s="6"/>
      <c r="V4405" s="3"/>
    </row>
    <row r="4406">
      <c r="D4406" s="57"/>
      <c r="J4406" s="7"/>
      <c r="K4406" s="7"/>
      <c r="L4406" s="7"/>
      <c r="M4406" s="7"/>
      <c r="N4406" s="57"/>
      <c r="O4406" s="6"/>
      <c r="P4406" s="6"/>
      <c r="T4406" s="6"/>
      <c r="V4406" s="3"/>
    </row>
    <row r="4407">
      <c r="D4407" s="57"/>
      <c r="J4407" s="7"/>
      <c r="K4407" s="7"/>
      <c r="L4407" s="7"/>
      <c r="M4407" s="7"/>
      <c r="N4407" s="57"/>
      <c r="O4407" s="6"/>
      <c r="P4407" s="6"/>
      <c r="T4407" s="6"/>
      <c r="V4407" s="3"/>
    </row>
    <row r="4408">
      <c r="D4408" s="57"/>
      <c r="J4408" s="7"/>
      <c r="K4408" s="7"/>
      <c r="L4408" s="7"/>
      <c r="M4408" s="7"/>
      <c r="N4408" s="57"/>
      <c r="O4408" s="6"/>
      <c r="P4408" s="6"/>
      <c r="T4408" s="6"/>
      <c r="V4408" s="3"/>
    </row>
    <row r="4409">
      <c r="D4409" s="57"/>
      <c r="J4409" s="7"/>
      <c r="K4409" s="7"/>
      <c r="L4409" s="7"/>
      <c r="M4409" s="7"/>
      <c r="N4409" s="57"/>
      <c r="O4409" s="6"/>
      <c r="P4409" s="6"/>
      <c r="T4409" s="6"/>
      <c r="V4409" s="3"/>
    </row>
    <row r="4410">
      <c r="D4410" s="57"/>
      <c r="J4410" s="7"/>
      <c r="K4410" s="7"/>
      <c r="L4410" s="7"/>
      <c r="M4410" s="7"/>
      <c r="N4410" s="57"/>
      <c r="O4410" s="6"/>
      <c r="P4410" s="6"/>
      <c r="T4410" s="6"/>
      <c r="V4410" s="3"/>
    </row>
    <row r="4411">
      <c r="D4411" s="57"/>
      <c r="J4411" s="7"/>
      <c r="K4411" s="7"/>
      <c r="L4411" s="7"/>
      <c r="M4411" s="7"/>
      <c r="N4411" s="57"/>
      <c r="O4411" s="6"/>
      <c r="P4411" s="6"/>
      <c r="T4411" s="6"/>
      <c r="V4411" s="3"/>
    </row>
    <row r="4412">
      <c r="D4412" s="57"/>
      <c r="J4412" s="7"/>
      <c r="K4412" s="7"/>
      <c r="L4412" s="7"/>
      <c r="M4412" s="7"/>
      <c r="N4412" s="57"/>
      <c r="O4412" s="6"/>
      <c r="P4412" s="6"/>
      <c r="T4412" s="6"/>
      <c r="V4412" s="3"/>
    </row>
    <row r="4413">
      <c r="D4413" s="57"/>
      <c r="J4413" s="7"/>
      <c r="K4413" s="7"/>
      <c r="L4413" s="7"/>
      <c r="M4413" s="7"/>
      <c r="N4413" s="57"/>
      <c r="O4413" s="6"/>
      <c r="P4413" s="6"/>
      <c r="T4413" s="6"/>
      <c r="V4413" s="3"/>
    </row>
    <row r="4414">
      <c r="D4414" s="57"/>
      <c r="J4414" s="7"/>
      <c r="K4414" s="7"/>
      <c r="L4414" s="7"/>
      <c r="M4414" s="7"/>
      <c r="N4414" s="57"/>
      <c r="O4414" s="6"/>
      <c r="P4414" s="6"/>
      <c r="T4414" s="6"/>
      <c r="V4414" s="3"/>
    </row>
    <row r="4415">
      <c r="D4415" s="57"/>
      <c r="J4415" s="7"/>
      <c r="K4415" s="7"/>
      <c r="L4415" s="7"/>
      <c r="M4415" s="7"/>
      <c r="N4415" s="57"/>
      <c r="O4415" s="6"/>
      <c r="P4415" s="6"/>
      <c r="T4415" s="6"/>
      <c r="V4415" s="3"/>
    </row>
    <row r="4416">
      <c r="D4416" s="57"/>
      <c r="J4416" s="7"/>
      <c r="K4416" s="7"/>
      <c r="L4416" s="7"/>
      <c r="M4416" s="7"/>
      <c r="N4416" s="57"/>
      <c r="O4416" s="6"/>
      <c r="P4416" s="6"/>
      <c r="T4416" s="6"/>
      <c r="V4416" s="3"/>
    </row>
    <row r="4417">
      <c r="D4417" s="57"/>
      <c r="J4417" s="7"/>
      <c r="K4417" s="7"/>
      <c r="L4417" s="7"/>
      <c r="M4417" s="7"/>
      <c r="N4417" s="57"/>
      <c r="O4417" s="6"/>
      <c r="P4417" s="6"/>
      <c r="T4417" s="6"/>
      <c r="V4417" s="3"/>
    </row>
    <row r="4418">
      <c r="D4418" s="57"/>
      <c r="J4418" s="7"/>
      <c r="K4418" s="7"/>
      <c r="L4418" s="7"/>
      <c r="M4418" s="7"/>
      <c r="N4418" s="57"/>
      <c r="O4418" s="6"/>
      <c r="P4418" s="6"/>
      <c r="T4418" s="6"/>
      <c r="V4418" s="3"/>
    </row>
    <row r="4419">
      <c r="D4419" s="57"/>
      <c r="J4419" s="7"/>
      <c r="K4419" s="7"/>
      <c r="L4419" s="7"/>
      <c r="M4419" s="7"/>
      <c r="N4419" s="57"/>
      <c r="O4419" s="6"/>
      <c r="P4419" s="6"/>
      <c r="T4419" s="6"/>
      <c r="V4419" s="3"/>
    </row>
    <row r="4420">
      <c r="D4420" s="57"/>
      <c r="J4420" s="7"/>
      <c r="K4420" s="7"/>
      <c r="L4420" s="7"/>
      <c r="M4420" s="7"/>
      <c r="N4420" s="57"/>
      <c r="O4420" s="6"/>
      <c r="P4420" s="6"/>
      <c r="T4420" s="6"/>
      <c r="V4420" s="3"/>
    </row>
    <row r="4421">
      <c r="D4421" s="57"/>
      <c r="J4421" s="7"/>
      <c r="K4421" s="7"/>
      <c r="L4421" s="7"/>
      <c r="M4421" s="7"/>
      <c r="N4421" s="57"/>
      <c r="O4421" s="6"/>
      <c r="P4421" s="6"/>
      <c r="T4421" s="6"/>
      <c r="V4421" s="3"/>
    </row>
    <row r="4422">
      <c r="D4422" s="57"/>
      <c r="J4422" s="7"/>
      <c r="K4422" s="7"/>
      <c r="L4422" s="7"/>
      <c r="M4422" s="7"/>
      <c r="N4422" s="57"/>
      <c r="O4422" s="6"/>
      <c r="P4422" s="6"/>
      <c r="T4422" s="6"/>
      <c r="V4422" s="3"/>
    </row>
    <row r="4423">
      <c r="D4423" s="57"/>
      <c r="J4423" s="7"/>
      <c r="K4423" s="7"/>
      <c r="L4423" s="7"/>
      <c r="M4423" s="7"/>
      <c r="N4423" s="57"/>
      <c r="O4423" s="6"/>
      <c r="P4423" s="6"/>
      <c r="T4423" s="6"/>
      <c r="V4423" s="3"/>
    </row>
    <row r="4424">
      <c r="D4424" s="57"/>
      <c r="J4424" s="7"/>
      <c r="K4424" s="7"/>
      <c r="L4424" s="7"/>
      <c r="M4424" s="7"/>
      <c r="N4424" s="57"/>
      <c r="O4424" s="6"/>
      <c r="P4424" s="6"/>
      <c r="T4424" s="6"/>
      <c r="V4424" s="3"/>
    </row>
    <row r="4425">
      <c r="D4425" s="57"/>
      <c r="J4425" s="7"/>
      <c r="K4425" s="7"/>
      <c r="L4425" s="7"/>
      <c r="M4425" s="7"/>
      <c r="N4425" s="57"/>
      <c r="O4425" s="6"/>
      <c r="P4425" s="6"/>
      <c r="T4425" s="6"/>
      <c r="V4425" s="3"/>
    </row>
    <row r="4426">
      <c r="D4426" s="57"/>
      <c r="J4426" s="7"/>
      <c r="K4426" s="7"/>
      <c r="L4426" s="7"/>
      <c r="M4426" s="7"/>
      <c r="N4426" s="57"/>
      <c r="O4426" s="6"/>
      <c r="P4426" s="6"/>
      <c r="T4426" s="6"/>
      <c r="V4426" s="3"/>
    </row>
    <row r="4427">
      <c r="D4427" s="57"/>
      <c r="J4427" s="7"/>
      <c r="K4427" s="7"/>
      <c r="L4427" s="7"/>
      <c r="M4427" s="7"/>
      <c r="N4427" s="57"/>
      <c r="O4427" s="6"/>
      <c r="P4427" s="6"/>
      <c r="T4427" s="6"/>
      <c r="V4427" s="3"/>
    </row>
    <row r="4428">
      <c r="D4428" s="57"/>
      <c r="J4428" s="7"/>
      <c r="K4428" s="7"/>
      <c r="L4428" s="7"/>
      <c r="M4428" s="7"/>
      <c r="N4428" s="57"/>
      <c r="O4428" s="6"/>
      <c r="P4428" s="6"/>
      <c r="T4428" s="6"/>
      <c r="V4428" s="3"/>
    </row>
    <row r="4429">
      <c r="D4429" s="57"/>
      <c r="J4429" s="7"/>
      <c r="K4429" s="7"/>
      <c r="L4429" s="7"/>
      <c r="M4429" s="7"/>
      <c r="N4429" s="57"/>
      <c r="O4429" s="6"/>
      <c r="P4429" s="6"/>
      <c r="T4429" s="6"/>
      <c r="V4429" s="3"/>
    </row>
    <row r="4430">
      <c r="D4430" s="57"/>
      <c r="J4430" s="7"/>
      <c r="K4430" s="7"/>
      <c r="L4430" s="7"/>
      <c r="M4430" s="7"/>
      <c r="N4430" s="57"/>
      <c r="O4430" s="6"/>
      <c r="P4430" s="6"/>
      <c r="T4430" s="6"/>
      <c r="V4430" s="3"/>
    </row>
    <row r="4431">
      <c r="D4431" s="57"/>
      <c r="J4431" s="7"/>
      <c r="K4431" s="7"/>
      <c r="L4431" s="7"/>
      <c r="M4431" s="7"/>
      <c r="N4431" s="57"/>
      <c r="O4431" s="6"/>
      <c r="P4431" s="6"/>
      <c r="T4431" s="6"/>
      <c r="V4431" s="3"/>
    </row>
    <row r="4432">
      <c r="D4432" s="57"/>
      <c r="J4432" s="7"/>
      <c r="K4432" s="7"/>
      <c r="L4432" s="7"/>
      <c r="M4432" s="7"/>
      <c r="N4432" s="57"/>
      <c r="O4432" s="6"/>
      <c r="P4432" s="6"/>
      <c r="T4432" s="6"/>
      <c r="V4432" s="3"/>
    </row>
    <row r="4433">
      <c r="D4433" s="57"/>
      <c r="J4433" s="7"/>
      <c r="K4433" s="7"/>
      <c r="L4433" s="7"/>
      <c r="M4433" s="7"/>
      <c r="N4433" s="57"/>
      <c r="O4433" s="6"/>
      <c r="P4433" s="6"/>
      <c r="T4433" s="6"/>
      <c r="V4433" s="3"/>
    </row>
    <row r="4434">
      <c r="D4434" s="57"/>
      <c r="J4434" s="7"/>
      <c r="K4434" s="7"/>
      <c r="L4434" s="7"/>
      <c r="M4434" s="7"/>
      <c r="N4434" s="57"/>
      <c r="O4434" s="6"/>
      <c r="P4434" s="6"/>
      <c r="T4434" s="6"/>
      <c r="V4434" s="3"/>
    </row>
    <row r="4435">
      <c r="D4435" s="57"/>
      <c r="J4435" s="7"/>
      <c r="K4435" s="7"/>
      <c r="L4435" s="7"/>
      <c r="M4435" s="7"/>
      <c r="N4435" s="57"/>
      <c r="O4435" s="6"/>
      <c r="P4435" s="6"/>
      <c r="T4435" s="6"/>
      <c r="V4435" s="3"/>
    </row>
    <row r="4436">
      <c r="D4436" s="57"/>
      <c r="J4436" s="7"/>
      <c r="K4436" s="7"/>
      <c r="L4436" s="7"/>
      <c r="M4436" s="7"/>
      <c r="N4436" s="57"/>
      <c r="O4436" s="6"/>
      <c r="P4436" s="6"/>
      <c r="T4436" s="6"/>
      <c r="V4436" s="3"/>
    </row>
    <row r="4437">
      <c r="D4437" s="57"/>
      <c r="J4437" s="7"/>
      <c r="K4437" s="7"/>
      <c r="L4437" s="7"/>
      <c r="M4437" s="7"/>
      <c r="N4437" s="57"/>
      <c r="O4437" s="6"/>
      <c r="P4437" s="6"/>
      <c r="T4437" s="6"/>
      <c r="V4437" s="3"/>
    </row>
    <row r="4438">
      <c r="D4438" s="57"/>
      <c r="J4438" s="7"/>
      <c r="K4438" s="7"/>
      <c r="L4438" s="7"/>
      <c r="M4438" s="7"/>
      <c r="N4438" s="57"/>
      <c r="O4438" s="6"/>
      <c r="P4438" s="6"/>
      <c r="T4438" s="6"/>
      <c r="V4438" s="3"/>
    </row>
    <row r="4439">
      <c r="D4439" s="57"/>
      <c r="J4439" s="7"/>
      <c r="K4439" s="7"/>
      <c r="L4439" s="7"/>
      <c r="M4439" s="7"/>
      <c r="N4439" s="57"/>
      <c r="O4439" s="6"/>
      <c r="P4439" s="6"/>
      <c r="T4439" s="6"/>
      <c r="V4439" s="3"/>
    </row>
    <row r="4440">
      <c r="D4440" s="57"/>
      <c r="J4440" s="7"/>
      <c r="K4440" s="7"/>
      <c r="L4440" s="7"/>
      <c r="M4440" s="7"/>
      <c r="N4440" s="57"/>
      <c r="O4440" s="6"/>
      <c r="P4440" s="6"/>
      <c r="T4440" s="6"/>
      <c r="V4440" s="3"/>
    </row>
    <row r="4441">
      <c r="D4441" s="57"/>
      <c r="J4441" s="7"/>
      <c r="K4441" s="7"/>
      <c r="L4441" s="7"/>
      <c r="M4441" s="7"/>
      <c r="N4441" s="57"/>
      <c r="O4441" s="6"/>
      <c r="P4441" s="6"/>
      <c r="T4441" s="6"/>
      <c r="V4441" s="3"/>
    </row>
    <row r="4442">
      <c r="D4442" s="57"/>
      <c r="J4442" s="7"/>
      <c r="K4442" s="7"/>
      <c r="L4442" s="7"/>
      <c r="M4442" s="7"/>
      <c r="N4442" s="57"/>
      <c r="O4442" s="6"/>
      <c r="P4442" s="6"/>
      <c r="T4442" s="6"/>
      <c r="V4442" s="3"/>
    </row>
    <row r="4443">
      <c r="D4443" s="57"/>
      <c r="J4443" s="7"/>
      <c r="K4443" s="7"/>
      <c r="L4443" s="7"/>
      <c r="M4443" s="7"/>
      <c r="N4443" s="57"/>
      <c r="O4443" s="6"/>
      <c r="P4443" s="6"/>
      <c r="T4443" s="6"/>
      <c r="V4443" s="3"/>
    </row>
    <row r="4444">
      <c r="D4444" s="57"/>
      <c r="J4444" s="7"/>
      <c r="K4444" s="7"/>
      <c r="L4444" s="7"/>
      <c r="M4444" s="7"/>
      <c r="N4444" s="57"/>
      <c r="O4444" s="6"/>
      <c r="P4444" s="6"/>
      <c r="T4444" s="6"/>
      <c r="V4444" s="3"/>
    </row>
    <row r="4445">
      <c r="D4445" s="57"/>
      <c r="J4445" s="7"/>
      <c r="K4445" s="7"/>
      <c r="L4445" s="7"/>
      <c r="M4445" s="7"/>
      <c r="N4445" s="57"/>
      <c r="O4445" s="6"/>
      <c r="P4445" s="6"/>
      <c r="T4445" s="6"/>
      <c r="V4445" s="3"/>
    </row>
    <row r="4446">
      <c r="D4446" s="57"/>
      <c r="J4446" s="7"/>
      <c r="K4446" s="7"/>
      <c r="L4446" s="7"/>
      <c r="M4446" s="7"/>
      <c r="N4446" s="57"/>
      <c r="O4446" s="6"/>
      <c r="P4446" s="6"/>
      <c r="T4446" s="6"/>
      <c r="V4446" s="3"/>
    </row>
    <row r="4447">
      <c r="D4447" s="57"/>
      <c r="J4447" s="7"/>
      <c r="K4447" s="7"/>
      <c r="L4447" s="7"/>
      <c r="M4447" s="7"/>
      <c r="N4447" s="57"/>
      <c r="O4447" s="6"/>
      <c r="P4447" s="6"/>
      <c r="T4447" s="6"/>
      <c r="V4447" s="3"/>
    </row>
    <row r="4448">
      <c r="D4448" s="57"/>
      <c r="J4448" s="7"/>
      <c r="K4448" s="7"/>
      <c r="L4448" s="7"/>
      <c r="M4448" s="7"/>
      <c r="N4448" s="57"/>
      <c r="O4448" s="6"/>
      <c r="P4448" s="6"/>
      <c r="T4448" s="6"/>
      <c r="V4448" s="3"/>
    </row>
    <row r="4449">
      <c r="D4449" s="57"/>
      <c r="J4449" s="7"/>
      <c r="K4449" s="7"/>
      <c r="L4449" s="7"/>
      <c r="M4449" s="7"/>
      <c r="N4449" s="57"/>
      <c r="O4449" s="6"/>
      <c r="P4449" s="6"/>
      <c r="T4449" s="6"/>
      <c r="V4449" s="3"/>
    </row>
    <row r="4450">
      <c r="D4450" s="57"/>
      <c r="J4450" s="7"/>
      <c r="K4450" s="7"/>
      <c r="L4450" s="7"/>
      <c r="M4450" s="7"/>
      <c r="N4450" s="57"/>
      <c r="O4450" s="6"/>
      <c r="P4450" s="6"/>
      <c r="T4450" s="6"/>
      <c r="V4450" s="3"/>
    </row>
    <row r="4451">
      <c r="D4451" s="57"/>
      <c r="J4451" s="7"/>
      <c r="K4451" s="7"/>
      <c r="L4451" s="7"/>
      <c r="M4451" s="7"/>
      <c r="N4451" s="57"/>
      <c r="O4451" s="6"/>
      <c r="P4451" s="6"/>
      <c r="T4451" s="6"/>
      <c r="V4451" s="3"/>
    </row>
    <row r="4452">
      <c r="D4452" s="57"/>
      <c r="J4452" s="7"/>
      <c r="K4452" s="7"/>
      <c r="L4452" s="7"/>
      <c r="M4452" s="7"/>
      <c r="N4452" s="57"/>
      <c r="O4452" s="6"/>
      <c r="P4452" s="6"/>
      <c r="T4452" s="6"/>
      <c r="V4452" s="3"/>
    </row>
    <row r="4453">
      <c r="D4453" s="57"/>
      <c r="J4453" s="7"/>
      <c r="K4453" s="7"/>
      <c r="L4453" s="7"/>
      <c r="M4453" s="7"/>
      <c r="N4453" s="57"/>
      <c r="O4453" s="6"/>
      <c r="P4453" s="6"/>
      <c r="T4453" s="6"/>
      <c r="V4453" s="3"/>
    </row>
    <row r="4454">
      <c r="D4454" s="57"/>
      <c r="J4454" s="7"/>
      <c r="K4454" s="7"/>
      <c r="L4454" s="7"/>
      <c r="M4454" s="7"/>
      <c r="N4454" s="57"/>
      <c r="O4454" s="6"/>
      <c r="P4454" s="6"/>
      <c r="T4454" s="6"/>
      <c r="V4454" s="3"/>
    </row>
    <row r="4455">
      <c r="D4455" s="57"/>
      <c r="J4455" s="7"/>
      <c r="K4455" s="7"/>
      <c r="L4455" s="7"/>
      <c r="M4455" s="7"/>
      <c r="N4455" s="57"/>
      <c r="O4455" s="6"/>
      <c r="P4455" s="6"/>
      <c r="T4455" s="6"/>
      <c r="V4455" s="3"/>
    </row>
    <row r="4456">
      <c r="D4456" s="57"/>
      <c r="J4456" s="7"/>
      <c r="K4456" s="7"/>
      <c r="L4456" s="7"/>
      <c r="M4456" s="7"/>
      <c r="N4456" s="57"/>
      <c r="O4456" s="6"/>
      <c r="P4456" s="6"/>
      <c r="T4456" s="6"/>
      <c r="V4456" s="3"/>
    </row>
    <row r="4457">
      <c r="D4457" s="57"/>
      <c r="J4457" s="7"/>
      <c r="K4457" s="7"/>
      <c r="L4457" s="7"/>
      <c r="M4457" s="7"/>
      <c r="N4457" s="57"/>
      <c r="O4457" s="6"/>
      <c r="P4457" s="6"/>
      <c r="T4457" s="6"/>
      <c r="V4457" s="3"/>
    </row>
    <row r="4458">
      <c r="D4458" s="57"/>
      <c r="J4458" s="7"/>
      <c r="K4458" s="7"/>
      <c r="L4458" s="7"/>
      <c r="M4458" s="7"/>
      <c r="N4458" s="57"/>
      <c r="O4458" s="6"/>
      <c r="P4458" s="6"/>
      <c r="T4458" s="6"/>
      <c r="V4458" s="3"/>
    </row>
    <row r="4459">
      <c r="D4459" s="57"/>
      <c r="J4459" s="7"/>
      <c r="K4459" s="7"/>
      <c r="L4459" s="7"/>
      <c r="M4459" s="7"/>
      <c r="N4459" s="57"/>
      <c r="O4459" s="6"/>
      <c r="P4459" s="6"/>
      <c r="T4459" s="6"/>
      <c r="V4459" s="3"/>
    </row>
    <row r="4460">
      <c r="D4460" s="57"/>
      <c r="J4460" s="7"/>
      <c r="K4460" s="7"/>
      <c r="L4460" s="7"/>
      <c r="M4460" s="7"/>
      <c r="N4460" s="57"/>
      <c r="O4460" s="6"/>
      <c r="P4460" s="6"/>
      <c r="T4460" s="6"/>
      <c r="V4460" s="3"/>
    </row>
    <row r="4461">
      <c r="D4461" s="57"/>
      <c r="J4461" s="7"/>
      <c r="K4461" s="7"/>
      <c r="L4461" s="7"/>
      <c r="M4461" s="7"/>
      <c r="N4461" s="57"/>
      <c r="O4461" s="6"/>
      <c r="P4461" s="6"/>
      <c r="T4461" s="6"/>
      <c r="V4461" s="3"/>
    </row>
    <row r="4462">
      <c r="D4462" s="57"/>
      <c r="J4462" s="7"/>
      <c r="K4462" s="7"/>
      <c r="L4462" s="7"/>
      <c r="M4462" s="7"/>
      <c r="N4462" s="57"/>
      <c r="O4462" s="6"/>
      <c r="P4462" s="6"/>
      <c r="T4462" s="6"/>
      <c r="V4462" s="3"/>
    </row>
    <row r="4463">
      <c r="D4463" s="57"/>
      <c r="J4463" s="7"/>
      <c r="K4463" s="7"/>
      <c r="L4463" s="7"/>
      <c r="M4463" s="7"/>
      <c r="N4463" s="57"/>
      <c r="O4463" s="6"/>
      <c r="P4463" s="6"/>
      <c r="T4463" s="6"/>
      <c r="V4463" s="3"/>
    </row>
    <row r="4464">
      <c r="D4464" s="57"/>
      <c r="J4464" s="7"/>
      <c r="K4464" s="7"/>
      <c r="L4464" s="7"/>
      <c r="M4464" s="7"/>
      <c r="N4464" s="57"/>
      <c r="O4464" s="6"/>
      <c r="P4464" s="6"/>
      <c r="T4464" s="6"/>
      <c r="V4464" s="3"/>
    </row>
    <row r="4465">
      <c r="D4465" s="57"/>
      <c r="J4465" s="7"/>
      <c r="K4465" s="7"/>
      <c r="L4465" s="7"/>
      <c r="M4465" s="7"/>
      <c r="N4465" s="57"/>
      <c r="O4465" s="6"/>
      <c r="P4465" s="6"/>
      <c r="T4465" s="6"/>
      <c r="V4465" s="3"/>
    </row>
    <row r="4466">
      <c r="D4466" s="57"/>
      <c r="J4466" s="7"/>
      <c r="K4466" s="7"/>
      <c r="L4466" s="7"/>
      <c r="M4466" s="7"/>
      <c r="N4466" s="57"/>
      <c r="O4466" s="6"/>
      <c r="P4466" s="6"/>
      <c r="T4466" s="6"/>
      <c r="V4466" s="3"/>
    </row>
    <row r="4467">
      <c r="D4467" s="57"/>
      <c r="J4467" s="7"/>
      <c r="K4467" s="7"/>
      <c r="L4467" s="7"/>
      <c r="M4467" s="7"/>
      <c r="N4467" s="57"/>
      <c r="O4467" s="6"/>
      <c r="P4467" s="6"/>
      <c r="T4467" s="6"/>
      <c r="V4467" s="3"/>
    </row>
    <row r="4468">
      <c r="D4468" s="57"/>
      <c r="J4468" s="7"/>
      <c r="K4468" s="7"/>
      <c r="L4468" s="7"/>
      <c r="M4468" s="7"/>
      <c r="N4468" s="57"/>
      <c r="O4468" s="6"/>
      <c r="P4468" s="6"/>
      <c r="T4468" s="6"/>
      <c r="V4468" s="3"/>
    </row>
    <row r="4469">
      <c r="D4469" s="57"/>
      <c r="J4469" s="7"/>
      <c r="K4469" s="7"/>
      <c r="L4469" s="7"/>
      <c r="M4469" s="7"/>
      <c r="N4469" s="57"/>
      <c r="O4469" s="6"/>
      <c r="P4469" s="6"/>
      <c r="T4469" s="6"/>
      <c r="V4469" s="3"/>
    </row>
    <row r="4470">
      <c r="D4470" s="57"/>
      <c r="J4470" s="7"/>
      <c r="K4470" s="7"/>
      <c r="L4470" s="7"/>
      <c r="M4470" s="7"/>
      <c r="N4470" s="57"/>
      <c r="O4470" s="6"/>
      <c r="P4470" s="6"/>
      <c r="T4470" s="6"/>
      <c r="V4470" s="3"/>
    </row>
    <row r="4471">
      <c r="D4471" s="57"/>
      <c r="J4471" s="7"/>
      <c r="K4471" s="7"/>
      <c r="L4471" s="7"/>
      <c r="M4471" s="7"/>
      <c r="N4471" s="57"/>
      <c r="O4471" s="6"/>
      <c r="P4471" s="6"/>
      <c r="T4471" s="6"/>
      <c r="V4471" s="3"/>
    </row>
    <row r="4472">
      <c r="D4472" s="57"/>
      <c r="J4472" s="7"/>
      <c r="K4472" s="7"/>
      <c r="L4472" s="7"/>
      <c r="M4472" s="7"/>
      <c r="N4472" s="57"/>
      <c r="O4472" s="6"/>
      <c r="P4472" s="6"/>
      <c r="T4472" s="6"/>
      <c r="V4472" s="3"/>
    </row>
    <row r="4473">
      <c r="D4473" s="57"/>
      <c r="J4473" s="7"/>
      <c r="K4473" s="7"/>
      <c r="L4473" s="7"/>
      <c r="M4473" s="7"/>
      <c r="N4473" s="57"/>
      <c r="O4473" s="6"/>
      <c r="P4473" s="6"/>
      <c r="T4473" s="6"/>
      <c r="V4473" s="3"/>
    </row>
    <row r="4474">
      <c r="D4474" s="57"/>
      <c r="J4474" s="7"/>
      <c r="K4474" s="7"/>
      <c r="L4474" s="7"/>
      <c r="M4474" s="7"/>
      <c r="N4474" s="57"/>
      <c r="O4474" s="6"/>
      <c r="P4474" s="6"/>
      <c r="T4474" s="6"/>
      <c r="V4474" s="3"/>
    </row>
    <row r="4475">
      <c r="D4475" s="57"/>
      <c r="J4475" s="7"/>
      <c r="K4475" s="7"/>
      <c r="L4475" s="7"/>
      <c r="M4475" s="7"/>
      <c r="N4475" s="57"/>
      <c r="O4475" s="6"/>
      <c r="P4475" s="6"/>
      <c r="T4475" s="6"/>
      <c r="V4475" s="3"/>
    </row>
    <row r="4476">
      <c r="D4476" s="57"/>
      <c r="J4476" s="7"/>
      <c r="K4476" s="7"/>
      <c r="L4476" s="7"/>
      <c r="M4476" s="7"/>
      <c r="N4476" s="57"/>
      <c r="O4476" s="6"/>
      <c r="P4476" s="6"/>
      <c r="T4476" s="6"/>
      <c r="V4476" s="3"/>
    </row>
    <row r="4477">
      <c r="D4477" s="57"/>
      <c r="J4477" s="7"/>
      <c r="K4477" s="7"/>
      <c r="L4477" s="7"/>
      <c r="M4477" s="7"/>
      <c r="N4477" s="57"/>
      <c r="O4477" s="6"/>
      <c r="P4477" s="6"/>
      <c r="T4477" s="6"/>
      <c r="V4477" s="3"/>
    </row>
    <row r="4478">
      <c r="D4478" s="57"/>
      <c r="J4478" s="7"/>
      <c r="K4478" s="7"/>
      <c r="L4478" s="7"/>
      <c r="M4478" s="7"/>
      <c r="N4478" s="57"/>
      <c r="O4478" s="6"/>
      <c r="P4478" s="6"/>
      <c r="T4478" s="6"/>
      <c r="V4478" s="3"/>
    </row>
    <row r="4479">
      <c r="D4479" s="57"/>
      <c r="J4479" s="7"/>
      <c r="K4479" s="7"/>
      <c r="L4479" s="7"/>
      <c r="M4479" s="7"/>
      <c r="N4479" s="57"/>
      <c r="O4479" s="6"/>
      <c r="P4479" s="6"/>
      <c r="T4479" s="6"/>
      <c r="V4479" s="3"/>
    </row>
    <row r="4480">
      <c r="D4480" s="57"/>
      <c r="J4480" s="7"/>
      <c r="K4480" s="7"/>
      <c r="L4480" s="7"/>
      <c r="M4480" s="7"/>
      <c r="N4480" s="57"/>
      <c r="O4480" s="6"/>
      <c r="P4480" s="6"/>
      <c r="T4480" s="6"/>
      <c r="V4480" s="3"/>
    </row>
    <row r="4481">
      <c r="D4481" s="57"/>
      <c r="J4481" s="7"/>
      <c r="K4481" s="7"/>
      <c r="L4481" s="7"/>
      <c r="M4481" s="7"/>
      <c r="N4481" s="57"/>
      <c r="O4481" s="6"/>
      <c r="P4481" s="6"/>
      <c r="T4481" s="6"/>
      <c r="V4481" s="3"/>
    </row>
    <row r="4482">
      <c r="D4482" s="57"/>
      <c r="J4482" s="7"/>
      <c r="K4482" s="7"/>
      <c r="L4482" s="7"/>
      <c r="M4482" s="7"/>
      <c r="N4482" s="57"/>
      <c r="O4482" s="6"/>
      <c r="P4482" s="6"/>
      <c r="T4482" s="6"/>
      <c r="V4482" s="3"/>
    </row>
    <row r="4483">
      <c r="D4483" s="57"/>
      <c r="J4483" s="7"/>
      <c r="K4483" s="7"/>
      <c r="L4483" s="7"/>
      <c r="M4483" s="7"/>
      <c r="N4483" s="57"/>
      <c r="O4483" s="6"/>
      <c r="P4483" s="6"/>
      <c r="T4483" s="6"/>
      <c r="V4483" s="3"/>
    </row>
    <row r="4484">
      <c r="D4484" s="57"/>
      <c r="J4484" s="7"/>
      <c r="K4484" s="7"/>
      <c r="L4484" s="7"/>
      <c r="M4484" s="7"/>
      <c r="N4484" s="57"/>
      <c r="O4484" s="6"/>
      <c r="P4484" s="6"/>
      <c r="T4484" s="6"/>
      <c r="V4484" s="3"/>
    </row>
    <row r="4485">
      <c r="D4485" s="57"/>
      <c r="J4485" s="7"/>
      <c r="K4485" s="7"/>
      <c r="L4485" s="7"/>
      <c r="M4485" s="7"/>
      <c r="N4485" s="57"/>
      <c r="O4485" s="6"/>
      <c r="P4485" s="6"/>
      <c r="T4485" s="6"/>
      <c r="V4485" s="3"/>
    </row>
    <row r="4486">
      <c r="D4486" s="57"/>
      <c r="J4486" s="7"/>
      <c r="K4486" s="7"/>
      <c r="L4486" s="7"/>
      <c r="M4486" s="7"/>
      <c r="N4486" s="57"/>
      <c r="O4486" s="6"/>
      <c r="P4486" s="6"/>
      <c r="T4486" s="6"/>
      <c r="V4486" s="3"/>
    </row>
    <row r="4487">
      <c r="D4487" s="57"/>
      <c r="J4487" s="7"/>
      <c r="K4487" s="7"/>
      <c r="L4487" s="7"/>
      <c r="M4487" s="7"/>
      <c r="N4487" s="57"/>
      <c r="O4487" s="6"/>
      <c r="P4487" s="6"/>
      <c r="T4487" s="6"/>
      <c r="V4487" s="3"/>
    </row>
    <row r="4488">
      <c r="D4488" s="57"/>
      <c r="J4488" s="7"/>
      <c r="K4488" s="7"/>
      <c r="L4488" s="7"/>
      <c r="M4488" s="7"/>
      <c r="N4488" s="57"/>
      <c r="O4488" s="6"/>
      <c r="P4488" s="6"/>
      <c r="T4488" s="6"/>
      <c r="V4488" s="3"/>
    </row>
    <row r="4489">
      <c r="D4489" s="57"/>
      <c r="J4489" s="7"/>
      <c r="K4489" s="7"/>
      <c r="L4489" s="7"/>
      <c r="M4489" s="7"/>
      <c r="N4489" s="57"/>
      <c r="O4489" s="6"/>
      <c r="P4489" s="6"/>
      <c r="T4489" s="6"/>
      <c r="V4489" s="3"/>
    </row>
    <row r="4490">
      <c r="D4490" s="57"/>
      <c r="J4490" s="7"/>
      <c r="K4490" s="7"/>
      <c r="L4490" s="7"/>
      <c r="M4490" s="7"/>
      <c r="N4490" s="57"/>
      <c r="O4490" s="6"/>
      <c r="P4490" s="6"/>
      <c r="T4490" s="6"/>
      <c r="V4490" s="3"/>
    </row>
    <row r="4491">
      <c r="D4491" s="57"/>
      <c r="J4491" s="7"/>
      <c r="K4491" s="7"/>
      <c r="L4491" s="7"/>
      <c r="M4491" s="7"/>
      <c r="N4491" s="57"/>
      <c r="O4491" s="6"/>
      <c r="P4491" s="6"/>
      <c r="T4491" s="6"/>
      <c r="V4491" s="3"/>
    </row>
    <row r="4492">
      <c r="D4492" s="57"/>
      <c r="J4492" s="7"/>
      <c r="K4492" s="7"/>
      <c r="L4492" s="7"/>
      <c r="M4492" s="7"/>
      <c r="N4492" s="57"/>
      <c r="O4492" s="6"/>
      <c r="P4492" s="6"/>
      <c r="T4492" s="6"/>
      <c r="V4492" s="3"/>
    </row>
    <row r="4493">
      <c r="D4493" s="57"/>
      <c r="J4493" s="7"/>
      <c r="K4493" s="7"/>
      <c r="L4493" s="7"/>
      <c r="M4493" s="7"/>
      <c r="N4493" s="57"/>
      <c r="O4493" s="6"/>
      <c r="P4493" s="6"/>
      <c r="T4493" s="6"/>
      <c r="V4493" s="3"/>
    </row>
    <row r="4494">
      <c r="D4494" s="57"/>
      <c r="J4494" s="7"/>
      <c r="K4494" s="7"/>
      <c r="L4494" s="7"/>
      <c r="M4494" s="7"/>
      <c r="N4494" s="57"/>
      <c r="O4494" s="6"/>
      <c r="P4494" s="6"/>
      <c r="T4494" s="6"/>
      <c r="V4494" s="3"/>
    </row>
    <row r="4495">
      <c r="D4495" s="57"/>
      <c r="J4495" s="7"/>
      <c r="K4495" s="7"/>
      <c r="L4495" s="7"/>
      <c r="M4495" s="7"/>
      <c r="N4495" s="57"/>
      <c r="O4495" s="6"/>
      <c r="P4495" s="6"/>
      <c r="T4495" s="6"/>
      <c r="V4495" s="3"/>
    </row>
    <row r="4496">
      <c r="D4496" s="57"/>
      <c r="J4496" s="7"/>
      <c r="K4496" s="7"/>
      <c r="L4496" s="7"/>
      <c r="M4496" s="7"/>
      <c r="N4496" s="57"/>
      <c r="O4496" s="6"/>
      <c r="P4496" s="6"/>
      <c r="T4496" s="6"/>
      <c r="V4496" s="3"/>
    </row>
    <row r="4497">
      <c r="D4497" s="57"/>
      <c r="J4497" s="7"/>
      <c r="K4497" s="7"/>
      <c r="L4497" s="7"/>
      <c r="M4497" s="7"/>
      <c r="N4497" s="57"/>
      <c r="O4497" s="6"/>
      <c r="P4497" s="6"/>
      <c r="T4497" s="6"/>
      <c r="V4497" s="3"/>
    </row>
    <row r="4498">
      <c r="D4498" s="57"/>
      <c r="J4498" s="7"/>
      <c r="K4498" s="7"/>
      <c r="L4498" s="7"/>
      <c r="M4498" s="7"/>
      <c r="N4498" s="57"/>
      <c r="O4498" s="6"/>
      <c r="P4498" s="6"/>
      <c r="T4498" s="6"/>
      <c r="V4498" s="3"/>
    </row>
    <row r="4499">
      <c r="D4499" s="57"/>
      <c r="J4499" s="7"/>
      <c r="K4499" s="7"/>
      <c r="L4499" s="7"/>
      <c r="M4499" s="7"/>
      <c r="N4499" s="57"/>
      <c r="O4499" s="6"/>
      <c r="P4499" s="6"/>
      <c r="T4499" s="6"/>
      <c r="V4499" s="3"/>
    </row>
    <row r="4500">
      <c r="D4500" s="57"/>
      <c r="J4500" s="7"/>
      <c r="K4500" s="7"/>
      <c r="L4500" s="7"/>
      <c r="M4500" s="7"/>
      <c r="N4500" s="57"/>
      <c r="O4500" s="6"/>
      <c r="P4500" s="6"/>
      <c r="T4500" s="6"/>
      <c r="V4500" s="3"/>
    </row>
    <row r="4501">
      <c r="D4501" s="57"/>
      <c r="J4501" s="7"/>
      <c r="K4501" s="7"/>
      <c r="L4501" s="7"/>
      <c r="M4501" s="7"/>
      <c r="N4501" s="57"/>
      <c r="O4501" s="6"/>
      <c r="P4501" s="6"/>
      <c r="T4501" s="6"/>
      <c r="V4501" s="3"/>
    </row>
    <row r="4502">
      <c r="D4502" s="57"/>
      <c r="J4502" s="7"/>
      <c r="K4502" s="7"/>
      <c r="L4502" s="7"/>
      <c r="M4502" s="7"/>
      <c r="N4502" s="57"/>
      <c r="O4502" s="6"/>
      <c r="P4502" s="6"/>
      <c r="T4502" s="6"/>
      <c r="V4502" s="3"/>
    </row>
    <row r="4503">
      <c r="D4503" s="57"/>
      <c r="J4503" s="7"/>
      <c r="K4503" s="7"/>
      <c r="L4503" s="7"/>
      <c r="M4503" s="7"/>
      <c r="N4503" s="57"/>
      <c r="O4503" s="6"/>
      <c r="P4503" s="6"/>
      <c r="T4503" s="6"/>
      <c r="V4503" s="3"/>
    </row>
    <row r="4504">
      <c r="D4504" s="57"/>
      <c r="J4504" s="7"/>
      <c r="K4504" s="7"/>
      <c r="L4504" s="7"/>
      <c r="M4504" s="7"/>
      <c r="N4504" s="57"/>
      <c r="O4504" s="6"/>
      <c r="P4504" s="6"/>
      <c r="T4504" s="6"/>
      <c r="V4504" s="3"/>
    </row>
    <row r="4505">
      <c r="D4505" s="57"/>
      <c r="J4505" s="7"/>
      <c r="K4505" s="7"/>
      <c r="L4505" s="7"/>
      <c r="M4505" s="7"/>
      <c r="N4505" s="57"/>
      <c r="O4505" s="6"/>
      <c r="P4505" s="6"/>
      <c r="T4505" s="6"/>
      <c r="V4505" s="3"/>
    </row>
    <row r="4506">
      <c r="D4506" s="57"/>
      <c r="J4506" s="7"/>
      <c r="K4506" s="7"/>
      <c r="L4506" s="7"/>
      <c r="M4506" s="7"/>
      <c r="N4506" s="57"/>
      <c r="O4506" s="6"/>
      <c r="P4506" s="6"/>
      <c r="T4506" s="6"/>
      <c r="V4506" s="3"/>
    </row>
    <row r="4507">
      <c r="D4507" s="57"/>
      <c r="J4507" s="7"/>
      <c r="K4507" s="7"/>
      <c r="L4507" s="7"/>
      <c r="M4507" s="7"/>
      <c r="N4507" s="57"/>
      <c r="O4507" s="6"/>
      <c r="P4507" s="6"/>
      <c r="T4507" s="6"/>
      <c r="V4507" s="3"/>
    </row>
    <row r="4508">
      <c r="D4508" s="57"/>
      <c r="J4508" s="7"/>
      <c r="K4508" s="7"/>
      <c r="L4508" s="7"/>
      <c r="M4508" s="7"/>
      <c r="N4508" s="57"/>
      <c r="O4508" s="6"/>
      <c r="P4508" s="6"/>
      <c r="T4508" s="6"/>
      <c r="V4508" s="3"/>
    </row>
    <row r="4509">
      <c r="D4509" s="57"/>
      <c r="J4509" s="7"/>
      <c r="K4509" s="7"/>
      <c r="L4509" s="7"/>
      <c r="M4509" s="7"/>
      <c r="N4509" s="57"/>
      <c r="O4509" s="6"/>
      <c r="P4509" s="6"/>
      <c r="T4509" s="6"/>
      <c r="V4509" s="3"/>
    </row>
    <row r="4510">
      <c r="D4510" s="57"/>
      <c r="J4510" s="7"/>
      <c r="K4510" s="7"/>
      <c r="L4510" s="7"/>
      <c r="M4510" s="7"/>
      <c r="N4510" s="57"/>
      <c r="O4510" s="6"/>
      <c r="P4510" s="6"/>
      <c r="T4510" s="6"/>
      <c r="V4510" s="3"/>
    </row>
    <row r="4511">
      <c r="D4511" s="57"/>
      <c r="J4511" s="7"/>
      <c r="K4511" s="7"/>
      <c r="L4511" s="7"/>
      <c r="M4511" s="7"/>
      <c r="N4511" s="57"/>
      <c r="O4511" s="6"/>
      <c r="P4511" s="6"/>
      <c r="T4511" s="6"/>
      <c r="V4511" s="3"/>
    </row>
    <row r="4512">
      <c r="D4512" s="57"/>
      <c r="J4512" s="7"/>
      <c r="K4512" s="7"/>
      <c r="L4512" s="7"/>
      <c r="M4512" s="7"/>
      <c r="N4512" s="57"/>
      <c r="O4512" s="6"/>
      <c r="P4512" s="6"/>
      <c r="T4512" s="6"/>
      <c r="V4512" s="3"/>
    </row>
    <row r="4513">
      <c r="D4513" s="57"/>
      <c r="J4513" s="7"/>
      <c r="K4513" s="7"/>
      <c r="L4513" s="7"/>
      <c r="M4513" s="7"/>
      <c r="N4513" s="57"/>
      <c r="O4513" s="6"/>
      <c r="P4513" s="6"/>
      <c r="T4513" s="6"/>
      <c r="V4513" s="3"/>
    </row>
    <row r="4514">
      <c r="D4514" s="57"/>
      <c r="J4514" s="7"/>
      <c r="K4514" s="7"/>
      <c r="L4514" s="7"/>
      <c r="M4514" s="7"/>
      <c r="N4514" s="57"/>
      <c r="O4514" s="6"/>
      <c r="P4514" s="6"/>
      <c r="T4514" s="6"/>
      <c r="V4514" s="3"/>
    </row>
    <row r="4515">
      <c r="D4515" s="57"/>
      <c r="J4515" s="7"/>
      <c r="K4515" s="7"/>
      <c r="L4515" s="7"/>
      <c r="M4515" s="7"/>
      <c r="N4515" s="57"/>
      <c r="O4515" s="6"/>
      <c r="P4515" s="6"/>
      <c r="T4515" s="6"/>
      <c r="V4515" s="3"/>
    </row>
    <row r="4516">
      <c r="D4516" s="57"/>
      <c r="J4516" s="7"/>
      <c r="K4516" s="7"/>
      <c r="L4516" s="7"/>
      <c r="M4516" s="7"/>
      <c r="N4516" s="57"/>
      <c r="O4516" s="6"/>
      <c r="P4516" s="6"/>
      <c r="T4516" s="6"/>
      <c r="V4516" s="3"/>
    </row>
    <row r="4517">
      <c r="D4517" s="57"/>
      <c r="J4517" s="7"/>
      <c r="K4517" s="7"/>
      <c r="L4517" s="7"/>
      <c r="M4517" s="7"/>
      <c r="N4517" s="57"/>
      <c r="O4517" s="6"/>
      <c r="P4517" s="6"/>
      <c r="T4517" s="6"/>
      <c r="V4517" s="3"/>
    </row>
    <row r="4518">
      <c r="D4518" s="57"/>
      <c r="J4518" s="7"/>
      <c r="K4518" s="7"/>
      <c r="L4518" s="7"/>
      <c r="M4518" s="7"/>
      <c r="N4518" s="57"/>
      <c r="O4518" s="6"/>
      <c r="P4518" s="6"/>
      <c r="T4518" s="6"/>
      <c r="V4518" s="3"/>
    </row>
    <row r="4519">
      <c r="D4519" s="57"/>
      <c r="J4519" s="7"/>
      <c r="K4519" s="7"/>
      <c r="L4519" s="7"/>
      <c r="M4519" s="7"/>
      <c r="N4519" s="57"/>
      <c r="O4519" s="6"/>
      <c r="P4519" s="6"/>
      <c r="T4519" s="6"/>
      <c r="V4519" s="3"/>
    </row>
    <row r="4520">
      <c r="D4520" s="57"/>
      <c r="J4520" s="7"/>
      <c r="K4520" s="7"/>
      <c r="L4520" s="7"/>
      <c r="M4520" s="7"/>
      <c r="N4520" s="57"/>
      <c r="O4520" s="6"/>
      <c r="P4520" s="6"/>
      <c r="T4520" s="6"/>
      <c r="V4520" s="3"/>
    </row>
    <row r="4521">
      <c r="D4521" s="57"/>
      <c r="J4521" s="7"/>
      <c r="K4521" s="7"/>
      <c r="L4521" s="7"/>
      <c r="M4521" s="7"/>
      <c r="N4521" s="57"/>
      <c r="O4521" s="6"/>
      <c r="P4521" s="6"/>
      <c r="T4521" s="6"/>
      <c r="V4521" s="3"/>
    </row>
    <row r="4522">
      <c r="D4522" s="57"/>
      <c r="J4522" s="7"/>
      <c r="K4522" s="7"/>
      <c r="L4522" s="7"/>
      <c r="M4522" s="7"/>
      <c r="N4522" s="57"/>
      <c r="O4522" s="6"/>
      <c r="P4522" s="6"/>
      <c r="T4522" s="6"/>
      <c r="V4522" s="3"/>
    </row>
    <row r="4523">
      <c r="D4523" s="57"/>
      <c r="J4523" s="7"/>
      <c r="K4523" s="7"/>
      <c r="L4523" s="7"/>
      <c r="M4523" s="7"/>
      <c r="N4523" s="57"/>
      <c r="O4523" s="6"/>
      <c r="P4523" s="6"/>
      <c r="T4523" s="6"/>
      <c r="V4523" s="3"/>
    </row>
    <row r="4524">
      <c r="D4524" s="57"/>
      <c r="J4524" s="7"/>
      <c r="K4524" s="7"/>
      <c r="L4524" s="7"/>
      <c r="M4524" s="7"/>
      <c r="N4524" s="57"/>
      <c r="O4524" s="6"/>
      <c r="P4524" s="6"/>
      <c r="T4524" s="6"/>
      <c r="V4524" s="3"/>
    </row>
    <row r="4525">
      <c r="D4525" s="57"/>
      <c r="J4525" s="7"/>
      <c r="K4525" s="7"/>
      <c r="L4525" s="7"/>
      <c r="M4525" s="7"/>
      <c r="N4525" s="57"/>
      <c r="O4525" s="6"/>
      <c r="P4525" s="6"/>
      <c r="T4525" s="6"/>
      <c r="V4525" s="3"/>
    </row>
    <row r="4526">
      <c r="D4526" s="57"/>
      <c r="J4526" s="7"/>
      <c r="K4526" s="7"/>
      <c r="L4526" s="7"/>
      <c r="M4526" s="7"/>
      <c r="N4526" s="57"/>
      <c r="O4526" s="6"/>
      <c r="P4526" s="6"/>
      <c r="T4526" s="6"/>
      <c r="V4526" s="3"/>
    </row>
    <row r="4527">
      <c r="D4527" s="57"/>
      <c r="J4527" s="7"/>
      <c r="K4527" s="7"/>
      <c r="L4527" s="7"/>
      <c r="M4527" s="7"/>
      <c r="N4527" s="57"/>
      <c r="O4527" s="6"/>
      <c r="P4527" s="6"/>
      <c r="T4527" s="6"/>
      <c r="V4527" s="3"/>
    </row>
    <row r="4528">
      <c r="D4528" s="57"/>
      <c r="J4528" s="7"/>
      <c r="K4528" s="7"/>
      <c r="L4528" s="7"/>
      <c r="M4528" s="7"/>
      <c r="N4528" s="57"/>
      <c r="O4528" s="6"/>
      <c r="P4528" s="6"/>
      <c r="T4528" s="6"/>
      <c r="V4528" s="3"/>
    </row>
    <row r="4529">
      <c r="D4529" s="57"/>
      <c r="J4529" s="7"/>
      <c r="K4529" s="7"/>
      <c r="L4529" s="7"/>
      <c r="M4529" s="7"/>
      <c r="N4529" s="57"/>
      <c r="O4529" s="6"/>
      <c r="P4529" s="6"/>
      <c r="T4529" s="6"/>
      <c r="V4529" s="3"/>
    </row>
    <row r="4530">
      <c r="D4530" s="57"/>
      <c r="J4530" s="7"/>
      <c r="K4530" s="7"/>
      <c r="L4530" s="7"/>
      <c r="M4530" s="7"/>
      <c r="N4530" s="57"/>
      <c r="O4530" s="6"/>
      <c r="P4530" s="6"/>
      <c r="T4530" s="6"/>
      <c r="V4530" s="3"/>
    </row>
    <row r="4531">
      <c r="D4531" s="57"/>
      <c r="J4531" s="7"/>
      <c r="K4531" s="7"/>
      <c r="L4531" s="7"/>
      <c r="M4531" s="7"/>
      <c r="N4531" s="57"/>
      <c r="O4531" s="6"/>
      <c r="P4531" s="6"/>
      <c r="T4531" s="6"/>
      <c r="V4531" s="3"/>
    </row>
    <row r="4532">
      <c r="D4532" s="57"/>
      <c r="J4532" s="7"/>
      <c r="K4532" s="7"/>
      <c r="L4532" s="7"/>
      <c r="M4532" s="7"/>
      <c r="N4532" s="57"/>
      <c r="O4532" s="6"/>
      <c r="P4532" s="6"/>
      <c r="T4532" s="6"/>
      <c r="V4532" s="3"/>
    </row>
    <row r="4533">
      <c r="D4533" s="57"/>
      <c r="J4533" s="7"/>
      <c r="K4533" s="7"/>
      <c r="L4533" s="7"/>
      <c r="M4533" s="7"/>
      <c r="N4533" s="57"/>
      <c r="O4533" s="6"/>
      <c r="P4533" s="6"/>
      <c r="T4533" s="6"/>
      <c r="V4533" s="3"/>
    </row>
    <row r="4534">
      <c r="D4534" s="57"/>
      <c r="J4534" s="7"/>
      <c r="K4534" s="7"/>
      <c r="L4534" s="7"/>
      <c r="M4534" s="7"/>
      <c r="N4534" s="57"/>
      <c r="O4534" s="6"/>
      <c r="P4534" s="6"/>
      <c r="T4534" s="6"/>
      <c r="V4534" s="3"/>
    </row>
    <row r="4535">
      <c r="D4535" s="57"/>
      <c r="J4535" s="7"/>
      <c r="K4535" s="7"/>
      <c r="L4535" s="7"/>
      <c r="M4535" s="7"/>
      <c r="N4535" s="57"/>
      <c r="O4535" s="6"/>
      <c r="P4535" s="6"/>
      <c r="T4535" s="6"/>
      <c r="V4535" s="3"/>
    </row>
    <row r="4536">
      <c r="D4536" s="57"/>
      <c r="J4536" s="7"/>
      <c r="K4536" s="7"/>
      <c r="L4536" s="7"/>
      <c r="M4536" s="7"/>
      <c r="N4536" s="57"/>
      <c r="O4536" s="6"/>
      <c r="P4536" s="6"/>
      <c r="T4536" s="6"/>
      <c r="V4536" s="3"/>
    </row>
    <row r="4537">
      <c r="D4537" s="57"/>
      <c r="J4537" s="7"/>
      <c r="K4537" s="7"/>
      <c r="L4537" s="7"/>
      <c r="M4537" s="7"/>
      <c r="N4537" s="57"/>
      <c r="O4537" s="6"/>
      <c r="P4537" s="6"/>
      <c r="T4537" s="6"/>
      <c r="V4537" s="3"/>
    </row>
    <row r="4538">
      <c r="D4538" s="57"/>
      <c r="J4538" s="7"/>
      <c r="K4538" s="7"/>
      <c r="L4538" s="7"/>
      <c r="M4538" s="7"/>
      <c r="N4538" s="57"/>
      <c r="O4538" s="6"/>
      <c r="P4538" s="6"/>
      <c r="T4538" s="6"/>
      <c r="V4538" s="3"/>
    </row>
    <row r="4539">
      <c r="D4539" s="57"/>
      <c r="J4539" s="7"/>
      <c r="K4539" s="7"/>
      <c r="L4539" s="7"/>
      <c r="M4539" s="7"/>
      <c r="N4539" s="57"/>
      <c r="O4539" s="6"/>
      <c r="P4539" s="6"/>
      <c r="T4539" s="6"/>
      <c r="V4539" s="3"/>
    </row>
    <row r="4540">
      <c r="D4540" s="57"/>
      <c r="J4540" s="7"/>
      <c r="K4540" s="7"/>
      <c r="L4540" s="7"/>
      <c r="M4540" s="7"/>
      <c r="N4540" s="57"/>
      <c r="O4540" s="6"/>
      <c r="P4540" s="6"/>
      <c r="T4540" s="6"/>
      <c r="V4540" s="3"/>
    </row>
    <row r="4541">
      <c r="D4541" s="57"/>
      <c r="J4541" s="7"/>
      <c r="K4541" s="7"/>
      <c r="L4541" s="7"/>
      <c r="M4541" s="7"/>
      <c r="N4541" s="57"/>
      <c r="O4541" s="6"/>
      <c r="P4541" s="6"/>
      <c r="T4541" s="6"/>
      <c r="V4541" s="3"/>
    </row>
    <row r="4542">
      <c r="D4542" s="57"/>
      <c r="J4542" s="7"/>
      <c r="K4542" s="7"/>
      <c r="L4542" s="7"/>
      <c r="M4542" s="7"/>
      <c r="N4542" s="57"/>
      <c r="O4542" s="6"/>
      <c r="P4542" s="6"/>
      <c r="T4542" s="6"/>
      <c r="V4542" s="3"/>
    </row>
    <row r="4543">
      <c r="D4543" s="57"/>
      <c r="J4543" s="7"/>
      <c r="K4543" s="7"/>
      <c r="L4543" s="7"/>
      <c r="M4543" s="7"/>
      <c r="N4543" s="57"/>
      <c r="O4543" s="6"/>
      <c r="P4543" s="6"/>
      <c r="T4543" s="6"/>
      <c r="V4543" s="3"/>
    </row>
    <row r="4544">
      <c r="D4544" s="57"/>
      <c r="J4544" s="7"/>
      <c r="K4544" s="7"/>
      <c r="L4544" s="7"/>
      <c r="M4544" s="7"/>
      <c r="N4544" s="57"/>
      <c r="O4544" s="6"/>
      <c r="P4544" s="6"/>
      <c r="T4544" s="6"/>
      <c r="V4544" s="3"/>
    </row>
    <row r="4545">
      <c r="D4545" s="57"/>
      <c r="J4545" s="7"/>
      <c r="K4545" s="7"/>
      <c r="L4545" s="7"/>
      <c r="M4545" s="7"/>
      <c r="N4545" s="57"/>
      <c r="O4545" s="6"/>
      <c r="P4545" s="6"/>
      <c r="T4545" s="6"/>
      <c r="V4545" s="3"/>
    </row>
    <row r="4546">
      <c r="D4546" s="57"/>
      <c r="J4546" s="7"/>
      <c r="K4546" s="7"/>
      <c r="L4546" s="7"/>
      <c r="M4546" s="7"/>
      <c r="N4546" s="57"/>
      <c r="O4546" s="6"/>
      <c r="P4546" s="6"/>
      <c r="T4546" s="6"/>
      <c r="V4546" s="3"/>
    </row>
    <row r="4547">
      <c r="D4547" s="57"/>
      <c r="J4547" s="7"/>
      <c r="K4547" s="7"/>
      <c r="L4547" s="7"/>
      <c r="M4547" s="7"/>
      <c r="N4547" s="57"/>
      <c r="O4547" s="6"/>
      <c r="P4547" s="6"/>
      <c r="T4547" s="6"/>
      <c r="V4547" s="3"/>
    </row>
    <row r="4548">
      <c r="D4548" s="57"/>
      <c r="J4548" s="7"/>
      <c r="K4548" s="7"/>
      <c r="L4548" s="7"/>
      <c r="M4548" s="7"/>
      <c r="N4548" s="57"/>
      <c r="O4548" s="6"/>
      <c r="P4548" s="6"/>
      <c r="T4548" s="6"/>
      <c r="V4548" s="3"/>
    </row>
    <row r="4549">
      <c r="D4549" s="57"/>
      <c r="J4549" s="7"/>
      <c r="K4549" s="7"/>
      <c r="L4549" s="7"/>
      <c r="M4549" s="7"/>
      <c r="N4549" s="57"/>
      <c r="O4549" s="6"/>
      <c r="P4549" s="6"/>
      <c r="T4549" s="6"/>
      <c r="V4549" s="3"/>
    </row>
    <row r="4550">
      <c r="D4550" s="57"/>
      <c r="J4550" s="7"/>
      <c r="K4550" s="7"/>
      <c r="L4550" s="7"/>
      <c r="M4550" s="7"/>
      <c r="N4550" s="57"/>
      <c r="O4550" s="6"/>
      <c r="P4550" s="6"/>
      <c r="T4550" s="6"/>
      <c r="V4550" s="3"/>
    </row>
    <row r="4551">
      <c r="D4551" s="57"/>
      <c r="J4551" s="7"/>
      <c r="K4551" s="7"/>
      <c r="L4551" s="7"/>
      <c r="M4551" s="7"/>
      <c r="N4551" s="57"/>
      <c r="O4551" s="6"/>
      <c r="P4551" s="6"/>
      <c r="T4551" s="6"/>
      <c r="V4551" s="3"/>
    </row>
    <row r="4552">
      <c r="D4552" s="57"/>
      <c r="J4552" s="7"/>
      <c r="K4552" s="7"/>
      <c r="L4552" s="7"/>
      <c r="M4552" s="7"/>
      <c r="N4552" s="57"/>
      <c r="O4552" s="6"/>
      <c r="P4552" s="6"/>
      <c r="T4552" s="6"/>
      <c r="V4552" s="3"/>
    </row>
    <row r="4553">
      <c r="D4553" s="57"/>
      <c r="J4553" s="7"/>
      <c r="K4553" s="7"/>
      <c r="L4553" s="7"/>
      <c r="M4553" s="7"/>
      <c r="N4553" s="57"/>
      <c r="O4553" s="6"/>
      <c r="P4553" s="6"/>
      <c r="T4553" s="6"/>
      <c r="V4553" s="3"/>
    </row>
    <row r="4554">
      <c r="D4554" s="57"/>
      <c r="J4554" s="7"/>
      <c r="K4554" s="7"/>
      <c r="L4554" s="7"/>
      <c r="M4554" s="7"/>
      <c r="N4554" s="57"/>
      <c r="O4554" s="6"/>
      <c r="P4554" s="6"/>
      <c r="T4554" s="6"/>
      <c r="V4554" s="3"/>
    </row>
    <row r="4555">
      <c r="D4555" s="57"/>
      <c r="J4555" s="7"/>
      <c r="K4555" s="7"/>
      <c r="L4555" s="7"/>
      <c r="M4555" s="7"/>
      <c r="N4555" s="57"/>
      <c r="O4555" s="6"/>
      <c r="P4555" s="6"/>
      <c r="T4555" s="6"/>
      <c r="V4555" s="3"/>
    </row>
    <row r="4556">
      <c r="D4556" s="57"/>
      <c r="J4556" s="7"/>
      <c r="K4556" s="7"/>
      <c r="L4556" s="7"/>
      <c r="M4556" s="7"/>
      <c r="N4556" s="57"/>
      <c r="O4556" s="6"/>
      <c r="P4556" s="6"/>
      <c r="T4556" s="6"/>
      <c r="V4556" s="3"/>
    </row>
    <row r="4557">
      <c r="D4557" s="57"/>
      <c r="J4557" s="7"/>
      <c r="K4557" s="7"/>
      <c r="L4557" s="7"/>
      <c r="M4557" s="7"/>
      <c r="N4557" s="57"/>
      <c r="O4557" s="6"/>
      <c r="P4557" s="6"/>
      <c r="T4557" s="6"/>
      <c r="V4557" s="3"/>
    </row>
    <row r="4558">
      <c r="D4558" s="57"/>
      <c r="J4558" s="7"/>
      <c r="K4558" s="7"/>
      <c r="L4558" s="7"/>
      <c r="M4558" s="7"/>
      <c r="N4558" s="57"/>
      <c r="O4558" s="6"/>
      <c r="P4558" s="6"/>
      <c r="T4558" s="6"/>
      <c r="V4558" s="3"/>
    </row>
    <row r="4559">
      <c r="D4559" s="57"/>
      <c r="J4559" s="7"/>
      <c r="K4559" s="7"/>
      <c r="L4559" s="7"/>
      <c r="M4559" s="7"/>
      <c r="N4559" s="57"/>
      <c r="O4559" s="6"/>
      <c r="P4559" s="6"/>
      <c r="T4559" s="6"/>
      <c r="V4559" s="3"/>
    </row>
    <row r="4560">
      <c r="D4560" s="57"/>
      <c r="J4560" s="7"/>
      <c r="K4560" s="7"/>
      <c r="L4560" s="7"/>
      <c r="M4560" s="7"/>
      <c r="N4560" s="57"/>
      <c r="O4560" s="6"/>
      <c r="P4560" s="6"/>
      <c r="T4560" s="6"/>
      <c r="V4560" s="3"/>
    </row>
    <row r="4561">
      <c r="D4561" s="57"/>
      <c r="J4561" s="7"/>
      <c r="K4561" s="7"/>
      <c r="L4561" s="7"/>
      <c r="M4561" s="7"/>
      <c r="N4561" s="57"/>
      <c r="O4561" s="6"/>
      <c r="P4561" s="6"/>
      <c r="T4561" s="6"/>
      <c r="V4561" s="3"/>
    </row>
    <row r="4562">
      <c r="D4562" s="57"/>
      <c r="J4562" s="7"/>
      <c r="K4562" s="7"/>
      <c r="L4562" s="7"/>
      <c r="M4562" s="7"/>
      <c r="N4562" s="57"/>
      <c r="O4562" s="6"/>
      <c r="P4562" s="6"/>
      <c r="T4562" s="6"/>
      <c r="V4562" s="3"/>
    </row>
    <row r="4563">
      <c r="D4563" s="57"/>
      <c r="J4563" s="7"/>
      <c r="K4563" s="7"/>
      <c r="L4563" s="7"/>
      <c r="M4563" s="7"/>
      <c r="N4563" s="57"/>
      <c r="O4563" s="6"/>
      <c r="P4563" s="6"/>
      <c r="T4563" s="6"/>
      <c r="V4563" s="3"/>
    </row>
    <row r="4564">
      <c r="D4564" s="57"/>
      <c r="J4564" s="7"/>
      <c r="K4564" s="7"/>
      <c r="L4564" s="7"/>
      <c r="M4564" s="7"/>
      <c r="N4564" s="57"/>
      <c r="O4564" s="6"/>
      <c r="P4564" s="6"/>
      <c r="T4564" s="6"/>
      <c r="V4564" s="3"/>
    </row>
    <row r="4565">
      <c r="D4565" s="57"/>
      <c r="J4565" s="7"/>
      <c r="K4565" s="7"/>
      <c r="L4565" s="7"/>
      <c r="M4565" s="7"/>
      <c r="N4565" s="57"/>
      <c r="O4565" s="6"/>
      <c r="P4565" s="6"/>
      <c r="T4565" s="6"/>
      <c r="V4565" s="3"/>
    </row>
    <row r="4566">
      <c r="D4566" s="57"/>
      <c r="J4566" s="7"/>
      <c r="K4566" s="7"/>
      <c r="L4566" s="7"/>
      <c r="M4566" s="7"/>
      <c r="N4566" s="57"/>
      <c r="O4566" s="6"/>
      <c r="P4566" s="6"/>
      <c r="T4566" s="6"/>
      <c r="V4566" s="3"/>
    </row>
    <row r="4567">
      <c r="D4567" s="57"/>
      <c r="J4567" s="7"/>
      <c r="K4567" s="7"/>
      <c r="L4567" s="7"/>
      <c r="M4567" s="7"/>
      <c r="N4567" s="57"/>
      <c r="O4567" s="6"/>
      <c r="P4567" s="6"/>
      <c r="T4567" s="6"/>
      <c r="V4567" s="3"/>
    </row>
    <row r="4568">
      <c r="D4568" s="57"/>
      <c r="J4568" s="7"/>
      <c r="K4568" s="7"/>
      <c r="L4568" s="7"/>
      <c r="M4568" s="7"/>
      <c r="N4568" s="57"/>
      <c r="O4568" s="6"/>
      <c r="P4568" s="6"/>
      <c r="T4568" s="6"/>
      <c r="V4568" s="3"/>
    </row>
    <row r="4569">
      <c r="D4569" s="57"/>
      <c r="J4569" s="7"/>
      <c r="K4569" s="7"/>
      <c r="L4569" s="7"/>
      <c r="M4569" s="7"/>
      <c r="N4569" s="57"/>
      <c r="O4569" s="6"/>
      <c r="P4569" s="6"/>
      <c r="T4569" s="6"/>
      <c r="V4569" s="3"/>
    </row>
    <row r="4570">
      <c r="D4570" s="57"/>
      <c r="J4570" s="7"/>
      <c r="K4570" s="7"/>
      <c r="L4570" s="7"/>
      <c r="M4570" s="7"/>
      <c r="N4570" s="57"/>
      <c r="O4570" s="6"/>
      <c r="P4570" s="6"/>
      <c r="T4570" s="6"/>
      <c r="V4570" s="3"/>
    </row>
    <row r="4571">
      <c r="D4571" s="57"/>
      <c r="J4571" s="7"/>
      <c r="K4571" s="7"/>
      <c r="L4571" s="7"/>
      <c r="M4571" s="7"/>
      <c r="N4571" s="57"/>
      <c r="O4571" s="6"/>
      <c r="P4571" s="6"/>
      <c r="T4571" s="6"/>
      <c r="V4571" s="3"/>
    </row>
    <row r="4572">
      <c r="D4572" s="57"/>
      <c r="J4572" s="7"/>
      <c r="K4572" s="7"/>
      <c r="L4572" s="7"/>
      <c r="M4572" s="7"/>
      <c r="N4572" s="57"/>
      <c r="O4572" s="6"/>
      <c r="P4572" s="6"/>
      <c r="T4572" s="6"/>
      <c r="V4572" s="3"/>
    </row>
    <row r="4573">
      <c r="D4573" s="57"/>
      <c r="J4573" s="7"/>
      <c r="K4573" s="7"/>
      <c r="L4573" s="7"/>
      <c r="M4573" s="7"/>
      <c r="N4573" s="57"/>
      <c r="O4573" s="6"/>
      <c r="P4573" s="6"/>
      <c r="T4573" s="6"/>
      <c r="V4573" s="3"/>
    </row>
    <row r="4574">
      <c r="D4574" s="57"/>
      <c r="J4574" s="7"/>
      <c r="K4574" s="7"/>
      <c r="L4574" s="7"/>
      <c r="M4574" s="7"/>
      <c r="N4574" s="57"/>
      <c r="O4574" s="6"/>
      <c r="P4574" s="6"/>
      <c r="T4574" s="6"/>
      <c r="V4574" s="3"/>
    </row>
    <row r="4575">
      <c r="D4575" s="57"/>
      <c r="J4575" s="7"/>
      <c r="K4575" s="7"/>
      <c r="L4575" s="7"/>
      <c r="M4575" s="7"/>
      <c r="N4575" s="57"/>
      <c r="O4575" s="6"/>
      <c r="P4575" s="6"/>
      <c r="T4575" s="6"/>
      <c r="V4575" s="3"/>
    </row>
    <row r="4576">
      <c r="D4576" s="57"/>
      <c r="J4576" s="7"/>
      <c r="K4576" s="7"/>
      <c r="L4576" s="7"/>
      <c r="M4576" s="7"/>
      <c r="N4576" s="57"/>
      <c r="O4576" s="6"/>
      <c r="P4576" s="6"/>
      <c r="T4576" s="6"/>
      <c r="V4576" s="3"/>
    </row>
    <row r="4577">
      <c r="D4577" s="57"/>
      <c r="J4577" s="7"/>
      <c r="K4577" s="7"/>
      <c r="L4577" s="7"/>
      <c r="M4577" s="7"/>
      <c r="N4577" s="57"/>
      <c r="O4577" s="6"/>
      <c r="P4577" s="6"/>
      <c r="T4577" s="6"/>
      <c r="V4577" s="3"/>
    </row>
    <row r="4578">
      <c r="D4578" s="57"/>
      <c r="J4578" s="7"/>
      <c r="K4578" s="7"/>
      <c r="L4578" s="7"/>
      <c r="M4578" s="7"/>
      <c r="N4578" s="57"/>
      <c r="O4578" s="6"/>
      <c r="P4578" s="6"/>
      <c r="T4578" s="6"/>
      <c r="V4578" s="3"/>
    </row>
    <row r="4579">
      <c r="D4579" s="57"/>
      <c r="J4579" s="7"/>
      <c r="K4579" s="7"/>
      <c r="L4579" s="7"/>
      <c r="M4579" s="7"/>
      <c r="N4579" s="57"/>
      <c r="O4579" s="6"/>
      <c r="P4579" s="6"/>
      <c r="T4579" s="6"/>
      <c r="V4579" s="3"/>
    </row>
    <row r="4580">
      <c r="D4580" s="57"/>
      <c r="J4580" s="7"/>
      <c r="K4580" s="7"/>
      <c r="L4580" s="7"/>
      <c r="M4580" s="7"/>
      <c r="N4580" s="57"/>
      <c r="O4580" s="6"/>
      <c r="P4580" s="6"/>
      <c r="T4580" s="6"/>
      <c r="V4580" s="3"/>
    </row>
    <row r="4581">
      <c r="D4581" s="57"/>
      <c r="J4581" s="7"/>
      <c r="K4581" s="7"/>
      <c r="L4581" s="7"/>
      <c r="M4581" s="7"/>
      <c r="N4581" s="57"/>
      <c r="O4581" s="6"/>
      <c r="P4581" s="6"/>
      <c r="T4581" s="6"/>
      <c r="V4581" s="3"/>
    </row>
    <row r="4582">
      <c r="D4582" s="57"/>
      <c r="J4582" s="7"/>
      <c r="K4582" s="7"/>
      <c r="L4582" s="7"/>
      <c r="M4582" s="7"/>
      <c r="N4582" s="57"/>
      <c r="O4582" s="6"/>
      <c r="P4582" s="6"/>
      <c r="T4582" s="6"/>
      <c r="V4582" s="3"/>
    </row>
    <row r="4583">
      <c r="D4583" s="57"/>
      <c r="J4583" s="7"/>
      <c r="K4583" s="7"/>
      <c r="L4583" s="7"/>
      <c r="M4583" s="7"/>
      <c r="N4583" s="57"/>
      <c r="O4583" s="6"/>
      <c r="P4583" s="6"/>
      <c r="T4583" s="6"/>
      <c r="V4583" s="3"/>
    </row>
    <row r="4584">
      <c r="D4584" s="57"/>
      <c r="J4584" s="7"/>
      <c r="K4584" s="7"/>
      <c r="L4584" s="7"/>
      <c r="M4584" s="7"/>
      <c r="N4584" s="57"/>
      <c r="O4584" s="6"/>
      <c r="P4584" s="6"/>
      <c r="T4584" s="6"/>
      <c r="V4584" s="3"/>
    </row>
    <row r="4585">
      <c r="D4585" s="57"/>
      <c r="J4585" s="7"/>
      <c r="K4585" s="7"/>
      <c r="L4585" s="7"/>
      <c r="M4585" s="7"/>
      <c r="N4585" s="57"/>
      <c r="O4585" s="6"/>
      <c r="P4585" s="6"/>
      <c r="T4585" s="6"/>
      <c r="V4585" s="3"/>
    </row>
    <row r="4586">
      <c r="D4586" s="57"/>
      <c r="J4586" s="7"/>
      <c r="K4586" s="7"/>
      <c r="L4586" s="7"/>
      <c r="M4586" s="7"/>
      <c r="N4586" s="57"/>
      <c r="O4586" s="6"/>
      <c r="P4586" s="6"/>
      <c r="T4586" s="6"/>
      <c r="V4586" s="3"/>
    </row>
    <row r="4587">
      <c r="D4587" s="57"/>
      <c r="J4587" s="7"/>
      <c r="K4587" s="7"/>
      <c r="L4587" s="7"/>
      <c r="M4587" s="7"/>
      <c r="N4587" s="57"/>
      <c r="O4587" s="6"/>
      <c r="P4587" s="6"/>
      <c r="T4587" s="6"/>
      <c r="V4587" s="3"/>
    </row>
    <row r="4588">
      <c r="D4588" s="57"/>
      <c r="J4588" s="7"/>
      <c r="K4588" s="7"/>
      <c r="L4588" s="7"/>
      <c r="M4588" s="7"/>
      <c r="N4588" s="57"/>
      <c r="O4588" s="6"/>
      <c r="P4588" s="6"/>
      <c r="T4588" s="6"/>
      <c r="V4588" s="3"/>
    </row>
    <row r="4589">
      <c r="D4589" s="57"/>
      <c r="J4589" s="7"/>
      <c r="K4589" s="7"/>
      <c r="L4589" s="7"/>
      <c r="M4589" s="7"/>
      <c r="N4589" s="57"/>
      <c r="O4589" s="6"/>
      <c r="P4589" s="6"/>
      <c r="T4589" s="6"/>
      <c r="V4589" s="3"/>
    </row>
    <row r="4590">
      <c r="D4590" s="57"/>
      <c r="J4590" s="7"/>
      <c r="K4590" s="7"/>
      <c r="L4590" s="7"/>
      <c r="M4590" s="7"/>
      <c r="N4590" s="57"/>
      <c r="O4590" s="6"/>
      <c r="P4590" s="6"/>
      <c r="T4590" s="6"/>
      <c r="V4590" s="3"/>
    </row>
    <row r="4591">
      <c r="D4591" s="57"/>
      <c r="J4591" s="7"/>
      <c r="K4591" s="7"/>
      <c r="L4591" s="7"/>
      <c r="M4591" s="7"/>
      <c r="N4591" s="57"/>
      <c r="O4591" s="6"/>
      <c r="P4591" s="6"/>
      <c r="T4591" s="6"/>
      <c r="V4591" s="3"/>
    </row>
    <row r="4592">
      <c r="D4592" s="57"/>
      <c r="J4592" s="7"/>
      <c r="K4592" s="7"/>
      <c r="L4592" s="7"/>
      <c r="M4592" s="7"/>
      <c r="N4592" s="57"/>
      <c r="O4592" s="6"/>
      <c r="P4592" s="6"/>
      <c r="T4592" s="6"/>
      <c r="V4592" s="3"/>
    </row>
    <row r="4593">
      <c r="D4593" s="57"/>
      <c r="J4593" s="7"/>
      <c r="K4593" s="7"/>
      <c r="L4593" s="7"/>
      <c r="M4593" s="7"/>
      <c r="N4593" s="57"/>
      <c r="O4593" s="6"/>
      <c r="P4593" s="6"/>
      <c r="T4593" s="6"/>
      <c r="V4593" s="3"/>
    </row>
    <row r="4594">
      <c r="D4594" s="57"/>
      <c r="J4594" s="7"/>
      <c r="K4594" s="7"/>
      <c r="L4594" s="7"/>
      <c r="M4594" s="7"/>
      <c r="N4594" s="57"/>
      <c r="O4594" s="6"/>
      <c r="P4594" s="6"/>
      <c r="T4594" s="6"/>
      <c r="V4594" s="3"/>
    </row>
    <row r="4595">
      <c r="D4595" s="57"/>
      <c r="J4595" s="7"/>
      <c r="K4595" s="7"/>
      <c r="L4595" s="7"/>
      <c r="M4595" s="7"/>
      <c r="N4595" s="57"/>
      <c r="O4595" s="6"/>
      <c r="P4595" s="6"/>
      <c r="T4595" s="6"/>
      <c r="V4595" s="3"/>
    </row>
    <row r="4596">
      <c r="D4596" s="57"/>
      <c r="J4596" s="7"/>
      <c r="K4596" s="7"/>
      <c r="L4596" s="7"/>
      <c r="M4596" s="7"/>
      <c r="N4596" s="57"/>
      <c r="O4596" s="6"/>
      <c r="P4596" s="6"/>
      <c r="T4596" s="6"/>
      <c r="V4596" s="3"/>
    </row>
    <row r="4597">
      <c r="D4597" s="57"/>
      <c r="J4597" s="7"/>
      <c r="K4597" s="7"/>
      <c r="L4597" s="7"/>
      <c r="M4597" s="7"/>
      <c r="N4597" s="57"/>
      <c r="O4597" s="6"/>
      <c r="P4597" s="6"/>
      <c r="T4597" s="6"/>
      <c r="V4597" s="3"/>
    </row>
    <row r="4598">
      <c r="D4598" s="57"/>
      <c r="J4598" s="7"/>
      <c r="K4598" s="7"/>
      <c r="L4598" s="7"/>
      <c r="M4598" s="7"/>
      <c r="N4598" s="57"/>
      <c r="O4598" s="6"/>
      <c r="P4598" s="6"/>
      <c r="T4598" s="6"/>
      <c r="V4598" s="3"/>
    </row>
    <row r="4599">
      <c r="D4599" s="57"/>
      <c r="J4599" s="7"/>
      <c r="K4599" s="7"/>
      <c r="L4599" s="7"/>
      <c r="M4599" s="7"/>
      <c r="N4599" s="57"/>
      <c r="O4599" s="6"/>
      <c r="P4599" s="6"/>
      <c r="T4599" s="6"/>
      <c r="V4599" s="3"/>
    </row>
    <row r="4600">
      <c r="D4600" s="57"/>
      <c r="J4600" s="7"/>
      <c r="K4600" s="7"/>
      <c r="L4600" s="7"/>
      <c r="M4600" s="7"/>
      <c r="N4600" s="57"/>
      <c r="O4600" s="6"/>
      <c r="P4600" s="6"/>
      <c r="T4600" s="6"/>
      <c r="V4600" s="3"/>
    </row>
    <row r="4601">
      <c r="D4601" s="57"/>
      <c r="J4601" s="7"/>
      <c r="K4601" s="7"/>
      <c r="L4601" s="7"/>
      <c r="M4601" s="7"/>
      <c r="N4601" s="57"/>
      <c r="O4601" s="6"/>
      <c r="P4601" s="6"/>
      <c r="T4601" s="6"/>
      <c r="V4601" s="3"/>
    </row>
    <row r="4602">
      <c r="D4602" s="57"/>
      <c r="J4602" s="7"/>
      <c r="K4602" s="7"/>
      <c r="L4602" s="7"/>
      <c r="M4602" s="7"/>
      <c r="N4602" s="57"/>
      <c r="O4602" s="6"/>
      <c r="P4602" s="6"/>
      <c r="T4602" s="6"/>
      <c r="V4602" s="3"/>
    </row>
    <row r="4603">
      <c r="D4603" s="57"/>
      <c r="J4603" s="7"/>
      <c r="K4603" s="7"/>
      <c r="L4603" s="7"/>
      <c r="M4603" s="7"/>
      <c r="N4603" s="57"/>
      <c r="O4603" s="6"/>
      <c r="P4603" s="6"/>
      <c r="T4603" s="6"/>
      <c r="V4603" s="3"/>
    </row>
    <row r="4604">
      <c r="D4604" s="57"/>
      <c r="J4604" s="7"/>
      <c r="K4604" s="7"/>
      <c r="L4604" s="7"/>
      <c r="M4604" s="7"/>
      <c r="N4604" s="57"/>
      <c r="O4604" s="6"/>
      <c r="P4604" s="6"/>
      <c r="T4604" s="6"/>
      <c r="V4604" s="3"/>
    </row>
    <row r="4605">
      <c r="D4605" s="57"/>
      <c r="J4605" s="7"/>
      <c r="K4605" s="7"/>
      <c r="L4605" s="7"/>
      <c r="M4605" s="7"/>
      <c r="N4605" s="57"/>
      <c r="O4605" s="6"/>
      <c r="P4605" s="6"/>
      <c r="T4605" s="6"/>
      <c r="V4605" s="3"/>
    </row>
    <row r="4606">
      <c r="D4606" s="57"/>
      <c r="J4606" s="7"/>
      <c r="K4606" s="7"/>
      <c r="L4606" s="7"/>
      <c r="M4606" s="7"/>
      <c r="N4606" s="57"/>
      <c r="O4606" s="6"/>
      <c r="P4606" s="6"/>
      <c r="T4606" s="6"/>
      <c r="V4606" s="3"/>
    </row>
    <row r="4607">
      <c r="D4607" s="57"/>
      <c r="J4607" s="7"/>
      <c r="K4607" s="7"/>
      <c r="L4607" s="7"/>
      <c r="M4607" s="7"/>
      <c r="N4607" s="57"/>
      <c r="O4607" s="6"/>
      <c r="P4607" s="6"/>
      <c r="T4607" s="6"/>
      <c r="V4607" s="3"/>
    </row>
    <row r="4608">
      <c r="D4608" s="57"/>
      <c r="J4608" s="7"/>
      <c r="K4608" s="7"/>
      <c r="L4608" s="7"/>
      <c r="M4608" s="7"/>
      <c r="N4608" s="57"/>
      <c r="O4608" s="6"/>
      <c r="P4608" s="6"/>
      <c r="T4608" s="6"/>
      <c r="V4608" s="3"/>
    </row>
    <row r="4609">
      <c r="D4609" s="57"/>
      <c r="J4609" s="7"/>
      <c r="K4609" s="7"/>
      <c r="L4609" s="7"/>
      <c r="M4609" s="7"/>
      <c r="N4609" s="57"/>
      <c r="O4609" s="6"/>
      <c r="P4609" s="6"/>
      <c r="T4609" s="6"/>
      <c r="V4609" s="3"/>
    </row>
    <row r="4610">
      <c r="D4610" s="57"/>
      <c r="J4610" s="7"/>
      <c r="K4610" s="7"/>
      <c r="L4610" s="7"/>
      <c r="M4610" s="7"/>
      <c r="N4610" s="57"/>
      <c r="O4610" s="6"/>
      <c r="P4610" s="6"/>
      <c r="T4610" s="6"/>
      <c r="V4610" s="3"/>
    </row>
    <row r="4611">
      <c r="D4611" s="57"/>
      <c r="J4611" s="7"/>
      <c r="K4611" s="7"/>
      <c r="L4611" s="7"/>
      <c r="M4611" s="7"/>
      <c r="N4611" s="57"/>
      <c r="O4611" s="6"/>
      <c r="P4611" s="6"/>
      <c r="T4611" s="6"/>
      <c r="V4611" s="3"/>
    </row>
    <row r="4612">
      <c r="D4612" s="57"/>
      <c r="J4612" s="7"/>
      <c r="K4612" s="7"/>
      <c r="L4612" s="7"/>
      <c r="M4612" s="7"/>
      <c r="N4612" s="57"/>
      <c r="O4612" s="6"/>
      <c r="P4612" s="6"/>
      <c r="T4612" s="6"/>
      <c r="V4612" s="3"/>
    </row>
    <row r="4613">
      <c r="D4613" s="57"/>
      <c r="J4613" s="7"/>
      <c r="K4613" s="7"/>
      <c r="L4613" s="7"/>
      <c r="M4613" s="7"/>
      <c r="N4613" s="57"/>
      <c r="O4613" s="6"/>
      <c r="P4613" s="6"/>
      <c r="T4613" s="6"/>
      <c r="V4613" s="3"/>
    </row>
    <row r="4614">
      <c r="D4614" s="57"/>
      <c r="J4614" s="7"/>
      <c r="K4614" s="7"/>
      <c r="L4614" s="7"/>
      <c r="M4614" s="7"/>
      <c r="N4614" s="57"/>
      <c r="O4614" s="6"/>
      <c r="P4614" s="6"/>
      <c r="T4614" s="6"/>
      <c r="V4614" s="3"/>
    </row>
    <row r="4615">
      <c r="D4615" s="57"/>
      <c r="J4615" s="7"/>
      <c r="K4615" s="7"/>
      <c r="L4615" s="7"/>
      <c r="M4615" s="7"/>
      <c r="N4615" s="57"/>
      <c r="O4615" s="6"/>
      <c r="P4615" s="6"/>
      <c r="T4615" s="6"/>
      <c r="V4615" s="3"/>
    </row>
    <row r="4616">
      <c r="D4616" s="57"/>
      <c r="J4616" s="7"/>
      <c r="K4616" s="7"/>
      <c r="L4616" s="7"/>
      <c r="M4616" s="7"/>
      <c r="N4616" s="57"/>
      <c r="O4616" s="6"/>
      <c r="P4616" s="6"/>
      <c r="T4616" s="6"/>
      <c r="V4616" s="3"/>
    </row>
    <row r="4617">
      <c r="D4617" s="57"/>
      <c r="J4617" s="7"/>
      <c r="K4617" s="7"/>
      <c r="L4617" s="7"/>
      <c r="M4617" s="7"/>
      <c r="N4617" s="57"/>
      <c r="O4617" s="6"/>
      <c r="P4617" s="6"/>
      <c r="T4617" s="6"/>
      <c r="V4617" s="3"/>
    </row>
    <row r="4618">
      <c r="D4618" s="57"/>
      <c r="J4618" s="7"/>
      <c r="K4618" s="7"/>
      <c r="L4618" s="7"/>
      <c r="M4618" s="7"/>
      <c r="N4618" s="57"/>
      <c r="O4618" s="6"/>
      <c r="P4618" s="6"/>
      <c r="T4618" s="6"/>
      <c r="V4618" s="3"/>
    </row>
    <row r="4619">
      <c r="D4619" s="57"/>
      <c r="J4619" s="7"/>
      <c r="K4619" s="7"/>
      <c r="L4619" s="7"/>
      <c r="M4619" s="7"/>
      <c r="N4619" s="57"/>
      <c r="O4619" s="6"/>
      <c r="P4619" s="6"/>
      <c r="T4619" s="6"/>
      <c r="V4619" s="3"/>
    </row>
    <row r="4620">
      <c r="D4620" s="57"/>
      <c r="J4620" s="7"/>
      <c r="K4620" s="7"/>
      <c r="L4620" s="7"/>
      <c r="M4620" s="7"/>
      <c r="N4620" s="57"/>
      <c r="O4620" s="6"/>
      <c r="P4620" s="6"/>
      <c r="T4620" s="6"/>
      <c r="V4620" s="3"/>
    </row>
    <row r="4621">
      <c r="D4621" s="57"/>
      <c r="J4621" s="7"/>
      <c r="K4621" s="7"/>
      <c r="L4621" s="7"/>
      <c r="M4621" s="7"/>
      <c r="N4621" s="57"/>
      <c r="O4621" s="6"/>
      <c r="P4621" s="6"/>
      <c r="T4621" s="6"/>
      <c r="V4621" s="3"/>
    </row>
    <row r="4622">
      <c r="D4622" s="57"/>
      <c r="J4622" s="7"/>
      <c r="K4622" s="7"/>
      <c r="L4622" s="7"/>
      <c r="M4622" s="7"/>
      <c r="N4622" s="57"/>
      <c r="O4622" s="6"/>
      <c r="P4622" s="6"/>
      <c r="T4622" s="6"/>
      <c r="V4622" s="3"/>
    </row>
    <row r="4623">
      <c r="D4623" s="57"/>
      <c r="J4623" s="7"/>
      <c r="K4623" s="7"/>
      <c r="L4623" s="7"/>
      <c r="M4623" s="7"/>
      <c r="N4623" s="57"/>
      <c r="O4623" s="6"/>
      <c r="P4623" s="6"/>
      <c r="T4623" s="6"/>
      <c r="V4623" s="3"/>
    </row>
    <row r="4624">
      <c r="D4624" s="57"/>
      <c r="J4624" s="7"/>
      <c r="K4624" s="7"/>
      <c r="L4624" s="7"/>
      <c r="M4624" s="7"/>
      <c r="N4624" s="57"/>
      <c r="O4624" s="6"/>
      <c r="P4624" s="6"/>
      <c r="T4624" s="6"/>
      <c r="V4624" s="3"/>
    </row>
    <row r="4625">
      <c r="D4625" s="57"/>
      <c r="J4625" s="7"/>
      <c r="K4625" s="7"/>
      <c r="L4625" s="7"/>
      <c r="M4625" s="7"/>
      <c r="N4625" s="57"/>
      <c r="O4625" s="6"/>
      <c r="P4625" s="6"/>
      <c r="T4625" s="6"/>
      <c r="V4625" s="3"/>
    </row>
    <row r="4626">
      <c r="D4626" s="57"/>
      <c r="J4626" s="7"/>
      <c r="K4626" s="7"/>
      <c r="L4626" s="7"/>
      <c r="M4626" s="7"/>
      <c r="N4626" s="57"/>
      <c r="O4626" s="6"/>
      <c r="P4626" s="6"/>
      <c r="T4626" s="6"/>
      <c r="V4626" s="3"/>
    </row>
    <row r="4627">
      <c r="D4627" s="57"/>
      <c r="J4627" s="7"/>
      <c r="K4627" s="7"/>
      <c r="L4627" s="7"/>
      <c r="M4627" s="7"/>
      <c r="N4627" s="57"/>
      <c r="O4627" s="6"/>
      <c r="P4627" s="6"/>
      <c r="T4627" s="6"/>
      <c r="V4627" s="3"/>
    </row>
    <row r="4628">
      <c r="D4628" s="57"/>
      <c r="J4628" s="7"/>
      <c r="K4628" s="7"/>
      <c r="L4628" s="7"/>
      <c r="M4628" s="7"/>
      <c r="N4628" s="57"/>
      <c r="O4628" s="6"/>
      <c r="P4628" s="6"/>
      <c r="T4628" s="6"/>
      <c r="V4628" s="3"/>
    </row>
    <row r="4629">
      <c r="D4629" s="57"/>
      <c r="J4629" s="7"/>
      <c r="K4629" s="7"/>
      <c r="L4629" s="7"/>
      <c r="M4629" s="7"/>
      <c r="N4629" s="57"/>
      <c r="O4629" s="6"/>
      <c r="P4629" s="6"/>
      <c r="T4629" s="6"/>
      <c r="V4629" s="3"/>
    </row>
    <row r="4630">
      <c r="D4630" s="57"/>
      <c r="J4630" s="7"/>
      <c r="K4630" s="7"/>
      <c r="L4630" s="7"/>
      <c r="M4630" s="7"/>
      <c r="N4630" s="57"/>
      <c r="O4630" s="6"/>
      <c r="P4630" s="6"/>
      <c r="T4630" s="6"/>
      <c r="V4630" s="3"/>
    </row>
    <row r="4631">
      <c r="D4631" s="57"/>
      <c r="J4631" s="7"/>
      <c r="K4631" s="7"/>
      <c r="L4631" s="7"/>
      <c r="M4631" s="7"/>
      <c r="N4631" s="57"/>
      <c r="O4631" s="6"/>
      <c r="P4631" s="6"/>
      <c r="T4631" s="6"/>
      <c r="V4631" s="3"/>
    </row>
    <row r="4632">
      <c r="D4632" s="57"/>
      <c r="J4632" s="7"/>
      <c r="K4632" s="7"/>
      <c r="L4632" s="7"/>
      <c r="M4632" s="7"/>
      <c r="N4632" s="57"/>
      <c r="O4632" s="6"/>
      <c r="P4632" s="6"/>
      <c r="T4632" s="6"/>
      <c r="V4632" s="3"/>
    </row>
    <row r="4633">
      <c r="D4633" s="57"/>
      <c r="J4633" s="7"/>
      <c r="K4633" s="7"/>
      <c r="L4633" s="7"/>
      <c r="M4633" s="7"/>
      <c r="N4633" s="57"/>
      <c r="O4633" s="6"/>
      <c r="P4633" s="6"/>
      <c r="T4633" s="6"/>
      <c r="V4633" s="3"/>
    </row>
    <row r="4634">
      <c r="D4634" s="57"/>
      <c r="J4634" s="7"/>
      <c r="K4634" s="7"/>
      <c r="L4634" s="7"/>
      <c r="M4634" s="7"/>
      <c r="N4634" s="57"/>
      <c r="O4634" s="6"/>
      <c r="P4634" s="6"/>
      <c r="T4634" s="6"/>
      <c r="V4634" s="3"/>
    </row>
    <row r="4635">
      <c r="D4635" s="57"/>
      <c r="J4635" s="7"/>
      <c r="K4635" s="7"/>
      <c r="L4635" s="7"/>
      <c r="M4635" s="7"/>
      <c r="N4635" s="57"/>
      <c r="O4635" s="6"/>
      <c r="P4635" s="6"/>
      <c r="T4635" s="6"/>
      <c r="V4635" s="3"/>
    </row>
    <row r="4636">
      <c r="D4636" s="57"/>
      <c r="J4636" s="7"/>
      <c r="K4636" s="7"/>
      <c r="L4636" s="7"/>
      <c r="M4636" s="7"/>
      <c r="N4636" s="57"/>
      <c r="O4636" s="6"/>
      <c r="P4636" s="6"/>
      <c r="T4636" s="6"/>
      <c r="V4636" s="3"/>
    </row>
    <row r="4637">
      <c r="D4637" s="57"/>
      <c r="J4637" s="7"/>
      <c r="K4637" s="7"/>
      <c r="L4637" s="7"/>
      <c r="M4637" s="7"/>
      <c r="N4637" s="57"/>
      <c r="O4637" s="6"/>
      <c r="P4637" s="6"/>
      <c r="T4637" s="6"/>
      <c r="V4637" s="3"/>
    </row>
    <row r="4638">
      <c r="D4638" s="57"/>
      <c r="J4638" s="7"/>
      <c r="K4638" s="7"/>
      <c r="L4638" s="7"/>
      <c r="M4638" s="7"/>
      <c r="N4638" s="57"/>
      <c r="O4638" s="6"/>
      <c r="P4638" s="6"/>
      <c r="T4638" s="6"/>
      <c r="V4638" s="3"/>
    </row>
    <row r="4639">
      <c r="D4639" s="57"/>
      <c r="J4639" s="7"/>
      <c r="K4639" s="7"/>
      <c r="L4639" s="7"/>
      <c r="M4639" s="7"/>
      <c r="N4639" s="57"/>
      <c r="O4639" s="6"/>
      <c r="P4639" s="6"/>
      <c r="T4639" s="6"/>
      <c r="V4639" s="3"/>
    </row>
    <row r="4640">
      <c r="D4640" s="57"/>
      <c r="J4640" s="7"/>
      <c r="K4640" s="7"/>
      <c r="L4640" s="7"/>
      <c r="M4640" s="7"/>
      <c r="N4640" s="57"/>
      <c r="O4640" s="6"/>
      <c r="P4640" s="6"/>
      <c r="T4640" s="6"/>
      <c r="V4640" s="3"/>
    </row>
    <row r="4641">
      <c r="D4641" s="57"/>
      <c r="J4641" s="7"/>
      <c r="K4641" s="7"/>
      <c r="L4641" s="7"/>
      <c r="M4641" s="7"/>
      <c r="N4641" s="57"/>
      <c r="O4641" s="6"/>
      <c r="P4641" s="6"/>
      <c r="T4641" s="6"/>
      <c r="V4641" s="3"/>
    </row>
    <row r="4642">
      <c r="D4642" s="57"/>
      <c r="J4642" s="7"/>
      <c r="K4642" s="7"/>
      <c r="L4642" s="7"/>
      <c r="M4642" s="7"/>
      <c r="N4642" s="57"/>
      <c r="O4642" s="6"/>
      <c r="P4642" s="6"/>
      <c r="T4642" s="6"/>
      <c r="V4642" s="3"/>
    </row>
    <row r="4643">
      <c r="D4643" s="57"/>
      <c r="J4643" s="7"/>
      <c r="K4643" s="7"/>
      <c r="L4643" s="7"/>
      <c r="M4643" s="7"/>
      <c r="N4643" s="57"/>
      <c r="O4643" s="6"/>
      <c r="P4643" s="6"/>
      <c r="T4643" s="6"/>
      <c r="V4643" s="3"/>
    </row>
    <row r="4644">
      <c r="D4644" s="57"/>
      <c r="J4644" s="7"/>
      <c r="K4644" s="7"/>
      <c r="L4644" s="7"/>
      <c r="M4644" s="7"/>
      <c r="N4644" s="57"/>
      <c r="O4644" s="6"/>
      <c r="P4644" s="6"/>
      <c r="T4644" s="6"/>
      <c r="V4644" s="3"/>
    </row>
    <row r="4645">
      <c r="D4645" s="57"/>
      <c r="J4645" s="7"/>
      <c r="K4645" s="7"/>
      <c r="L4645" s="7"/>
      <c r="M4645" s="7"/>
      <c r="N4645" s="57"/>
      <c r="O4645" s="6"/>
      <c r="P4645" s="6"/>
      <c r="T4645" s="6"/>
      <c r="V4645" s="3"/>
    </row>
    <row r="4646">
      <c r="D4646" s="57"/>
      <c r="J4646" s="7"/>
      <c r="K4646" s="7"/>
      <c r="L4646" s="7"/>
      <c r="M4646" s="7"/>
      <c r="N4646" s="57"/>
      <c r="O4646" s="6"/>
      <c r="P4646" s="6"/>
      <c r="T4646" s="6"/>
      <c r="V4646" s="3"/>
    </row>
    <row r="4647">
      <c r="D4647" s="57"/>
      <c r="J4647" s="7"/>
      <c r="K4647" s="7"/>
      <c r="L4647" s="7"/>
      <c r="M4647" s="7"/>
      <c r="N4647" s="57"/>
      <c r="O4647" s="6"/>
      <c r="P4647" s="6"/>
      <c r="T4647" s="6"/>
      <c r="V4647" s="3"/>
    </row>
    <row r="4648">
      <c r="D4648" s="57"/>
      <c r="J4648" s="7"/>
      <c r="K4648" s="7"/>
      <c r="L4648" s="7"/>
      <c r="M4648" s="7"/>
      <c r="N4648" s="57"/>
      <c r="O4648" s="6"/>
      <c r="P4648" s="6"/>
      <c r="T4648" s="6"/>
      <c r="V4648" s="3"/>
    </row>
    <row r="4649">
      <c r="D4649" s="57"/>
      <c r="J4649" s="7"/>
      <c r="K4649" s="7"/>
      <c r="L4649" s="7"/>
      <c r="M4649" s="7"/>
      <c r="N4649" s="57"/>
      <c r="O4649" s="6"/>
      <c r="P4649" s="6"/>
      <c r="T4649" s="6"/>
      <c r="V4649" s="3"/>
    </row>
    <row r="4650">
      <c r="D4650" s="57"/>
      <c r="J4650" s="7"/>
      <c r="K4650" s="7"/>
      <c r="L4650" s="7"/>
      <c r="M4650" s="7"/>
      <c r="N4650" s="57"/>
      <c r="O4650" s="6"/>
      <c r="P4650" s="6"/>
      <c r="T4650" s="6"/>
      <c r="V4650" s="3"/>
    </row>
    <row r="4651">
      <c r="D4651" s="57"/>
      <c r="J4651" s="7"/>
      <c r="K4651" s="7"/>
      <c r="L4651" s="7"/>
      <c r="M4651" s="7"/>
      <c r="N4651" s="57"/>
      <c r="O4651" s="6"/>
      <c r="P4651" s="6"/>
      <c r="T4651" s="6"/>
      <c r="V4651" s="3"/>
    </row>
    <row r="4652">
      <c r="D4652" s="57"/>
      <c r="J4652" s="7"/>
      <c r="K4652" s="7"/>
      <c r="L4652" s="7"/>
      <c r="M4652" s="7"/>
      <c r="N4652" s="57"/>
      <c r="O4652" s="6"/>
      <c r="P4652" s="6"/>
      <c r="T4652" s="6"/>
      <c r="V4652" s="3"/>
    </row>
    <row r="4653">
      <c r="D4653" s="57"/>
      <c r="J4653" s="7"/>
      <c r="K4653" s="7"/>
      <c r="L4653" s="7"/>
      <c r="M4653" s="7"/>
      <c r="N4653" s="57"/>
      <c r="O4653" s="6"/>
      <c r="P4653" s="6"/>
      <c r="T4653" s="6"/>
      <c r="V4653" s="3"/>
    </row>
    <row r="4654">
      <c r="D4654" s="57"/>
      <c r="J4654" s="7"/>
      <c r="K4654" s="7"/>
      <c r="L4654" s="7"/>
      <c r="M4654" s="7"/>
      <c r="N4654" s="57"/>
      <c r="O4654" s="6"/>
      <c r="P4654" s="6"/>
      <c r="T4654" s="6"/>
      <c r="V4654" s="3"/>
    </row>
    <row r="4655">
      <c r="D4655" s="57"/>
      <c r="J4655" s="7"/>
      <c r="K4655" s="7"/>
      <c r="L4655" s="7"/>
      <c r="M4655" s="7"/>
      <c r="N4655" s="57"/>
      <c r="O4655" s="6"/>
      <c r="P4655" s="6"/>
      <c r="T4655" s="6"/>
      <c r="V4655" s="3"/>
    </row>
    <row r="4656">
      <c r="D4656" s="57"/>
      <c r="J4656" s="7"/>
      <c r="K4656" s="7"/>
      <c r="L4656" s="7"/>
      <c r="M4656" s="7"/>
      <c r="N4656" s="57"/>
      <c r="O4656" s="6"/>
      <c r="P4656" s="6"/>
      <c r="T4656" s="6"/>
      <c r="V4656" s="3"/>
    </row>
    <row r="4657">
      <c r="D4657" s="57"/>
      <c r="J4657" s="7"/>
      <c r="K4657" s="7"/>
      <c r="L4657" s="7"/>
      <c r="M4657" s="7"/>
      <c r="N4657" s="57"/>
      <c r="O4657" s="6"/>
      <c r="P4657" s="6"/>
      <c r="T4657" s="6"/>
      <c r="V4657" s="3"/>
    </row>
    <row r="4658">
      <c r="D4658" s="57"/>
      <c r="J4658" s="7"/>
      <c r="K4658" s="7"/>
      <c r="L4658" s="7"/>
      <c r="M4658" s="7"/>
      <c r="N4658" s="57"/>
      <c r="O4658" s="6"/>
      <c r="P4658" s="6"/>
      <c r="T4658" s="6"/>
      <c r="V4658" s="3"/>
    </row>
    <row r="4659">
      <c r="D4659" s="57"/>
      <c r="J4659" s="7"/>
      <c r="K4659" s="7"/>
      <c r="L4659" s="7"/>
      <c r="M4659" s="7"/>
      <c r="N4659" s="57"/>
      <c r="O4659" s="6"/>
      <c r="P4659" s="6"/>
      <c r="T4659" s="6"/>
      <c r="V4659" s="3"/>
    </row>
    <row r="4660">
      <c r="D4660" s="57"/>
      <c r="J4660" s="7"/>
      <c r="K4660" s="7"/>
      <c r="L4660" s="7"/>
      <c r="M4660" s="7"/>
      <c r="N4660" s="57"/>
      <c r="O4660" s="6"/>
      <c r="P4660" s="6"/>
      <c r="T4660" s="6"/>
      <c r="V4660" s="3"/>
    </row>
    <row r="4661">
      <c r="D4661" s="57"/>
      <c r="J4661" s="7"/>
      <c r="K4661" s="7"/>
      <c r="L4661" s="7"/>
      <c r="M4661" s="7"/>
      <c r="N4661" s="57"/>
      <c r="O4661" s="6"/>
      <c r="P4661" s="6"/>
      <c r="T4661" s="6"/>
      <c r="V4661" s="3"/>
    </row>
    <row r="4662">
      <c r="D4662" s="57"/>
      <c r="J4662" s="7"/>
      <c r="K4662" s="7"/>
      <c r="L4662" s="7"/>
      <c r="M4662" s="7"/>
      <c r="N4662" s="57"/>
      <c r="O4662" s="6"/>
      <c r="P4662" s="6"/>
      <c r="T4662" s="6"/>
      <c r="V4662" s="3"/>
    </row>
    <row r="4663">
      <c r="D4663" s="57"/>
      <c r="J4663" s="7"/>
      <c r="K4663" s="7"/>
      <c r="L4663" s="7"/>
      <c r="M4663" s="7"/>
      <c r="N4663" s="57"/>
      <c r="O4663" s="6"/>
      <c r="P4663" s="6"/>
      <c r="T4663" s="6"/>
      <c r="V4663" s="3"/>
    </row>
    <row r="4664">
      <c r="D4664" s="57"/>
      <c r="J4664" s="7"/>
      <c r="K4664" s="7"/>
      <c r="L4664" s="7"/>
      <c r="M4664" s="7"/>
      <c r="N4664" s="57"/>
      <c r="O4664" s="6"/>
      <c r="P4664" s="6"/>
      <c r="T4664" s="6"/>
      <c r="V4664" s="3"/>
    </row>
    <row r="4665">
      <c r="D4665" s="57"/>
      <c r="J4665" s="7"/>
      <c r="K4665" s="7"/>
      <c r="L4665" s="7"/>
      <c r="M4665" s="7"/>
      <c r="N4665" s="57"/>
      <c r="O4665" s="6"/>
      <c r="P4665" s="6"/>
      <c r="T4665" s="6"/>
      <c r="V4665" s="3"/>
    </row>
    <row r="4666">
      <c r="D4666" s="57"/>
      <c r="J4666" s="7"/>
      <c r="K4666" s="7"/>
      <c r="L4666" s="7"/>
      <c r="M4666" s="7"/>
      <c r="N4666" s="57"/>
      <c r="O4666" s="6"/>
      <c r="P4666" s="6"/>
      <c r="T4666" s="6"/>
      <c r="V4666" s="3"/>
    </row>
    <row r="4667">
      <c r="D4667" s="57"/>
      <c r="J4667" s="7"/>
      <c r="K4667" s="7"/>
      <c r="L4667" s="7"/>
      <c r="M4667" s="7"/>
      <c r="N4667" s="57"/>
      <c r="O4667" s="6"/>
      <c r="P4667" s="6"/>
      <c r="T4667" s="6"/>
      <c r="V4667" s="3"/>
    </row>
    <row r="4668">
      <c r="D4668" s="57"/>
      <c r="J4668" s="7"/>
      <c r="K4668" s="7"/>
      <c r="L4668" s="7"/>
      <c r="M4668" s="7"/>
      <c r="N4668" s="57"/>
      <c r="O4668" s="6"/>
      <c r="P4668" s="6"/>
      <c r="T4668" s="6"/>
      <c r="V4668" s="3"/>
    </row>
    <row r="4669">
      <c r="D4669" s="57"/>
      <c r="J4669" s="7"/>
      <c r="K4669" s="7"/>
      <c r="L4669" s="7"/>
      <c r="M4669" s="7"/>
      <c r="N4669" s="57"/>
      <c r="O4669" s="6"/>
      <c r="P4669" s="6"/>
      <c r="T4669" s="6"/>
      <c r="V4669" s="3"/>
    </row>
    <row r="4670">
      <c r="D4670" s="57"/>
      <c r="J4670" s="7"/>
      <c r="K4670" s="7"/>
      <c r="L4670" s="7"/>
      <c r="M4670" s="7"/>
      <c r="N4670" s="57"/>
      <c r="O4670" s="6"/>
      <c r="P4670" s="6"/>
      <c r="T4670" s="6"/>
      <c r="V4670" s="3"/>
    </row>
    <row r="4671">
      <c r="D4671" s="57"/>
      <c r="J4671" s="7"/>
      <c r="K4671" s="7"/>
      <c r="L4671" s="7"/>
      <c r="M4671" s="7"/>
      <c r="N4671" s="57"/>
      <c r="O4671" s="6"/>
      <c r="P4671" s="6"/>
      <c r="T4671" s="6"/>
      <c r="V4671" s="3"/>
    </row>
    <row r="4672">
      <c r="D4672" s="57"/>
      <c r="J4672" s="7"/>
      <c r="K4672" s="7"/>
      <c r="L4672" s="7"/>
      <c r="M4672" s="7"/>
      <c r="N4672" s="57"/>
      <c r="O4672" s="6"/>
      <c r="P4672" s="6"/>
      <c r="T4672" s="6"/>
      <c r="V4672" s="3"/>
    </row>
    <row r="4673">
      <c r="D4673" s="57"/>
      <c r="J4673" s="7"/>
      <c r="K4673" s="7"/>
      <c r="L4673" s="7"/>
      <c r="M4673" s="7"/>
      <c r="N4673" s="57"/>
      <c r="O4673" s="6"/>
      <c r="P4673" s="6"/>
      <c r="T4673" s="6"/>
      <c r="V4673" s="3"/>
    </row>
    <row r="4674">
      <c r="D4674" s="57"/>
      <c r="J4674" s="7"/>
      <c r="K4674" s="7"/>
      <c r="L4674" s="7"/>
      <c r="M4674" s="7"/>
      <c r="N4674" s="57"/>
      <c r="O4674" s="6"/>
      <c r="P4674" s="6"/>
      <c r="T4674" s="6"/>
      <c r="V4674" s="3"/>
    </row>
    <row r="4675">
      <c r="D4675" s="57"/>
      <c r="J4675" s="7"/>
      <c r="K4675" s="7"/>
      <c r="L4675" s="7"/>
      <c r="M4675" s="7"/>
      <c r="N4675" s="57"/>
      <c r="O4675" s="6"/>
      <c r="P4675" s="6"/>
      <c r="T4675" s="6"/>
      <c r="V4675" s="3"/>
    </row>
    <row r="4676">
      <c r="D4676" s="57"/>
      <c r="J4676" s="7"/>
      <c r="K4676" s="7"/>
      <c r="L4676" s="7"/>
      <c r="M4676" s="7"/>
      <c r="N4676" s="57"/>
      <c r="O4676" s="6"/>
      <c r="P4676" s="6"/>
      <c r="T4676" s="6"/>
      <c r="V4676" s="3"/>
    </row>
    <row r="4677">
      <c r="D4677" s="57"/>
      <c r="J4677" s="7"/>
      <c r="K4677" s="7"/>
      <c r="L4677" s="7"/>
      <c r="M4677" s="7"/>
      <c r="N4677" s="57"/>
      <c r="O4677" s="6"/>
      <c r="P4677" s="6"/>
      <c r="T4677" s="6"/>
      <c r="V4677" s="3"/>
    </row>
    <row r="4678">
      <c r="D4678" s="57"/>
      <c r="J4678" s="7"/>
      <c r="K4678" s="7"/>
      <c r="L4678" s="7"/>
      <c r="M4678" s="7"/>
      <c r="N4678" s="57"/>
      <c r="O4678" s="6"/>
      <c r="P4678" s="6"/>
      <c r="T4678" s="6"/>
      <c r="V4678" s="3"/>
    </row>
    <row r="4679">
      <c r="D4679" s="57"/>
      <c r="J4679" s="7"/>
      <c r="K4679" s="7"/>
      <c r="L4679" s="7"/>
      <c r="M4679" s="7"/>
      <c r="N4679" s="57"/>
      <c r="O4679" s="6"/>
      <c r="P4679" s="6"/>
      <c r="T4679" s="6"/>
      <c r="V4679" s="3"/>
    </row>
    <row r="4680">
      <c r="D4680" s="57"/>
      <c r="J4680" s="7"/>
      <c r="K4680" s="7"/>
      <c r="L4680" s="7"/>
      <c r="M4680" s="7"/>
      <c r="N4680" s="57"/>
      <c r="O4680" s="6"/>
      <c r="P4680" s="6"/>
      <c r="T4680" s="6"/>
      <c r="V4680" s="3"/>
    </row>
    <row r="4681">
      <c r="D4681" s="57"/>
      <c r="J4681" s="7"/>
      <c r="K4681" s="7"/>
      <c r="L4681" s="7"/>
      <c r="M4681" s="7"/>
      <c r="N4681" s="57"/>
      <c r="O4681" s="6"/>
      <c r="P4681" s="6"/>
      <c r="T4681" s="6"/>
      <c r="V4681" s="3"/>
    </row>
    <row r="4682">
      <c r="D4682" s="57"/>
      <c r="J4682" s="7"/>
      <c r="K4682" s="7"/>
      <c r="L4682" s="7"/>
      <c r="M4682" s="7"/>
      <c r="N4682" s="57"/>
      <c r="O4682" s="6"/>
      <c r="P4682" s="6"/>
      <c r="T4682" s="6"/>
      <c r="V4682" s="3"/>
    </row>
    <row r="4683">
      <c r="D4683" s="57"/>
      <c r="J4683" s="7"/>
      <c r="K4683" s="7"/>
      <c r="L4683" s="7"/>
      <c r="M4683" s="7"/>
      <c r="N4683" s="57"/>
      <c r="O4683" s="6"/>
      <c r="P4683" s="6"/>
      <c r="T4683" s="6"/>
      <c r="V4683" s="3"/>
    </row>
    <row r="4684">
      <c r="D4684" s="57"/>
      <c r="J4684" s="7"/>
      <c r="K4684" s="7"/>
      <c r="L4684" s="7"/>
      <c r="M4684" s="7"/>
      <c r="N4684" s="57"/>
      <c r="O4684" s="6"/>
      <c r="P4684" s="6"/>
      <c r="T4684" s="6"/>
      <c r="V4684" s="3"/>
    </row>
    <row r="4685">
      <c r="D4685" s="57"/>
      <c r="J4685" s="7"/>
      <c r="K4685" s="7"/>
      <c r="L4685" s="7"/>
      <c r="M4685" s="7"/>
      <c r="N4685" s="57"/>
      <c r="O4685" s="6"/>
      <c r="P4685" s="6"/>
      <c r="T4685" s="6"/>
      <c r="V4685" s="3"/>
    </row>
    <row r="4686">
      <c r="D4686" s="57"/>
      <c r="J4686" s="7"/>
      <c r="K4686" s="7"/>
      <c r="L4686" s="7"/>
      <c r="M4686" s="7"/>
      <c r="N4686" s="57"/>
      <c r="O4686" s="6"/>
      <c r="P4686" s="6"/>
      <c r="T4686" s="6"/>
      <c r="V4686" s="3"/>
    </row>
    <row r="4687">
      <c r="D4687" s="57"/>
      <c r="J4687" s="7"/>
      <c r="K4687" s="7"/>
      <c r="L4687" s="7"/>
      <c r="M4687" s="7"/>
      <c r="N4687" s="57"/>
      <c r="O4687" s="6"/>
      <c r="P4687" s="6"/>
      <c r="T4687" s="6"/>
      <c r="V4687" s="3"/>
    </row>
    <row r="4688">
      <c r="D4688" s="57"/>
      <c r="J4688" s="7"/>
      <c r="K4688" s="7"/>
      <c r="L4688" s="7"/>
      <c r="M4688" s="7"/>
      <c r="N4688" s="57"/>
      <c r="O4688" s="6"/>
      <c r="P4688" s="6"/>
      <c r="T4688" s="6"/>
      <c r="V4688" s="3"/>
    </row>
    <row r="4689">
      <c r="D4689" s="57"/>
      <c r="J4689" s="7"/>
      <c r="K4689" s="7"/>
      <c r="L4689" s="7"/>
      <c r="M4689" s="7"/>
      <c r="N4689" s="57"/>
      <c r="O4689" s="6"/>
      <c r="P4689" s="6"/>
      <c r="T4689" s="6"/>
      <c r="V4689" s="3"/>
    </row>
    <row r="4690">
      <c r="D4690" s="57"/>
      <c r="J4690" s="7"/>
      <c r="K4690" s="7"/>
      <c r="L4690" s="7"/>
      <c r="M4690" s="7"/>
      <c r="N4690" s="57"/>
      <c r="O4690" s="6"/>
      <c r="P4690" s="6"/>
      <c r="T4690" s="6"/>
      <c r="V4690" s="3"/>
    </row>
    <row r="4691">
      <c r="D4691" s="57"/>
      <c r="J4691" s="7"/>
      <c r="K4691" s="7"/>
      <c r="L4691" s="7"/>
      <c r="M4691" s="7"/>
      <c r="N4691" s="57"/>
      <c r="O4691" s="6"/>
      <c r="P4691" s="6"/>
      <c r="T4691" s="6"/>
      <c r="V4691" s="3"/>
    </row>
    <row r="4692">
      <c r="D4692" s="57"/>
      <c r="J4692" s="7"/>
      <c r="K4692" s="7"/>
      <c r="L4692" s="7"/>
      <c r="M4692" s="7"/>
      <c r="N4692" s="57"/>
      <c r="O4692" s="6"/>
      <c r="P4692" s="6"/>
      <c r="T4692" s="6"/>
      <c r="V4692" s="3"/>
    </row>
    <row r="4693">
      <c r="D4693" s="57"/>
      <c r="J4693" s="7"/>
      <c r="K4693" s="7"/>
      <c r="L4693" s="7"/>
      <c r="M4693" s="7"/>
      <c r="N4693" s="57"/>
      <c r="O4693" s="6"/>
      <c r="P4693" s="6"/>
      <c r="T4693" s="6"/>
      <c r="V4693" s="3"/>
    </row>
    <row r="4694">
      <c r="D4694" s="57"/>
      <c r="J4694" s="7"/>
      <c r="K4694" s="7"/>
      <c r="L4694" s="7"/>
      <c r="M4694" s="7"/>
      <c r="N4694" s="57"/>
      <c r="O4694" s="6"/>
      <c r="P4694" s="6"/>
      <c r="T4694" s="6"/>
      <c r="V4694" s="3"/>
    </row>
    <row r="4695">
      <c r="D4695" s="57"/>
      <c r="J4695" s="7"/>
      <c r="K4695" s="7"/>
      <c r="L4695" s="7"/>
      <c r="M4695" s="7"/>
      <c r="N4695" s="57"/>
      <c r="O4695" s="6"/>
      <c r="P4695" s="6"/>
      <c r="T4695" s="6"/>
      <c r="V4695" s="3"/>
    </row>
    <row r="4696">
      <c r="D4696" s="57"/>
      <c r="J4696" s="7"/>
      <c r="K4696" s="7"/>
      <c r="L4696" s="7"/>
      <c r="M4696" s="7"/>
      <c r="N4696" s="57"/>
      <c r="O4696" s="6"/>
      <c r="P4696" s="6"/>
      <c r="T4696" s="6"/>
      <c r="V4696" s="3"/>
    </row>
    <row r="4697">
      <c r="D4697" s="57"/>
      <c r="J4697" s="7"/>
      <c r="K4697" s="7"/>
      <c r="L4697" s="7"/>
      <c r="M4697" s="7"/>
      <c r="N4697" s="57"/>
      <c r="O4697" s="6"/>
      <c r="P4697" s="6"/>
      <c r="T4697" s="6"/>
      <c r="V4697" s="3"/>
    </row>
    <row r="4698">
      <c r="D4698" s="57"/>
      <c r="J4698" s="7"/>
      <c r="K4698" s="7"/>
      <c r="L4698" s="7"/>
      <c r="M4698" s="7"/>
      <c r="N4698" s="57"/>
      <c r="O4698" s="6"/>
      <c r="P4698" s="6"/>
      <c r="T4698" s="6"/>
      <c r="V4698" s="3"/>
    </row>
    <row r="4699">
      <c r="D4699" s="57"/>
      <c r="J4699" s="7"/>
      <c r="K4699" s="7"/>
      <c r="L4699" s="7"/>
      <c r="M4699" s="7"/>
      <c r="N4699" s="57"/>
      <c r="O4699" s="6"/>
      <c r="P4699" s="6"/>
      <c r="T4699" s="6"/>
      <c r="V4699" s="3"/>
    </row>
    <row r="4700">
      <c r="D4700" s="57"/>
      <c r="J4700" s="7"/>
      <c r="K4700" s="7"/>
      <c r="L4700" s="7"/>
      <c r="M4700" s="7"/>
      <c r="N4700" s="57"/>
      <c r="O4700" s="6"/>
      <c r="P4700" s="6"/>
      <c r="T4700" s="6"/>
      <c r="V4700" s="3"/>
    </row>
    <row r="4701">
      <c r="D4701" s="57"/>
      <c r="J4701" s="7"/>
      <c r="K4701" s="7"/>
      <c r="L4701" s="7"/>
      <c r="M4701" s="7"/>
      <c r="N4701" s="57"/>
      <c r="O4701" s="6"/>
      <c r="P4701" s="6"/>
      <c r="T4701" s="6"/>
      <c r="V4701" s="3"/>
    </row>
    <row r="4702">
      <c r="D4702" s="57"/>
      <c r="J4702" s="7"/>
      <c r="K4702" s="7"/>
      <c r="L4702" s="7"/>
      <c r="M4702" s="7"/>
      <c r="N4702" s="57"/>
      <c r="O4702" s="6"/>
      <c r="P4702" s="6"/>
      <c r="T4702" s="6"/>
      <c r="V4702" s="3"/>
    </row>
    <row r="4703">
      <c r="D4703" s="57"/>
      <c r="J4703" s="7"/>
      <c r="K4703" s="7"/>
      <c r="L4703" s="7"/>
      <c r="M4703" s="7"/>
      <c r="N4703" s="57"/>
      <c r="O4703" s="6"/>
      <c r="P4703" s="6"/>
      <c r="T4703" s="6"/>
      <c r="V4703" s="3"/>
    </row>
    <row r="4704">
      <c r="D4704" s="57"/>
      <c r="J4704" s="7"/>
      <c r="K4704" s="7"/>
      <c r="L4704" s="7"/>
      <c r="M4704" s="7"/>
      <c r="N4704" s="57"/>
      <c r="O4704" s="6"/>
      <c r="P4704" s="6"/>
      <c r="T4704" s="6"/>
      <c r="V4704" s="3"/>
    </row>
    <row r="4705">
      <c r="D4705" s="57"/>
      <c r="J4705" s="7"/>
      <c r="K4705" s="7"/>
      <c r="L4705" s="7"/>
      <c r="M4705" s="7"/>
      <c r="N4705" s="57"/>
      <c r="O4705" s="6"/>
      <c r="P4705" s="6"/>
      <c r="T4705" s="6"/>
      <c r="V4705" s="3"/>
    </row>
    <row r="4706">
      <c r="D4706" s="57"/>
      <c r="J4706" s="7"/>
      <c r="K4706" s="7"/>
      <c r="L4706" s="7"/>
      <c r="M4706" s="7"/>
      <c r="N4706" s="57"/>
      <c r="O4706" s="6"/>
      <c r="P4706" s="6"/>
      <c r="T4706" s="6"/>
      <c r="V4706" s="3"/>
    </row>
    <row r="4707">
      <c r="D4707" s="57"/>
      <c r="J4707" s="7"/>
      <c r="K4707" s="7"/>
      <c r="L4707" s="7"/>
      <c r="M4707" s="7"/>
      <c r="N4707" s="57"/>
      <c r="O4707" s="6"/>
      <c r="P4707" s="6"/>
      <c r="T4707" s="6"/>
      <c r="V4707" s="3"/>
    </row>
    <row r="4708">
      <c r="D4708" s="57"/>
      <c r="J4708" s="7"/>
      <c r="K4708" s="7"/>
      <c r="L4708" s="7"/>
      <c r="M4708" s="7"/>
      <c r="N4708" s="57"/>
      <c r="O4708" s="6"/>
      <c r="P4708" s="6"/>
      <c r="T4708" s="6"/>
      <c r="V4708" s="3"/>
    </row>
    <row r="4709">
      <c r="D4709" s="57"/>
      <c r="J4709" s="7"/>
      <c r="K4709" s="7"/>
      <c r="L4709" s="7"/>
      <c r="M4709" s="7"/>
      <c r="N4709" s="57"/>
      <c r="O4709" s="6"/>
      <c r="P4709" s="6"/>
      <c r="T4709" s="6"/>
      <c r="V4709" s="3"/>
    </row>
    <row r="4710">
      <c r="D4710" s="57"/>
      <c r="J4710" s="7"/>
      <c r="K4710" s="7"/>
      <c r="L4710" s="7"/>
      <c r="M4710" s="7"/>
      <c r="N4710" s="57"/>
      <c r="O4710" s="6"/>
      <c r="P4710" s="6"/>
      <c r="T4710" s="6"/>
      <c r="V4710" s="3"/>
    </row>
    <row r="4711">
      <c r="D4711" s="57"/>
      <c r="J4711" s="7"/>
      <c r="K4711" s="7"/>
      <c r="L4711" s="7"/>
      <c r="M4711" s="7"/>
      <c r="N4711" s="57"/>
      <c r="O4711" s="6"/>
      <c r="P4711" s="6"/>
      <c r="T4711" s="6"/>
      <c r="V4711" s="3"/>
    </row>
    <row r="4712">
      <c r="D4712" s="57"/>
      <c r="J4712" s="7"/>
      <c r="K4712" s="7"/>
      <c r="L4712" s="7"/>
      <c r="M4712" s="7"/>
      <c r="N4712" s="57"/>
      <c r="O4712" s="6"/>
      <c r="P4712" s="6"/>
      <c r="T4712" s="6"/>
      <c r="V4712" s="3"/>
    </row>
    <row r="4713">
      <c r="D4713" s="57"/>
      <c r="J4713" s="7"/>
      <c r="K4713" s="7"/>
      <c r="L4713" s="7"/>
      <c r="M4713" s="7"/>
      <c r="N4713" s="57"/>
      <c r="O4713" s="6"/>
      <c r="P4713" s="6"/>
      <c r="T4713" s="6"/>
      <c r="V4713" s="3"/>
    </row>
    <row r="4714">
      <c r="D4714" s="57"/>
      <c r="J4714" s="7"/>
      <c r="K4714" s="7"/>
      <c r="L4714" s="7"/>
      <c r="M4714" s="7"/>
      <c r="N4714" s="57"/>
      <c r="O4714" s="6"/>
      <c r="P4714" s="6"/>
      <c r="T4714" s="6"/>
      <c r="V4714" s="3"/>
    </row>
    <row r="4715">
      <c r="D4715" s="57"/>
      <c r="J4715" s="7"/>
      <c r="K4715" s="7"/>
      <c r="L4715" s="7"/>
      <c r="M4715" s="7"/>
      <c r="N4715" s="57"/>
      <c r="O4715" s="6"/>
      <c r="P4715" s="6"/>
      <c r="T4715" s="6"/>
      <c r="V4715" s="3"/>
    </row>
    <row r="4716">
      <c r="D4716" s="57"/>
      <c r="J4716" s="7"/>
      <c r="K4716" s="7"/>
      <c r="L4716" s="7"/>
      <c r="M4716" s="7"/>
      <c r="N4716" s="57"/>
      <c r="O4716" s="6"/>
      <c r="P4716" s="6"/>
      <c r="T4716" s="6"/>
      <c r="V4716" s="3"/>
    </row>
    <row r="4717">
      <c r="D4717" s="57"/>
      <c r="J4717" s="7"/>
      <c r="K4717" s="7"/>
      <c r="L4717" s="7"/>
      <c r="M4717" s="7"/>
      <c r="N4717" s="57"/>
      <c r="O4717" s="6"/>
      <c r="P4717" s="6"/>
      <c r="T4717" s="6"/>
      <c r="V4717" s="3"/>
    </row>
    <row r="4718">
      <c r="D4718" s="57"/>
      <c r="J4718" s="7"/>
      <c r="K4718" s="7"/>
      <c r="L4718" s="7"/>
      <c r="M4718" s="7"/>
      <c r="N4718" s="57"/>
      <c r="O4718" s="6"/>
      <c r="P4718" s="6"/>
      <c r="T4718" s="6"/>
      <c r="V4718" s="3"/>
    </row>
    <row r="4719">
      <c r="D4719" s="57"/>
      <c r="J4719" s="7"/>
      <c r="K4719" s="7"/>
      <c r="L4719" s="7"/>
      <c r="M4719" s="7"/>
      <c r="N4719" s="57"/>
      <c r="O4719" s="6"/>
      <c r="P4719" s="6"/>
      <c r="T4719" s="6"/>
      <c r="V4719" s="3"/>
    </row>
    <row r="4720">
      <c r="D4720" s="57"/>
      <c r="J4720" s="7"/>
      <c r="K4720" s="7"/>
      <c r="L4720" s="7"/>
      <c r="M4720" s="7"/>
      <c r="N4720" s="57"/>
      <c r="O4720" s="6"/>
      <c r="P4720" s="6"/>
      <c r="T4720" s="6"/>
      <c r="V4720" s="3"/>
    </row>
    <row r="4721">
      <c r="D4721" s="57"/>
      <c r="J4721" s="7"/>
      <c r="K4721" s="7"/>
      <c r="L4721" s="7"/>
      <c r="M4721" s="7"/>
      <c r="N4721" s="57"/>
      <c r="O4721" s="6"/>
      <c r="P4721" s="6"/>
      <c r="T4721" s="6"/>
      <c r="V4721" s="3"/>
    </row>
    <row r="4722">
      <c r="D4722" s="57"/>
      <c r="J4722" s="7"/>
      <c r="K4722" s="7"/>
      <c r="L4722" s="7"/>
      <c r="M4722" s="7"/>
      <c r="N4722" s="57"/>
      <c r="O4722" s="6"/>
      <c r="P4722" s="6"/>
      <c r="T4722" s="6"/>
      <c r="V4722" s="3"/>
    </row>
    <row r="4723">
      <c r="D4723" s="57"/>
      <c r="J4723" s="7"/>
      <c r="K4723" s="7"/>
      <c r="L4723" s="7"/>
      <c r="M4723" s="7"/>
      <c r="N4723" s="57"/>
      <c r="O4723" s="6"/>
      <c r="P4723" s="6"/>
      <c r="T4723" s="6"/>
      <c r="V4723" s="3"/>
    </row>
    <row r="4724">
      <c r="D4724" s="57"/>
      <c r="J4724" s="7"/>
      <c r="K4724" s="7"/>
      <c r="L4724" s="7"/>
      <c r="M4724" s="7"/>
      <c r="N4724" s="57"/>
      <c r="O4724" s="6"/>
      <c r="P4724" s="6"/>
      <c r="T4724" s="6"/>
      <c r="V4724" s="3"/>
    </row>
    <row r="4725">
      <c r="D4725" s="57"/>
      <c r="J4725" s="7"/>
      <c r="K4725" s="7"/>
      <c r="L4725" s="7"/>
      <c r="M4725" s="7"/>
      <c r="N4725" s="57"/>
      <c r="O4725" s="6"/>
      <c r="P4725" s="6"/>
      <c r="T4725" s="6"/>
      <c r="V4725" s="3"/>
    </row>
    <row r="4726">
      <c r="D4726" s="57"/>
      <c r="J4726" s="7"/>
      <c r="K4726" s="7"/>
      <c r="L4726" s="7"/>
      <c r="M4726" s="7"/>
      <c r="N4726" s="57"/>
      <c r="O4726" s="6"/>
      <c r="P4726" s="6"/>
      <c r="T4726" s="6"/>
      <c r="V4726" s="3"/>
    </row>
    <row r="4727">
      <c r="D4727" s="57"/>
      <c r="J4727" s="7"/>
      <c r="K4727" s="7"/>
      <c r="L4727" s="7"/>
      <c r="M4727" s="7"/>
      <c r="N4727" s="57"/>
      <c r="O4727" s="6"/>
      <c r="P4727" s="6"/>
      <c r="T4727" s="6"/>
      <c r="V4727" s="3"/>
    </row>
    <row r="4728">
      <c r="D4728" s="57"/>
      <c r="J4728" s="7"/>
      <c r="K4728" s="7"/>
      <c r="L4728" s="7"/>
      <c r="M4728" s="7"/>
      <c r="N4728" s="57"/>
      <c r="O4728" s="6"/>
      <c r="P4728" s="6"/>
      <c r="T4728" s="6"/>
      <c r="V4728" s="3"/>
    </row>
    <row r="4729">
      <c r="D4729" s="57"/>
      <c r="J4729" s="7"/>
      <c r="K4729" s="7"/>
      <c r="L4729" s="7"/>
      <c r="M4729" s="7"/>
      <c r="N4729" s="57"/>
      <c r="O4729" s="6"/>
      <c r="P4729" s="6"/>
      <c r="T4729" s="6"/>
      <c r="V4729" s="3"/>
    </row>
    <row r="4730">
      <c r="D4730" s="57"/>
      <c r="J4730" s="7"/>
      <c r="K4730" s="7"/>
      <c r="L4730" s="7"/>
      <c r="M4730" s="7"/>
      <c r="N4730" s="57"/>
      <c r="O4730" s="6"/>
      <c r="P4730" s="6"/>
      <c r="T4730" s="6"/>
      <c r="V4730" s="3"/>
    </row>
    <row r="4731">
      <c r="D4731" s="57"/>
      <c r="J4731" s="7"/>
      <c r="K4731" s="7"/>
      <c r="L4731" s="7"/>
      <c r="M4731" s="7"/>
      <c r="N4731" s="57"/>
      <c r="O4731" s="6"/>
      <c r="P4731" s="6"/>
      <c r="T4731" s="6"/>
      <c r="V4731" s="3"/>
    </row>
    <row r="4732">
      <c r="D4732" s="57"/>
      <c r="J4732" s="7"/>
      <c r="K4732" s="7"/>
      <c r="L4732" s="7"/>
      <c r="M4732" s="7"/>
      <c r="N4732" s="57"/>
      <c r="O4732" s="6"/>
      <c r="P4732" s="6"/>
      <c r="T4732" s="6"/>
      <c r="V4732" s="3"/>
    </row>
    <row r="4733">
      <c r="D4733" s="57"/>
      <c r="J4733" s="7"/>
      <c r="K4733" s="7"/>
      <c r="L4733" s="7"/>
      <c r="M4733" s="7"/>
      <c r="N4733" s="57"/>
      <c r="O4733" s="6"/>
      <c r="P4733" s="6"/>
      <c r="T4733" s="6"/>
      <c r="V4733" s="3"/>
    </row>
    <row r="4734">
      <c r="D4734" s="57"/>
      <c r="J4734" s="7"/>
      <c r="K4734" s="7"/>
      <c r="L4734" s="7"/>
      <c r="M4734" s="7"/>
      <c r="N4734" s="57"/>
      <c r="O4734" s="6"/>
      <c r="P4734" s="6"/>
      <c r="T4734" s="6"/>
      <c r="V4734" s="3"/>
    </row>
    <row r="4735">
      <c r="D4735" s="57"/>
      <c r="J4735" s="7"/>
      <c r="K4735" s="7"/>
      <c r="L4735" s="7"/>
      <c r="M4735" s="7"/>
      <c r="N4735" s="57"/>
      <c r="O4735" s="6"/>
      <c r="P4735" s="6"/>
      <c r="T4735" s="6"/>
      <c r="V4735" s="3"/>
    </row>
    <row r="4736">
      <c r="D4736" s="57"/>
      <c r="J4736" s="7"/>
      <c r="K4736" s="7"/>
      <c r="L4736" s="7"/>
      <c r="M4736" s="7"/>
      <c r="N4736" s="57"/>
      <c r="O4736" s="6"/>
      <c r="P4736" s="6"/>
      <c r="T4736" s="6"/>
      <c r="V4736" s="3"/>
    </row>
    <row r="4737">
      <c r="D4737" s="57"/>
      <c r="J4737" s="7"/>
      <c r="K4737" s="7"/>
      <c r="L4737" s="7"/>
      <c r="M4737" s="7"/>
      <c r="N4737" s="57"/>
      <c r="O4737" s="6"/>
      <c r="P4737" s="6"/>
      <c r="T4737" s="6"/>
      <c r="V4737" s="3"/>
    </row>
    <row r="4738">
      <c r="D4738" s="57"/>
      <c r="J4738" s="7"/>
      <c r="K4738" s="7"/>
      <c r="L4738" s="7"/>
      <c r="M4738" s="7"/>
      <c r="N4738" s="57"/>
      <c r="O4738" s="6"/>
      <c r="P4738" s="6"/>
      <c r="T4738" s="6"/>
      <c r="V4738" s="3"/>
    </row>
    <row r="4739">
      <c r="D4739" s="57"/>
      <c r="J4739" s="7"/>
      <c r="K4739" s="7"/>
      <c r="L4739" s="7"/>
      <c r="M4739" s="7"/>
      <c r="N4739" s="57"/>
      <c r="O4739" s="6"/>
      <c r="P4739" s="6"/>
      <c r="T4739" s="6"/>
      <c r="V4739" s="3"/>
    </row>
    <row r="4740">
      <c r="D4740" s="57"/>
      <c r="J4740" s="7"/>
      <c r="K4740" s="7"/>
      <c r="L4740" s="7"/>
      <c r="M4740" s="7"/>
      <c r="N4740" s="57"/>
      <c r="O4740" s="6"/>
      <c r="P4740" s="6"/>
      <c r="T4740" s="6"/>
      <c r="V4740" s="3"/>
    </row>
    <row r="4741">
      <c r="D4741" s="57"/>
      <c r="J4741" s="7"/>
      <c r="K4741" s="7"/>
      <c r="L4741" s="7"/>
      <c r="M4741" s="7"/>
      <c r="N4741" s="57"/>
      <c r="O4741" s="6"/>
      <c r="P4741" s="6"/>
      <c r="T4741" s="6"/>
      <c r="V4741" s="3"/>
    </row>
    <row r="4742">
      <c r="D4742" s="57"/>
      <c r="J4742" s="7"/>
      <c r="K4742" s="7"/>
      <c r="L4742" s="7"/>
      <c r="M4742" s="7"/>
      <c r="N4742" s="57"/>
      <c r="O4742" s="6"/>
      <c r="P4742" s="6"/>
      <c r="T4742" s="6"/>
      <c r="V4742" s="3"/>
    </row>
    <row r="4743">
      <c r="D4743" s="57"/>
      <c r="J4743" s="7"/>
      <c r="K4743" s="7"/>
      <c r="L4743" s="7"/>
      <c r="M4743" s="7"/>
      <c r="N4743" s="57"/>
      <c r="O4743" s="6"/>
      <c r="P4743" s="6"/>
      <c r="T4743" s="6"/>
      <c r="V4743" s="3"/>
    </row>
    <row r="4744">
      <c r="D4744" s="57"/>
      <c r="J4744" s="7"/>
      <c r="K4744" s="7"/>
      <c r="L4744" s="7"/>
      <c r="M4744" s="7"/>
      <c r="N4744" s="57"/>
      <c r="O4744" s="6"/>
      <c r="P4744" s="6"/>
      <c r="T4744" s="6"/>
      <c r="V4744" s="3"/>
    </row>
    <row r="4745">
      <c r="D4745" s="57"/>
      <c r="J4745" s="7"/>
      <c r="K4745" s="7"/>
      <c r="L4745" s="7"/>
      <c r="M4745" s="7"/>
      <c r="N4745" s="57"/>
      <c r="O4745" s="6"/>
      <c r="P4745" s="6"/>
      <c r="T4745" s="6"/>
      <c r="V4745" s="3"/>
    </row>
    <row r="4746">
      <c r="D4746" s="57"/>
      <c r="J4746" s="7"/>
      <c r="K4746" s="7"/>
      <c r="L4746" s="7"/>
      <c r="M4746" s="7"/>
      <c r="N4746" s="57"/>
      <c r="O4746" s="6"/>
      <c r="P4746" s="6"/>
      <c r="T4746" s="6"/>
      <c r="V4746" s="3"/>
    </row>
    <row r="4747">
      <c r="D4747" s="57"/>
      <c r="J4747" s="7"/>
      <c r="K4747" s="7"/>
      <c r="L4747" s="7"/>
      <c r="M4747" s="7"/>
      <c r="N4747" s="57"/>
      <c r="O4747" s="6"/>
      <c r="P4747" s="6"/>
      <c r="T4747" s="6"/>
      <c r="V4747" s="3"/>
    </row>
    <row r="4748">
      <c r="D4748" s="57"/>
      <c r="J4748" s="7"/>
      <c r="K4748" s="7"/>
      <c r="L4748" s="7"/>
      <c r="M4748" s="7"/>
      <c r="N4748" s="57"/>
      <c r="O4748" s="6"/>
      <c r="P4748" s="6"/>
      <c r="T4748" s="6"/>
      <c r="V4748" s="3"/>
    </row>
    <row r="4749">
      <c r="D4749" s="57"/>
      <c r="J4749" s="7"/>
      <c r="K4749" s="7"/>
      <c r="L4749" s="7"/>
      <c r="M4749" s="7"/>
      <c r="N4749" s="57"/>
      <c r="O4749" s="6"/>
      <c r="P4749" s="6"/>
      <c r="T4749" s="6"/>
      <c r="V4749" s="3"/>
    </row>
    <row r="4750">
      <c r="D4750" s="57"/>
      <c r="J4750" s="7"/>
      <c r="K4750" s="7"/>
      <c r="L4750" s="7"/>
      <c r="M4750" s="7"/>
      <c r="N4750" s="57"/>
      <c r="O4750" s="6"/>
      <c r="P4750" s="6"/>
      <c r="T4750" s="6"/>
      <c r="V4750" s="3"/>
    </row>
    <row r="4751">
      <c r="D4751" s="57"/>
      <c r="J4751" s="7"/>
      <c r="K4751" s="7"/>
      <c r="L4751" s="7"/>
      <c r="M4751" s="7"/>
      <c r="N4751" s="57"/>
      <c r="O4751" s="6"/>
      <c r="P4751" s="6"/>
      <c r="T4751" s="6"/>
      <c r="V4751" s="3"/>
    </row>
    <row r="4752">
      <c r="D4752" s="57"/>
      <c r="J4752" s="7"/>
      <c r="K4752" s="7"/>
      <c r="L4752" s="7"/>
      <c r="M4752" s="7"/>
      <c r="N4752" s="57"/>
      <c r="O4752" s="6"/>
      <c r="P4752" s="6"/>
      <c r="T4752" s="6"/>
      <c r="V4752" s="3"/>
    </row>
    <row r="4753">
      <c r="D4753" s="57"/>
      <c r="J4753" s="7"/>
      <c r="K4753" s="7"/>
      <c r="L4753" s="7"/>
      <c r="M4753" s="7"/>
      <c r="N4753" s="57"/>
      <c r="O4753" s="6"/>
      <c r="P4753" s="6"/>
      <c r="T4753" s="6"/>
      <c r="V4753" s="3"/>
    </row>
    <row r="4754">
      <c r="D4754" s="57"/>
      <c r="J4754" s="7"/>
      <c r="K4754" s="7"/>
      <c r="L4754" s="7"/>
      <c r="M4754" s="7"/>
      <c r="N4754" s="57"/>
      <c r="O4754" s="6"/>
      <c r="P4754" s="6"/>
      <c r="T4754" s="6"/>
      <c r="V4754" s="3"/>
    </row>
    <row r="4755">
      <c r="D4755" s="57"/>
      <c r="J4755" s="7"/>
      <c r="K4755" s="7"/>
      <c r="L4755" s="7"/>
      <c r="M4755" s="7"/>
      <c r="N4755" s="57"/>
      <c r="O4755" s="6"/>
      <c r="P4755" s="6"/>
      <c r="T4755" s="6"/>
      <c r="V4755" s="3"/>
    </row>
    <row r="4756">
      <c r="D4756" s="57"/>
      <c r="J4756" s="7"/>
      <c r="K4756" s="7"/>
      <c r="L4756" s="7"/>
      <c r="M4756" s="7"/>
      <c r="N4756" s="57"/>
      <c r="O4756" s="6"/>
      <c r="P4756" s="6"/>
      <c r="T4756" s="6"/>
      <c r="V4756" s="3"/>
    </row>
    <row r="4757">
      <c r="D4757" s="57"/>
      <c r="J4757" s="7"/>
      <c r="K4757" s="7"/>
      <c r="L4757" s="7"/>
      <c r="M4757" s="7"/>
      <c r="N4757" s="57"/>
      <c r="O4757" s="6"/>
      <c r="P4757" s="6"/>
      <c r="T4757" s="6"/>
      <c r="V4757" s="3"/>
    </row>
    <row r="4758">
      <c r="D4758" s="57"/>
      <c r="J4758" s="7"/>
      <c r="K4758" s="7"/>
      <c r="L4758" s="7"/>
      <c r="M4758" s="7"/>
      <c r="N4758" s="57"/>
      <c r="O4758" s="6"/>
      <c r="P4758" s="6"/>
      <c r="T4758" s="6"/>
      <c r="V4758" s="3"/>
    </row>
    <row r="4759">
      <c r="D4759" s="57"/>
      <c r="J4759" s="7"/>
      <c r="K4759" s="7"/>
      <c r="L4759" s="7"/>
      <c r="M4759" s="7"/>
      <c r="N4759" s="57"/>
      <c r="O4759" s="6"/>
      <c r="P4759" s="6"/>
      <c r="T4759" s="6"/>
      <c r="V4759" s="3"/>
    </row>
    <row r="4760">
      <c r="D4760" s="57"/>
      <c r="J4760" s="7"/>
      <c r="K4760" s="7"/>
      <c r="L4760" s="7"/>
      <c r="M4760" s="7"/>
      <c r="N4760" s="57"/>
      <c r="O4760" s="6"/>
      <c r="P4760" s="6"/>
      <c r="T4760" s="6"/>
      <c r="V4760" s="3"/>
    </row>
    <row r="4761">
      <c r="D4761" s="57"/>
      <c r="J4761" s="7"/>
      <c r="K4761" s="7"/>
      <c r="L4761" s="7"/>
      <c r="M4761" s="7"/>
      <c r="N4761" s="57"/>
      <c r="O4761" s="6"/>
      <c r="P4761" s="6"/>
      <c r="T4761" s="6"/>
      <c r="V4761" s="3"/>
    </row>
    <row r="4762">
      <c r="D4762" s="57"/>
      <c r="J4762" s="7"/>
      <c r="K4762" s="7"/>
      <c r="L4762" s="7"/>
      <c r="M4762" s="7"/>
      <c r="N4762" s="57"/>
      <c r="O4762" s="6"/>
      <c r="P4762" s="6"/>
      <c r="T4762" s="6"/>
      <c r="V4762" s="3"/>
    </row>
    <row r="4763">
      <c r="D4763" s="57"/>
      <c r="J4763" s="7"/>
      <c r="K4763" s="7"/>
      <c r="L4763" s="7"/>
      <c r="M4763" s="7"/>
      <c r="N4763" s="57"/>
      <c r="O4763" s="6"/>
      <c r="P4763" s="6"/>
      <c r="T4763" s="6"/>
      <c r="V4763" s="3"/>
    </row>
    <row r="4764">
      <c r="D4764" s="57"/>
      <c r="J4764" s="7"/>
      <c r="K4764" s="7"/>
      <c r="L4764" s="7"/>
      <c r="M4764" s="7"/>
      <c r="N4764" s="57"/>
      <c r="O4764" s="6"/>
      <c r="P4764" s="6"/>
      <c r="T4764" s="6"/>
      <c r="V4764" s="3"/>
    </row>
    <row r="4765">
      <c r="D4765" s="57"/>
      <c r="J4765" s="7"/>
      <c r="K4765" s="7"/>
      <c r="L4765" s="7"/>
      <c r="M4765" s="7"/>
      <c r="N4765" s="57"/>
      <c r="O4765" s="6"/>
      <c r="P4765" s="6"/>
      <c r="T4765" s="6"/>
      <c r="V4765" s="3"/>
    </row>
    <row r="4766">
      <c r="D4766" s="57"/>
      <c r="J4766" s="7"/>
      <c r="K4766" s="7"/>
      <c r="L4766" s="7"/>
      <c r="M4766" s="7"/>
      <c r="N4766" s="57"/>
      <c r="O4766" s="6"/>
      <c r="P4766" s="6"/>
      <c r="T4766" s="6"/>
      <c r="V4766" s="3"/>
    </row>
    <row r="4767">
      <c r="D4767" s="57"/>
      <c r="J4767" s="7"/>
      <c r="K4767" s="7"/>
      <c r="L4767" s="7"/>
      <c r="M4767" s="7"/>
      <c r="N4767" s="57"/>
      <c r="O4767" s="6"/>
      <c r="P4767" s="6"/>
      <c r="T4767" s="6"/>
      <c r="V4767" s="3"/>
    </row>
    <row r="4768">
      <c r="D4768" s="57"/>
      <c r="J4768" s="7"/>
      <c r="K4768" s="7"/>
      <c r="L4768" s="7"/>
      <c r="M4768" s="7"/>
      <c r="N4768" s="57"/>
      <c r="O4768" s="6"/>
      <c r="P4768" s="6"/>
      <c r="T4768" s="6"/>
      <c r="V4768" s="3"/>
    </row>
    <row r="4769">
      <c r="D4769" s="57"/>
      <c r="J4769" s="7"/>
      <c r="K4769" s="7"/>
      <c r="L4769" s="7"/>
      <c r="M4769" s="7"/>
      <c r="N4769" s="57"/>
      <c r="O4769" s="6"/>
      <c r="P4769" s="6"/>
      <c r="T4769" s="6"/>
      <c r="V4769" s="3"/>
    </row>
    <row r="4770">
      <c r="D4770" s="57"/>
      <c r="J4770" s="7"/>
      <c r="K4770" s="7"/>
      <c r="L4770" s="7"/>
      <c r="M4770" s="7"/>
      <c r="N4770" s="57"/>
      <c r="O4770" s="6"/>
      <c r="P4770" s="6"/>
      <c r="T4770" s="6"/>
      <c r="V4770" s="3"/>
    </row>
    <row r="4771">
      <c r="D4771" s="57"/>
      <c r="J4771" s="7"/>
      <c r="K4771" s="7"/>
      <c r="L4771" s="7"/>
      <c r="M4771" s="7"/>
      <c r="N4771" s="57"/>
      <c r="O4771" s="6"/>
      <c r="P4771" s="6"/>
      <c r="T4771" s="6"/>
      <c r="V4771" s="3"/>
    </row>
    <row r="4772">
      <c r="D4772" s="57"/>
      <c r="J4772" s="7"/>
      <c r="K4772" s="7"/>
      <c r="L4772" s="7"/>
      <c r="M4772" s="7"/>
      <c r="N4772" s="57"/>
      <c r="O4772" s="6"/>
      <c r="P4772" s="6"/>
      <c r="T4772" s="6"/>
      <c r="V4772" s="3"/>
    </row>
    <row r="4773">
      <c r="D4773" s="57"/>
      <c r="J4773" s="7"/>
      <c r="K4773" s="7"/>
      <c r="L4773" s="7"/>
      <c r="M4773" s="7"/>
      <c r="N4773" s="57"/>
      <c r="O4773" s="6"/>
      <c r="P4773" s="6"/>
      <c r="T4773" s="6"/>
      <c r="V4773" s="3"/>
    </row>
    <row r="4774">
      <c r="D4774" s="57"/>
      <c r="J4774" s="7"/>
      <c r="K4774" s="7"/>
      <c r="L4774" s="7"/>
      <c r="M4774" s="7"/>
      <c r="N4774" s="57"/>
      <c r="O4774" s="6"/>
      <c r="P4774" s="6"/>
      <c r="T4774" s="6"/>
      <c r="V4774" s="3"/>
    </row>
    <row r="4775">
      <c r="D4775" s="57"/>
      <c r="J4775" s="7"/>
      <c r="K4775" s="7"/>
      <c r="L4775" s="7"/>
      <c r="M4775" s="7"/>
      <c r="N4775" s="57"/>
      <c r="O4775" s="6"/>
      <c r="P4775" s="6"/>
      <c r="T4775" s="6"/>
      <c r="V4775" s="3"/>
    </row>
    <row r="4776">
      <c r="D4776" s="57"/>
      <c r="J4776" s="7"/>
      <c r="K4776" s="7"/>
      <c r="L4776" s="7"/>
      <c r="M4776" s="7"/>
      <c r="N4776" s="57"/>
      <c r="O4776" s="6"/>
      <c r="P4776" s="6"/>
      <c r="T4776" s="6"/>
      <c r="V4776" s="3"/>
    </row>
    <row r="4777">
      <c r="D4777" s="57"/>
      <c r="J4777" s="7"/>
      <c r="K4777" s="7"/>
      <c r="L4777" s="7"/>
      <c r="M4777" s="7"/>
      <c r="N4777" s="57"/>
      <c r="O4777" s="6"/>
      <c r="P4777" s="6"/>
      <c r="T4777" s="6"/>
      <c r="V4777" s="3"/>
    </row>
    <row r="4778">
      <c r="D4778" s="57"/>
      <c r="J4778" s="7"/>
      <c r="K4778" s="7"/>
      <c r="L4778" s="7"/>
      <c r="M4778" s="7"/>
      <c r="N4778" s="57"/>
      <c r="O4778" s="6"/>
      <c r="P4778" s="6"/>
      <c r="T4778" s="6"/>
      <c r="V4778" s="3"/>
    </row>
    <row r="4779">
      <c r="D4779" s="57"/>
      <c r="J4779" s="7"/>
      <c r="K4779" s="7"/>
      <c r="L4779" s="7"/>
      <c r="M4779" s="7"/>
      <c r="N4779" s="57"/>
      <c r="O4779" s="6"/>
      <c r="P4779" s="6"/>
      <c r="T4779" s="6"/>
      <c r="V4779" s="3"/>
    </row>
    <row r="4780">
      <c r="D4780" s="57"/>
      <c r="J4780" s="7"/>
      <c r="K4780" s="7"/>
      <c r="L4780" s="7"/>
      <c r="M4780" s="7"/>
      <c r="N4780" s="57"/>
      <c r="O4780" s="6"/>
      <c r="P4780" s="6"/>
      <c r="T4780" s="6"/>
      <c r="V4780" s="3"/>
    </row>
    <row r="4781">
      <c r="D4781" s="57"/>
      <c r="J4781" s="7"/>
      <c r="K4781" s="7"/>
      <c r="L4781" s="7"/>
      <c r="M4781" s="7"/>
      <c r="N4781" s="57"/>
      <c r="O4781" s="6"/>
      <c r="P4781" s="6"/>
      <c r="T4781" s="6"/>
      <c r="V4781" s="3"/>
    </row>
    <row r="4782">
      <c r="D4782" s="57"/>
      <c r="J4782" s="7"/>
      <c r="K4782" s="7"/>
      <c r="L4782" s="7"/>
      <c r="M4782" s="7"/>
      <c r="N4782" s="57"/>
      <c r="O4782" s="6"/>
      <c r="P4782" s="6"/>
      <c r="T4782" s="6"/>
      <c r="V4782" s="3"/>
    </row>
    <row r="4783">
      <c r="D4783" s="57"/>
      <c r="J4783" s="7"/>
      <c r="K4783" s="7"/>
      <c r="L4783" s="7"/>
      <c r="M4783" s="7"/>
      <c r="N4783" s="57"/>
      <c r="O4783" s="6"/>
      <c r="P4783" s="6"/>
      <c r="T4783" s="6"/>
      <c r="V4783" s="3"/>
    </row>
    <row r="4784">
      <c r="D4784" s="57"/>
      <c r="J4784" s="7"/>
      <c r="K4784" s="7"/>
      <c r="L4784" s="7"/>
      <c r="M4784" s="7"/>
      <c r="N4784" s="57"/>
      <c r="O4784" s="6"/>
      <c r="P4784" s="6"/>
      <c r="T4784" s="6"/>
      <c r="V4784" s="3"/>
    </row>
    <row r="4785">
      <c r="D4785" s="57"/>
      <c r="J4785" s="7"/>
      <c r="K4785" s="7"/>
      <c r="L4785" s="7"/>
      <c r="M4785" s="7"/>
      <c r="N4785" s="57"/>
      <c r="O4785" s="6"/>
      <c r="P4785" s="6"/>
      <c r="T4785" s="6"/>
      <c r="V4785" s="3"/>
    </row>
    <row r="4786">
      <c r="D4786" s="57"/>
      <c r="J4786" s="7"/>
      <c r="K4786" s="7"/>
      <c r="L4786" s="7"/>
      <c r="M4786" s="7"/>
      <c r="N4786" s="57"/>
      <c r="O4786" s="6"/>
      <c r="P4786" s="6"/>
      <c r="T4786" s="6"/>
      <c r="V4786" s="3"/>
    </row>
    <row r="4787">
      <c r="D4787" s="57"/>
      <c r="J4787" s="7"/>
      <c r="K4787" s="7"/>
      <c r="L4787" s="7"/>
      <c r="M4787" s="7"/>
      <c r="N4787" s="57"/>
      <c r="O4787" s="6"/>
      <c r="P4787" s="6"/>
      <c r="T4787" s="6"/>
      <c r="V4787" s="3"/>
    </row>
    <row r="4788">
      <c r="D4788" s="57"/>
      <c r="J4788" s="7"/>
      <c r="K4788" s="7"/>
      <c r="L4788" s="7"/>
      <c r="M4788" s="7"/>
      <c r="N4788" s="57"/>
      <c r="O4788" s="6"/>
      <c r="P4788" s="6"/>
      <c r="T4788" s="6"/>
      <c r="V4788" s="3"/>
    </row>
    <row r="4789">
      <c r="D4789" s="57"/>
      <c r="J4789" s="7"/>
      <c r="K4789" s="7"/>
      <c r="L4789" s="7"/>
      <c r="M4789" s="7"/>
      <c r="N4789" s="57"/>
      <c r="O4789" s="6"/>
      <c r="P4789" s="6"/>
      <c r="T4789" s="6"/>
      <c r="V4789" s="3"/>
    </row>
    <row r="4790">
      <c r="D4790" s="57"/>
      <c r="J4790" s="7"/>
      <c r="K4790" s="7"/>
      <c r="L4790" s="7"/>
      <c r="M4790" s="7"/>
      <c r="N4790" s="57"/>
      <c r="O4790" s="6"/>
      <c r="P4790" s="6"/>
      <c r="T4790" s="6"/>
      <c r="V4790" s="3"/>
    </row>
    <row r="4791">
      <c r="D4791" s="57"/>
      <c r="J4791" s="7"/>
      <c r="K4791" s="7"/>
      <c r="L4791" s="7"/>
      <c r="M4791" s="7"/>
      <c r="N4791" s="57"/>
      <c r="O4791" s="6"/>
      <c r="P4791" s="6"/>
      <c r="T4791" s="6"/>
      <c r="V4791" s="3"/>
    </row>
    <row r="4792">
      <c r="D4792" s="57"/>
      <c r="J4792" s="7"/>
      <c r="K4792" s="7"/>
      <c r="L4792" s="7"/>
      <c r="M4792" s="7"/>
      <c r="N4792" s="57"/>
      <c r="O4792" s="6"/>
      <c r="P4792" s="6"/>
      <c r="T4792" s="6"/>
      <c r="V4792" s="3"/>
    </row>
    <row r="4793">
      <c r="D4793" s="57"/>
      <c r="J4793" s="7"/>
      <c r="K4793" s="7"/>
      <c r="L4793" s="7"/>
      <c r="M4793" s="7"/>
      <c r="N4793" s="57"/>
      <c r="O4793" s="6"/>
      <c r="P4793" s="6"/>
      <c r="T4793" s="6"/>
      <c r="V4793" s="3"/>
    </row>
    <row r="4794">
      <c r="D4794" s="57"/>
      <c r="J4794" s="7"/>
      <c r="K4794" s="7"/>
      <c r="L4794" s="7"/>
      <c r="M4794" s="7"/>
      <c r="N4794" s="57"/>
      <c r="O4794" s="6"/>
      <c r="P4794" s="6"/>
      <c r="T4794" s="6"/>
      <c r="V4794" s="3"/>
    </row>
    <row r="4795">
      <c r="D4795" s="57"/>
      <c r="J4795" s="7"/>
      <c r="K4795" s="7"/>
      <c r="L4795" s="7"/>
      <c r="M4795" s="7"/>
      <c r="N4795" s="57"/>
      <c r="O4795" s="6"/>
      <c r="P4795" s="6"/>
      <c r="T4795" s="6"/>
      <c r="V4795" s="3"/>
    </row>
    <row r="4796">
      <c r="D4796" s="57"/>
      <c r="J4796" s="7"/>
      <c r="K4796" s="7"/>
      <c r="L4796" s="7"/>
      <c r="M4796" s="7"/>
      <c r="N4796" s="57"/>
      <c r="O4796" s="6"/>
      <c r="P4796" s="6"/>
      <c r="T4796" s="6"/>
      <c r="V4796" s="3"/>
    </row>
    <row r="4797">
      <c r="D4797" s="57"/>
      <c r="J4797" s="7"/>
      <c r="K4797" s="7"/>
      <c r="L4797" s="7"/>
      <c r="M4797" s="7"/>
      <c r="N4797" s="57"/>
      <c r="O4797" s="6"/>
      <c r="P4797" s="6"/>
      <c r="T4797" s="6"/>
      <c r="V4797" s="3"/>
    </row>
    <row r="4798">
      <c r="D4798" s="57"/>
      <c r="J4798" s="7"/>
      <c r="K4798" s="7"/>
      <c r="L4798" s="7"/>
      <c r="M4798" s="7"/>
      <c r="N4798" s="57"/>
      <c r="O4798" s="6"/>
      <c r="P4798" s="6"/>
      <c r="T4798" s="6"/>
      <c r="V4798" s="3"/>
    </row>
    <row r="4799">
      <c r="D4799" s="57"/>
      <c r="J4799" s="7"/>
      <c r="K4799" s="7"/>
      <c r="L4799" s="7"/>
      <c r="M4799" s="7"/>
      <c r="N4799" s="57"/>
      <c r="O4799" s="6"/>
      <c r="P4799" s="6"/>
      <c r="T4799" s="6"/>
      <c r="V4799" s="3"/>
    </row>
    <row r="4800">
      <c r="D4800" s="57"/>
      <c r="J4800" s="7"/>
      <c r="K4800" s="7"/>
      <c r="L4800" s="7"/>
      <c r="M4800" s="7"/>
      <c r="N4800" s="57"/>
      <c r="O4800" s="6"/>
      <c r="P4800" s="6"/>
      <c r="T4800" s="6"/>
      <c r="V4800" s="3"/>
    </row>
    <row r="4801">
      <c r="D4801" s="57"/>
      <c r="J4801" s="7"/>
      <c r="K4801" s="7"/>
      <c r="L4801" s="7"/>
      <c r="M4801" s="7"/>
      <c r="N4801" s="57"/>
      <c r="O4801" s="6"/>
      <c r="P4801" s="6"/>
      <c r="T4801" s="6"/>
      <c r="V4801" s="3"/>
    </row>
    <row r="4802">
      <c r="D4802" s="57"/>
      <c r="J4802" s="7"/>
      <c r="K4802" s="7"/>
      <c r="L4802" s="7"/>
      <c r="M4802" s="7"/>
      <c r="N4802" s="57"/>
      <c r="O4802" s="6"/>
      <c r="P4802" s="6"/>
      <c r="T4802" s="6"/>
      <c r="V4802" s="3"/>
    </row>
    <row r="4803">
      <c r="D4803" s="57"/>
      <c r="J4803" s="7"/>
      <c r="K4803" s="7"/>
      <c r="L4803" s="7"/>
      <c r="M4803" s="7"/>
      <c r="N4803" s="57"/>
      <c r="O4803" s="6"/>
      <c r="P4803" s="6"/>
      <c r="T4803" s="6"/>
      <c r="V4803" s="3"/>
    </row>
    <row r="4804">
      <c r="D4804" s="57"/>
      <c r="J4804" s="7"/>
      <c r="K4804" s="7"/>
      <c r="L4804" s="7"/>
      <c r="M4804" s="7"/>
      <c r="N4804" s="57"/>
      <c r="O4804" s="6"/>
      <c r="P4804" s="6"/>
      <c r="T4804" s="6"/>
      <c r="V4804" s="3"/>
    </row>
    <row r="4805">
      <c r="D4805" s="57"/>
      <c r="J4805" s="7"/>
      <c r="K4805" s="7"/>
      <c r="L4805" s="7"/>
      <c r="M4805" s="7"/>
      <c r="N4805" s="57"/>
      <c r="O4805" s="6"/>
      <c r="P4805" s="6"/>
      <c r="T4805" s="6"/>
      <c r="V4805" s="3"/>
    </row>
    <row r="4806">
      <c r="D4806" s="57"/>
      <c r="J4806" s="7"/>
      <c r="K4806" s="7"/>
      <c r="L4806" s="7"/>
      <c r="M4806" s="7"/>
      <c r="N4806" s="57"/>
      <c r="O4806" s="6"/>
      <c r="P4806" s="6"/>
      <c r="T4806" s="6"/>
      <c r="V4806" s="3"/>
    </row>
    <row r="4807">
      <c r="D4807" s="57"/>
      <c r="J4807" s="7"/>
      <c r="K4807" s="7"/>
      <c r="L4807" s="7"/>
      <c r="M4807" s="7"/>
      <c r="N4807" s="57"/>
      <c r="O4807" s="6"/>
      <c r="P4807" s="6"/>
      <c r="T4807" s="6"/>
      <c r="V4807" s="3"/>
    </row>
    <row r="4808">
      <c r="D4808" s="57"/>
      <c r="J4808" s="7"/>
      <c r="K4808" s="7"/>
      <c r="L4808" s="7"/>
      <c r="M4808" s="7"/>
      <c r="N4808" s="57"/>
      <c r="O4808" s="6"/>
      <c r="P4808" s="6"/>
      <c r="T4808" s="6"/>
      <c r="V4808" s="3"/>
    </row>
    <row r="4809">
      <c r="D4809" s="57"/>
      <c r="J4809" s="7"/>
      <c r="K4809" s="7"/>
      <c r="L4809" s="7"/>
      <c r="M4809" s="7"/>
      <c r="N4809" s="57"/>
      <c r="O4809" s="6"/>
      <c r="P4809" s="6"/>
      <c r="T4809" s="6"/>
      <c r="V4809" s="3"/>
    </row>
    <row r="4810">
      <c r="D4810" s="57"/>
      <c r="J4810" s="7"/>
      <c r="K4810" s="7"/>
      <c r="L4810" s="7"/>
      <c r="M4810" s="7"/>
      <c r="N4810" s="57"/>
      <c r="O4810" s="6"/>
      <c r="P4810" s="6"/>
      <c r="T4810" s="6"/>
      <c r="V4810" s="3"/>
    </row>
    <row r="4811">
      <c r="D4811" s="57"/>
      <c r="J4811" s="7"/>
      <c r="K4811" s="7"/>
      <c r="L4811" s="7"/>
      <c r="M4811" s="7"/>
      <c r="N4811" s="57"/>
      <c r="O4811" s="6"/>
      <c r="P4811" s="6"/>
      <c r="T4811" s="6"/>
      <c r="V4811" s="3"/>
    </row>
    <row r="4812">
      <c r="D4812" s="57"/>
      <c r="J4812" s="7"/>
      <c r="K4812" s="7"/>
      <c r="L4812" s="7"/>
      <c r="M4812" s="7"/>
      <c r="N4812" s="57"/>
      <c r="O4812" s="6"/>
      <c r="P4812" s="6"/>
      <c r="T4812" s="6"/>
      <c r="V4812" s="3"/>
    </row>
    <row r="4813">
      <c r="D4813" s="57"/>
      <c r="J4813" s="7"/>
      <c r="K4813" s="7"/>
      <c r="L4813" s="7"/>
      <c r="M4813" s="7"/>
      <c r="N4813" s="57"/>
      <c r="O4813" s="6"/>
      <c r="P4813" s="6"/>
      <c r="T4813" s="6"/>
      <c r="V4813" s="3"/>
    </row>
    <row r="4814">
      <c r="D4814" s="57"/>
      <c r="J4814" s="7"/>
      <c r="K4814" s="7"/>
      <c r="L4814" s="7"/>
      <c r="M4814" s="7"/>
      <c r="N4814" s="57"/>
      <c r="O4814" s="6"/>
      <c r="P4814" s="6"/>
      <c r="T4814" s="6"/>
      <c r="V4814" s="3"/>
    </row>
    <row r="4815">
      <c r="D4815" s="57"/>
      <c r="J4815" s="7"/>
      <c r="K4815" s="7"/>
      <c r="L4815" s="7"/>
      <c r="M4815" s="7"/>
      <c r="N4815" s="57"/>
      <c r="O4815" s="6"/>
      <c r="P4815" s="6"/>
      <c r="T4815" s="6"/>
      <c r="V4815" s="3"/>
    </row>
    <row r="4816">
      <c r="D4816" s="57"/>
      <c r="J4816" s="7"/>
      <c r="K4816" s="7"/>
      <c r="L4816" s="7"/>
      <c r="M4816" s="7"/>
      <c r="N4816" s="57"/>
      <c r="O4816" s="6"/>
      <c r="P4816" s="6"/>
      <c r="T4816" s="6"/>
      <c r="V4816" s="3"/>
    </row>
    <row r="4817">
      <c r="D4817" s="57"/>
      <c r="J4817" s="7"/>
      <c r="K4817" s="7"/>
      <c r="L4817" s="7"/>
      <c r="M4817" s="7"/>
      <c r="N4817" s="57"/>
      <c r="O4817" s="6"/>
      <c r="P4817" s="6"/>
      <c r="T4817" s="6"/>
      <c r="V4817" s="3"/>
    </row>
    <row r="4818">
      <c r="D4818" s="57"/>
      <c r="J4818" s="7"/>
      <c r="K4818" s="7"/>
      <c r="L4818" s="7"/>
      <c r="M4818" s="7"/>
      <c r="N4818" s="57"/>
      <c r="O4818" s="6"/>
      <c r="P4818" s="6"/>
      <c r="T4818" s="6"/>
      <c r="V4818" s="3"/>
    </row>
    <row r="4819">
      <c r="D4819" s="57"/>
      <c r="J4819" s="7"/>
      <c r="K4819" s="7"/>
      <c r="L4819" s="7"/>
      <c r="M4819" s="7"/>
      <c r="N4819" s="57"/>
      <c r="O4819" s="6"/>
      <c r="P4819" s="6"/>
      <c r="T4819" s="6"/>
      <c r="V4819" s="3"/>
    </row>
    <row r="4820">
      <c r="D4820" s="57"/>
      <c r="J4820" s="7"/>
      <c r="K4820" s="7"/>
      <c r="L4820" s="7"/>
      <c r="M4820" s="7"/>
      <c r="N4820" s="57"/>
      <c r="O4820" s="6"/>
      <c r="P4820" s="6"/>
      <c r="T4820" s="6"/>
      <c r="V4820" s="3"/>
    </row>
    <row r="4821">
      <c r="D4821" s="57"/>
      <c r="J4821" s="7"/>
      <c r="K4821" s="7"/>
      <c r="L4821" s="7"/>
      <c r="M4821" s="7"/>
      <c r="N4821" s="57"/>
      <c r="O4821" s="6"/>
      <c r="P4821" s="6"/>
      <c r="T4821" s="6"/>
      <c r="V4821" s="3"/>
    </row>
    <row r="4822">
      <c r="D4822" s="57"/>
      <c r="J4822" s="7"/>
      <c r="K4822" s="7"/>
      <c r="L4822" s="7"/>
      <c r="M4822" s="7"/>
      <c r="N4822" s="57"/>
      <c r="O4822" s="6"/>
      <c r="P4822" s="6"/>
      <c r="T4822" s="6"/>
      <c r="V4822" s="3"/>
    </row>
    <row r="4823">
      <c r="D4823" s="57"/>
      <c r="J4823" s="7"/>
      <c r="K4823" s="7"/>
      <c r="L4823" s="7"/>
      <c r="M4823" s="7"/>
      <c r="N4823" s="57"/>
      <c r="O4823" s="6"/>
      <c r="P4823" s="6"/>
      <c r="T4823" s="6"/>
      <c r="V4823" s="3"/>
    </row>
    <row r="4824">
      <c r="D4824" s="57"/>
      <c r="J4824" s="7"/>
      <c r="K4824" s="7"/>
      <c r="L4824" s="7"/>
      <c r="M4824" s="7"/>
      <c r="N4824" s="57"/>
      <c r="O4824" s="6"/>
      <c r="P4824" s="6"/>
      <c r="T4824" s="6"/>
      <c r="V4824" s="3"/>
    </row>
    <row r="4825">
      <c r="D4825" s="57"/>
      <c r="J4825" s="7"/>
      <c r="K4825" s="7"/>
      <c r="L4825" s="7"/>
      <c r="M4825" s="7"/>
      <c r="N4825" s="57"/>
      <c r="O4825" s="6"/>
      <c r="P4825" s="6"/>
      <c r="T4825" s="6"/>
      <c r="V4825" s="3"/>
    </row>
    <row r="4826">
      <c r="D4826" s="57"/>
      <c r="J4826" s="7"/>
      <c r="K4826" s="7"/>
      <c r="L4826" s="7"/>
      <c r="M4826" s="7"/>
      <c r="N4826" s="57"/>
      <c r="O4826" s="6"/>
      <c r="P4826" s="6"/>
      <c r="T4826" s="6"/>
      <c r="V4826" s="3"/>
    </row>
    <row r="4827">
      <c r="D4827" s="57"/>
      <c r="J4827" s="7"/>
      <c r="K4827" s="7"/>
      <c r="L4827" s="7"/>
      <c r="M4827" s="7"/>
      <c r="N4827" s="57"/>
      <c r="O4827" s="6"/>
      <c r="P4827" s="6"/>
      <c r="T4827" s="6"/>
      <c r="V4827" s="3"/>
    </row>
    <row r="4828">
      <c r="D4828" s="57"/>
      <c r="J4828" s="7"/>
      <c r="K4828" s="7"/>
      <c r="L4828" s="7"/>
      <c r="M4828" s="7"/>
      <c r="N4828" s="57"/>
      <c r="O4828" s="6"/>
      <c r="P4828" s="6"/>
      <c r="T4828" s="6"/>
      <c r="V4828" s="3"/>
    </row>
    <row r="4829">
      <c r="D4829" s="57"/>
      <c r="J4829" s="7"/>
      <c r="K4829" s="7"/>
      <c r="L4829" s="7"/>
      <c r="M4829" s="7"/>
      <c r="N4829" s="57"/>
      <c r="O4829" s="6"/>
      <c r="P4829" s="6"/>
      <c r="T4829" s="6"/>
      <c r="V4829" s="3"/>
    </row>
    <row r="4830">
      <c r="D4830" s="57"/>
      <c r="J4830" s="7"/>
      <c r="K4830" s="7"/>
      <c r="L4830" s="7"/>
      <c r="M4830" s="7"/>
      <c r="N4830" s="57"/>
      <c r="O4830" s="6"/>
      <c r="P4830" s="6"/>
      <c r="T4830" s="6"/>
      <c r="V4830" s="3"/>
    </row>
    <row r="4831">
      <c r="D4831" s="57"/>
      <c r="J4831" s="7"/>
      <c r="K4831" s="7"/>
      <c r="L4831" s="7"/>
      <c r="M4831" s="7"/>
      <c r="N4831" s="57"/>
      <c r="O4831" s="6"/>
      <c r="P4831" s="6"/>
      <c r="T4831" s="6"/>
      <c r="V4831" s="3"/>
    </row>
    <row r="4832">
      <c r="D4832" s="57"/>
      <c r="J4832" s="7"/>
      <c r="K4832" s="7"/>
      <c r="L4832" s="7"/>
      <c r="M4832" s="7"/>
      <c r="N4832" s="57"/>
      <c r="O4832" s="6"/>
      <c r="P4832" s="6"/>
      <c r="T4832" s="6"/>
      <c r="V4832" s="3"/>
    </row>
    <row r="4833">
      <c r="D4833" s="57"/>
      <c r="J4833" s="7"/>
      <c r="K4833" s="7"/>
      <c r="L4833" s="7"/>
      <c r="M4833" s="7"/>
      <c r="N4833" s="57"/>
      <c r="O4833" s="6"/>
      <c r="P4833" s="6"/>
      <c r="T4833" s="6"/>
      <c r="V4833" s="3"/>
    </row>
    <row r="4834">
      <c r="D4834" s="57"/>
      <c r="J4834" s="7"/>
      <c r="K4834" s="7"/>
      <c r="L4834" s="7"/>
      <c r="M4834" s="7"/>
      <c r="N4834" s="57"/>
      <c r="O4834" s="6"/>
      <c r="P4834" s="6"/>
      <c r="T4834" s="6"/>
      <c r="V4834" s="3"/>
    </row>
    <row r="4835">
      <c r="D4835" s="57"/>
      <c r="J4835" s="7"/>
      <c r="K4835" s="7"/>
      <c r="L4835" s="7"/>
      <c r="M4835" s="7"/>
      <c r="N4835" s="57"/>
      <c r="O4835" s="6"/>
      <c r="P4835" s="6"/>
      <c r="T4835" s="6"/>
      <c r="V4835" s="3"/>
    </row>
    <row r="4836">
      <c r="D4836" s="57"/>
      <c r="J4836" s="7"/>
      <c r="K4836" s="7"/>
      <c r="L4836" s="7"/>
      <c r="M4836" s="7"/>
      <c r="N4836" s="57"/>
      <c r="O4836" s="6"/>
      <c r="P4836" s="6"/>
      <c r="T4836" s="6"/>
      <c r="V4836" s="3"/>
    </row>
    <row r="4837">
      <c r="D4837" s="57"/>
      <c r="J4837" s="7"/>
      <c r="K4837" s="7"/>
      <c r="L4837" s="7"/>
      <c r="M4837" s="7"/>
      <c r="N4837" s="57"/>
      <c r="O4837" s="6"/>
      <c r="P4837" s="6"/>
      <c r="T4837" s="6"/>
      <c r="V4837" s="3"/>
    </row>
    <row r="4838">
      <c r="D4838" s="57"/>
      <c r="J4838" s="7"/>
      <c r="K4838" s="7"/>
      <c r="L4838" s="7"/>
      <c r="M4838" s="7"/>
      <c r="N4838" s="57"/>
      <c r="O4838" s="6"/>
      <c r="P4838" s="6"/>
      <c r="T4838" s="6"/>
      <c r="V4838" s="3"/>
    </row>
    <row r="4839">
      <c r="D4839" s="57"/>
      <c r="J4839" s="7"/>
      <c r="K4839" s="7"/>
      <c r="L4839" s="7"/>
      <c r="M4839" s="7"/>
      <c r="N4839" s="57"/>
      <c r="O4839" s="6"/>
      <c r="P4839" s="6"/>
      <c r="T4839" s="6"/>
      <c r="V4839" s="3"/>
    </row>
    <row r="4840">
      <c r="D4840" s="57"/>
      <c r="J4840" s="7"/>
      <c r="K4840" s="7"/>
      <c r="L4840" s="7"/>
      <c r="M4840" s="7"/>
      <c r="N4840" s="57"/>
      <c r="O4840" s="6"/>
      <c r="P4840" s="6"/>
      <c r="T4840" s="6"/>
      <c r="V4840" s="3"/>
    </row>
    <row r="4841">
      <c r="D4841" s="57"/>
      <c r="J4841" s="7"/>
      <c r="K4841" s="7"/>
      <c r="L4841" s="7"/>
      <c r="M4841" s="7"/>
      <c r="N4841" s="57"/>
      <c r="O4841" s="6"/>
      <c r="P4841" s="6"/>
      <c r="T4841" s="6"/>
      <c r="V4841" s="3"/>
    </row>
    <row r="4842">
      <c r="D4842" s="57"/>
      <c r="J4842" s="7"/>
      <c r="K4842" s="7"/>
      <c r="L4842" s="7"/>
      <c r="M4842" s="7"/>
      <c r="N4842" s="57"/>
      <c r="O4842" s="6"/>
      <c r="P4842" s="6"/>
      <c r="T4842" s="6"/>
      <c r="V4842" s="3"/>
    </row>
    <row r="4843">
      <c r="D4843" s="57"/>
      <c r="J4843" s="7"/>
      <c r="K4843" s="7"/>
      <c r="L4843" s="7"/>
      <c r="M4843" s="7"/>
      <c r="N4843" s="57"/>
      <c r="O4843" s="6"/>
      <c r="P4843" s="6"/>
      <c r="T4843" s="6"/>
      <c r="V4843" s="3"/>
    </row>
    <row r="4844">
      <c r="D4844" s="57"/>
      <c r="J4844" s="7"/>
      <c r="K4844" s="7"/>
      <c r="L4844" s="7"/>
      <c r="M4844" s="7"/>
      <c r="N4844" s="57"/>
      <c r="O4844" s="6"/>
      <c r="P4844" s="6"/>
      <c r="T4844" s="6"/>
      <c r="V4844" s="3"/>
    </row>
    <row r="4845">
      <c r="D4845" s="57"/>
      <c r="J4845" s="7"/>
      <c r="K4845" s="7"/>
      <c r="L4845" s="7"/>
      <c r="M4845" s="7"/>
      <c r="N4845" s="57"/>
      <c r="O4845" s="6"/>
      <c r="P4845" s="6"/>
      <c r="T4845" s="6"/>
      <c r="V4845" s="3"/>
    </row>
    <row r="4846">
      <c r="D4846" s="57"/>
      <c r="J4846" s="7"/>
      <c r="K4846" s="7"/>
      <c r="L4846" s="7"/>
      <c r="M4846" s="7"/>
      <c r="N4846" s="57"/>
      <c r="O4846" s="6"/>
      <c r="P4846" s="6"/>
      <c r="T4846" s="6"/>
      <c r="V4846" s="3"/>
    </row>
    <row r="4847">
      <c r="D4847" s="57"/>
      <c r="J4847" s="7"/>
      <c r="K4847" s="7"/>
      <c r="L4847" s="7"/>
      <c r="M4847" s="7"/>
      <c r="N4847" s="57"/>
      <c r="O4847" s="6"/>
      <c r="P4847" s="6"/>
      <c r="T4847" s="6"/>
      <c r="V4847" s="3"/>
    </row>
    <row r="4848">
      <c r="D4848" s="57"/>
      <c r="J4848" s="7"/>
      <c r="K4848" s="7"/>
      <c r="L4848" s="7"/>
      <c r="M4848" s="7"/>
      <c r="N4848" s="57"/>
      <c r="O4848" s="6"/>
      <c r="P4848" s="6"/>
      <c r="T4848" s="6"/>
      <c r="V4848" s="3"/>
    </row>
    <row r="4849">
      <c r="D4849" s="57"/>
      <c r="J4849" s="7"/>
      <c r="K4849" s="7"/>
      <c r="L4849" s="7"/>
      <c r="M4849" s="7"/>
      <c r="N4849" s="57"/>
      <c r="O4849" s="6"/>
      <c r="P4849" s="6"/>
      <c r="T4849" s="6"/>
      <c r="V4849" s="3"/>
    </row>
    <row r="4850">
      <c r="D4850" s="57"/>
      <c r="J4850" s="7"/>
      <c r="K4850" s="7"/>
      <c r="L4850" s="7"/>
      <c r="M4850" s="7"/>
      <c r="N4850" s="57"/>
      <c r="O4850" s="6"/>
      <c r="P4850" s="6"/>
      <c r="T4850" s="6"/>
      <c r="V4850" s="3"/>
    </row>
    <row r="4851">
      <c r="D4851" s="57"/>
      <c r="J4851" s="7"/>
      <c r="K4851" s="7"/>
      <c r="L4851" s="7"/>
      <c r="M4851" s="7"/>
      <c r="N4851" s="57"/>
      <c r="O4851" s="6"/>
      <c r="P4851" s="6"/>
      <c r="T4851" s="6"/>
      <c r="V4851" s="3"/>
    </row>
    <row r="4852">
      <c r="D4852" s="57"/>
      <c r="J4852" s="7"/>
      <c r="K4852" s="7"/>
      <c r="L4852" s="7"/>
      <c r="M4852" s="7"/>
      <c r="N4852" s="57"/>
      <c r="O4852" s="6"/>
      <c r="P4852" s="6"/>
      <c r="T4852" s="6"/>
      <c r="V4852" s="3"/>
    </row>
    <row r="4853">
      <c r="D4853" s="57"/>
      <c r="J4853" s="7"/>
      <c r="K4853" s="7"/>
      <c r="L4853" s="7"/>
      <c r="M4853" s="7"/>
      <c r="N4853" s="57"/>
      <c r="O4853" s="6"/>
      <c r="P4853" s="6"/>
      <c r="T4853" s="6"/>
      <c r="V4853" s="3"/>
    </row>
    <row r="4854">
      <c r="D4854" s="57"/>
      <c r="J4854" s="7"/>
      <c r="K4854" s="7"/>
      <c r="L4854" s="7"/>
      <c r="M4854" s="7"/>
      <c r="N4854" s="57"/>
      <c r="O4854" s="6"/>
      <c r="P4854" s="6"/>
      <c r="T4854" s="6"/>
      <c r="V4854" s="3"/>
    </row>
    <row r="4855">
      <c r="D4855" s="57"/>
      <c r="J4855" s="7"/>
      <c r="K4855" s="7"/>
      <c r="L4855" s="7"/>
      <c r="M4855" s="7"/>
      <c r="N4855" s="57"/>
      <c r="O4855" s="6"/>
      <c r="P4855" s="6"/>
      <c r="T4855" s="6"/>
      <c r="V4855" s="3"/>
    </row>
    <row r="4856">
      <c r="D4856" s="57"/>
      <c r="J4856" s="7"/>
      <c r="K4856" s="7"/>
      <c r="L4856" s="7"/>
      <c r="M4856" s="7"/>
      <c r="N4856" s="57"/>
      <c r="O4856" s="6"/>
      <c r="P4856" s="6"/>
      <c r="T4856" s="6"/>
      <c r="V4856" s="3"/>
    </row>
    <row r="4857">
      <c r="D4857" s="57"/>
      <c r="J4857" s="7"/>
      <c r="K4857" s="7"/>
      <c r="L4857" s="7"/>
      <c r="M4857" s="7"/>
      <c r="N4857" s="57"/>
      <c r="O4857" s="6"/>
      <c r="P4857" s="6"/>
      <c r="T4857" s="6"/>
      <c r="V4857" s="3"/>
    </row>
    <row r="4858">
      <c r="D4858" s="57"/>
      <c r="J4858" s="7"/>
      <c r="K4858" s="7"/>
      <c r="L4858" s="7"/>
      <c r="M4858" s="7"/>
      <c r="N4858" s="57"/>
      <c r="O4858" s="6"/>
      <c r="P4858" s="6"/>
      <c r="T4858" s="6"/>
      <c r="V4858" s="3"/>
    </row>
    <row r="4859">
      <c r="D4859" s="57"/>
      <c r="J4859" s="7"/>
      <c r="K4859" s="7"/>
      <c r="L4859" s="7"/>
      <c r="M4859" s="7"/>
      <c r="N4859" s="57"/>
      <c r="O4859" s="6"/>
      <c r="P4859" s="6"/>
      <c r="T4859" s="6"/>
      <c r="V4859" s="3"/>
    </row>
    <row r="4860">
      <c r="D4860" s="57"/>
      <c r="J4860" s="7"/>
      <c r="K4860" s="7"/>
      <c r="L4860" s="7"/>
      <c r="M4860" s="7"/>
      <c r="N4860" s="57"/>
      <c r="O4860" s="6"/>
      <c r="P4860" s="6"/>
      <c r="T4860" s="6"/>
      <c r="V4860" s="3"/>
    </row>
    <row r="4861">
      <c r="D4861" s="57"/>
      <c r="J4861" s="7"/>
      <c r="K4861" s="7"/>
      <c r="L4861" s="7"/>
      <c r="M4861" s="7"/>
      <c r="N4861" s="57"/>
      <c r="O4861" s="6"/>
      <c r="P4861" s="6"/>
      <c r="T4861" s="6"/>
      <c r="V4861" s="3"/>
    </row>
    <row r="4862">
      <c r="D4862" s="57"/>
      <c r="J4862" s="7"/>
      <c r="K4862" s="7"/>
      <c r="L4862" s="7"/>
      <c r="M4862" s="7"/>
      <c r="N4862" s="57"/>
      <c r="O4862" s="6"/>
      <c r="P4862" s="6"/>
      <c r="T4862" s="6"/>
      <c r="V4862" s="3"/>
    </row>
    <row r="4863">
      <c r="D4863" s="57"/>
      <c r="J4863" s="7"/>
      <c r="K4863" s="7"/>
      <c r="L4863" s="7"/>
      <c r="M4863" s="7"/>
      <c r="N4863" s="57"/>
      <c r="O4863" s="6"/>
      <c r="P4863" s="6"/>
      <c r="T4863" s="6"/>
      <c r="V4863" s="3"/>
    </row>
    <row r="4864">
      <c r="D4864" s="57"/>
      <c r="J4864" s="7"/>
      <c r="K4864" s="7"/>
      <c r="L4864" s="7"/>
      <c r="M4864" s="7"/>
      <c r="N4864" s="57"/>
      <c r="O4864" s="6"/>
      <c r="P4864" s="6"/>
      <c r="T4864" s="6"/>
      <c r="V4864" s="3"/>
    </row>
    <row r="4865">
      <c r="D4865" s="57"/>
      <c r="J4865" s="7"/>
      <c r="K4865" s="7"/>
      <c r="L4865" s="7"/>
      <c r="M4865" s="7"/>
      <c r="N4865" s="57"/>
      <c r="O4865" s="6"/>
      <c r="P4865" s="6"/>
      <c r="T4865" s="6"/>
      <c r="V4865" s="3"/>
    </row>
    <row r="4866">
      <c r="D4866" s="57"/>
      <c r="J4866" s="7"/>
      <c r="K4866" s="7"/>
      <c r="L4866" s="7"/>
      <c r="M4866" s="7"/>
      <c r="N4866" s="57"/>
      <c r="O4866" s="6"/>
      <c r="P4866" s="6"/>
      <c r="T4866" s="6"/>
      <c r="V4866" s="3"/>
    </row>
    <row r="4867">
      <c r="D4867" s="57"/>
      <c r="J4867" s="7"/>
      <c r="K4867" s="7"/>
      <c r="L4867" s="7"/>
      <c r="M4867" s="7"/>
      <c r="N4867" s="57"/>
      <c r="O4867" s="6"/>
      <c r="P4867" s="6"/>
      <c r="T4867" s="6"/>
      <c r="V4867" s="3"/>
    </row>
    <row r="4868">
      <c r="D4868" s="57"/>
      <c r="J4868" s="7"/>
      <c r="K4868" s="7"/>
      <c r="L4868" s="7"/>
      <c r="M4868" s="7"/>
      <c r="N4868" s="57"/>
      <c r="O4868" s="6"/>
      <c r="P4868" s="6"/>
      <c r="T4868" s="6"/>
      <c r="V4868" s="3"/>
    </row>
    <row r="4869">
      <c r="D4869" s="57"/>
      <c r="J4869" s="7"/>
      <c r="K4869" s="7"/>
      <c r="L4869" s="7"/>
      <c r="M4869" s="7"/>
      <c r="N4869" s="57"/>
      <c r="O4869" s="6"/>
      <c r="P4869" s="6"/>
      <c r="T4869" s="6"/>
      <c r="V4869" s="3"/>
    </row>
    <row r="4870">
      <c r="D4870" s="57"/>
      <c r="J4870" s="7"/>
      <c r="K4870" s="7"/>
      <c r="L4870" s="7"/>
      <c r="M4870" s="7"/>
      <c r="N4870" s="57"/>
      <c r="O4870" s="6"/>
      <c r="P4870" s="6"/>
      <c r="T4870" s="6"/>
      <c r="V4870" s="3"/>
    </row>
    <row r="4871">
      <c r="D4871" s="57"/>
      <c r="J4871" s="7"/>
      <c r="K4871" s="7"/>
      <c r="L4871" s="7"/>
      <c r="M4871" s="7"/>
      <c r="N4871" s="57"/>
      <c r="O4871" s="6"/>
      <c r="P4871" s="6"/>
      <c r="T4871" s="6"/>
      <c r="V4871" s="3"/>
    </row>
    <row r="4872">
      <c r="D4872" s="57"/>
      <c r="J4872" s="7"/>
      <c r="K4872" s="7"/>
      <c r="L4872" s="7"/>
      <c r="M4872" s="7"/>
      <c r="N4872" s="57"/>
      <c r="O4872" s="6"/>
      <c r="P4872" s="6"/>
      <c r="T4872" s="6"/>
      <c r="V4872" s="3"/>
    </row>
    <row r="4873">
      <c r="D4873" s="57"/>
      <c r="J4873" s="7"/>
      <c r="K4873" s="7"/>
      <c r="L4873" s="7"/>
      <c r="M4873" s="7"/>
      <c r="N4873" s="57"/>
      <c r="O4873" s="6"/>
      <c r="P4873" s="6"/>
      <c r="T4873" s="6"/>
      <c r="V4873" s="3"/>
    </row>
    <row r="4874">
      <c r="D4874" s="57"/>
      <c r="J4874" s="7"/>
      <c r="K4874" s="7"/>
      <c r="L4874" s="7"/>
      <c r="M4874" s="7"/>
      <c r="N4874" s="57"/>
      <c r="O4874" s="6"/>
      <c r="P4874" s="6"/>
      <c r="T4874" s="6"/>
      <c r="V4874" s="3"/>
    </row>
    <row r="4875">
      <c r="D4875" s="57"/>
      <c r="J4875" s="7"/>
      <c r="K4875" s="7"/>
      <c r="L4875" s="7"/>
      <c r="M4875" s="7"/>
      <c r="N4875" s="57"/>
      <c r="O4875" s="6"/>
      <c r="P4875" s="6"/>
      <c r="T4875" s="6"/>
      <c r="V4875" s="3"/>
    </row>
    <row r="4876">
      <c r="D4876" s="57"/>
      <c r="J4876" s="7"/>
      <c r="K4876" s="7"/>
      <c r="L4876" s="7"/>
      <c r="M4876" s="7"/>
      <c r="N4876" s="57"/>
      <c r="O4876" s="6"/>
      <c r="P4876" s="6"/>
      <c r="T4876" s="6"/>
      <c r="V4876" s="3"/>
    </row>
    <row r="4877">
      <c r="D4877" s="57"/>
      <c r="J4877" s="7"/>
      <c r="K4877" s="7"/>
      <c r="L4877" s="7"/>
      <c r="M4877" s="7"/>
      <c r="N4877" s="57"/>
      <c r="O4877" s="6"/>
      <c r="P4877" s="6"/>
      <c r="T4877" s="6"/>
      <c r="V4877" s="3"/>
    </row>
    <row r="4878">
      <c r="D4878" s="57"/>
      <c r="J4878" s="7"/>
      <c r="K4878" s="7"/>
      <c r="L4878" s="7"/>
      <c r="M4878" s="7"/>
      <c r="N4878" s="57"/>
      <c r="O4878" s="6"/>
      <c r="P4878" s="6"/>
      <c r="T4878" s="6"/>
      <c r="V4878" s="3"/>
    </row>
    <row r="4879">
      <c r="D4879" s="57"/>
      <c r="J4879" s="7"/>
      <c r="K4879" s="7"/>
      <c r="L4879" s="7"/>
      <c r="M4879" s="7"/>
      <c r="N4879" s="57"/>
      <c r="O4879" s="6"/>
      <c r="P4879" s="6"/>
      <c r="T4879" s="6"/>
      <c r="V4879" s="3"/>
    </row>
    <row r="4880">
      <c r="D4880" s="57"/>
      <c r="J4880" s="7"/>
      <c r="K4880" s="7"/>
      <c r="L4880" s="7"/>
      <c r="M4880" s="7"/>
      <c r="N4880" s="57"/>
      <c r="O4880" s="6"/>
      <c r="P4880" s="6"/>
      <c r="T4880" s="6"/>
      <c r="V4880" s="3"/>
    </row>
    <row r="4881">
      <c r="D4881" s="57"/>
      <c r="J4881" s="7"/>
      <c r="K4881" s="7"/>
      <c r="L4881" s="7"/>
      <c r="M4881" s="7"/>
      <c r="N4881" s="57"/>
      <c r="O4881" s="6"/>
      <c r="P4881" s="6"/>
      <c r="T4881" s="6"/>
      <c r="V4881" s="3"/>
    </row>
    <row r="4882">
      <c r="D4882" s="57"/>
      <c r="J4882" s="7"/>
      <c r="K4882" s="7"/>
      <c r="L4882" s="7"/>
      <c r="M4882" s="7"/>
      <c r="N4882" s="57"/>
      <c r="O4882" s="6"/>
      <c r="P4882" s="6"/>
      <c r="T4882" s="6"/>
      <c r="V4882" s="3"/>
    </row>
    <row r="4883">
      <c r="D4883" s="57"/>
      <c r="J4883" s="7"/>
      <c r="K4883" s="7"/>
      <c r="L4883" s="7"/>
      <c r="M4883" s="7"/>
      <c r="N4883" s="57"/>
      <c r="O4883" s="6"/>
      <c r="P4883" s="6"/>
      <c r="T4883" s="6"/>
      <c r="V4883" s="3"/>
    </row>
    <row r="4884">
      <c r="D4884" s="57"/>
      <c r="J4884" s="7"/>
      <c r="K4884" s="7"/>
      <c r="L4884" s="7"/>
      <c r="M4884" s="7"/>
      <c r="N4884" s="57"/>
      <c r="O4884" s="6"/>
      <c r="P4884" s="6"/>
      <c r="T4884" s="6"/>
      <c r="V4884" s="3"/>
    </row>
    <row r="4885">
      <c r="D4885" s="57"/>
      <c r="J4885" s="7"/>
      <c r="K4885" s="7"/>
      <c r="L4885" s="7"/>
      <c r="M4885" s="7"/>
      <c r="N4885" s="57"/>
      <c r="O4885" s="6"/>
      <c r="P4885" s="6"/>
      <c r="T4885" s="6"/>
      <c r="V4885" s="3"/>
    </row>
    <row r="4886">
      <c r="D4886" s="57"/>
      <c r="J4886" s="7"/>
      <c r="K4886" s="7"/>
      <c r="L4886" s="7"/>
      <c r="M4886" s="7"/>
      <c r="N4886" s="57"/>
      <c r="O4886" s="6"/>
      <c r="P4886" s="6"/>
      <c r="T4886" s="6"/>
      <c r="V4886" s="3"/>
    </row>
    <row r="4887">
      <c r="D4887" s="57"/>
      <c r="J4887" s="7"/>
      <c r="K4887" s="7"/>
      <c r="L4887" s="7"/>
      <c r="M4887" s="7"/>
      <c r="N4887" s="57"/>
      <c r="O4887" s="6"/>
      <c r="P4887" s="6"/>
      <c r="T4887" s="6"/>
      <c r="V4887" s="3"/>
    </row>
    <row r="4888">
      <c r="D4888" s="57"/>
      <c r="J4888" s="7"/>
      <c r="K4888" s="7"/>
      <c r="L4888" s="7"/>
      <c r="M4888" s="7"/>
      <c r="N4888" s="57"/>
      <c r="O4888" s="6"/>
      <c r="P4888" s="6"/>
      <c r="T4888" s="6"/>
      <c r="V4888" s="3"/>
    </row>
    <row r="4889">
      <c r="D4889" s="57"/>
      <c r="J4889" s="7"/>
      <c r="K4889" s="7"/>
      <c r="L4889" s="7"/>
      <c r="M4889" s="7"/>
      <c r="N4889" s="57"/>
      <c r="O4889" s="6"/>
      <c r="P4889" s="6"/>
      <c r="T4889" s="6"/>
      <c r="V4889" s="3"/>
    </row>
    <row r="4890">
      <c r="D4890" s="57"/>
      <c r="J4890" s="7"/>
      <c r="K4890" s="7"/>
      <c r="L4890" s="7"/>
      <c r="M4890" s="7"/>
      <c r="N4890" s="57"/>
      <c r="O4890" s="6"/>
      <c r="P4890" s="6"/>
      <c r="T4890" s="6"/>
      <c r="V4890" s="3"/>
    </row>
    <row r="4891">
      <c r="D4891" s="57"/>
      <c r="J4891" s="7"/>
      <c r="K4891" s="7"/>
      <c r="L4891" s="7"/>
      <c r="M4891" s="7"/>
      <c r="N4891" s="57"/>
      <c r="O4891" s="6"/>
      <c r="P4891" s="6"/>
      <c r="T4891" s="6"/>
      <c r="V4891" s="3"/>
    </row>
    <row r="4892">
      <c r="D4892" s="57"/>
      <c r="J4892" s="7"/>
      <c r="K4892" s="7"/>
      <c r="L4892" s="7"/>
      <c r="M4892" s="7"/>
      <c r="N4892" s="57"/>
      <c r="O4892" s="6"/>
      <c r="P4892" s="6"/>
      <c r="T4892" s="6"/>
      <c r="V4892" s="3"/>
    </row>
    <row r="4893">
      <c r="D4893" s="57"/>
      <c r="J4893" s="7"/>
      <c r="K4893" s="7"/>
      <c r="L4893" s="7"/>
      <c r="M4893" s="7"/>
      <c r="N4893" s="57"/>
      <c r="O4893" s="6"/>
      <c r="P4893" s="6"/>
      <c r="T4893" s="6"/>
      <c r="V4893" s="3"/>
    </row>
    <row r="4894">
      <c r="D4894" s="57"/>
      <c r="J4894" s="7"/>
      <c r="K4894" s="7"/>
      <c r="L4894" s="7"/>
      <c r="M4894" s="7"/>
      <c r="N4894" s="57"/>
      <c r="O4894" s="6"/>
      <c r="P4894" s="6"/>
      <c r="T4894" s="6"/>
      <c r="V4894" s="3"/>
    </row>
    <row r="4895">
      <c r="D4895" s="57"/>
      <c r="J4895" s="7"/>
      <c r="K4895" s="7"/>
      <c r="L4895" s="7"/>
      <c r="M4895" s="7"/>
      <c r="N4895" s="57"/>
      <c r="O4895" s="6"/>
      <c r="P4895" s="6"/>
      <c r="T4895" s="6"/>
      <c r="V4895" s="3"/>
    </row>
    <row r="4896">
      <c r="D4896" s="57"/>
      <c r="J4896" s="7"/>
      <c r="K4896" s="7"/>
      <c r="L4896" s="7"/>
      <c r="M4896" s="7"/>
      <c r="N4896" s="57"/>
      <c r="O4896" s="6"/>
      <c r="P4896" s="6"/>
      <c r="T4896" s="6"/>
      <c r="V4896" s="3"/>
    </row>
    <row r="4897">
      <c r="D4897" s="57"/>
      <c r="J4897" s="7"/>
      <c r="K4897" s="7"/>
      <c r="L4897" s="7"/>
      <c r="M4897" s="7"/>
      <c r="N4897" s="57"/>
      <c r="O4897" s="6"/>
      <c r="P4897" s="6"/>
      <c r="T4897" s="6"/>
      <c r="V4897" s="3"/>
    </row>
    <row r="4898">
      <c r="D4898" s="57"/>
      <c r="J4898" s="7"/>
      <c r="K4898" s="7"/>
      <c r="L4898" s="7"/>
      <c r="M4898" s="7"/>
      <c r="N4898" s="57"/>
      <c r="O4898" s="6"/>
      <c r="P4898" s="6"/>
      <c r="T4898" s="6"/>
      <c r="V4898" s="3"/>
    </row>
    <row r="4899">
      <c r="D4899" s="57"/>
      <c r="J4899" s="7"/>
      <c r="K4899" s="7"/>
      <c r="L4899" s="7"/>
      <c r="M4899" s="7"/>
      <c r="N4899" s="57"/>
      <c r="O4899" s="6"/>
      <c r="P4899" s="6"/>
      <c r="T4899" s="6"/>
      <c r="V4899" s="3"/>
    </row>
    <row r="4900">
      <c r="D4900" s="57"/>
      <c r="J4900" s="7"/>
      <c r="K4900" s="7"/>
      <c r="L4900" s="7"/>
      <c r="M4900" s="7"/>
      <c r="N4900" s="57"/>
      <c r="O4900" s="6"/>
      <c r="P4900" s="6"/>
      <c r="T4900" s="6"/>
      <c r="V4900" s="3"/>
    </row>
    <row r="4901">
      <c r="D4901" s="57"/>
      <c r="J4901" s="7"/>
      <c r="K4901" s="7"/>
      <c r="L4901" s="7"/>
      <c r="M4901" s="7"/>
      <c r="N4901" s="57"/>
      <c r="O4901" s="6"/>
      <c r="P4901" s="6"/>
      <c r="T4901" s="6"/>
      <c r="V4901" s="3"/>
    </row>
    <row r="4902">
      <c r="D4902" s="57"/>
      <c r="J4902" s="7"/>
      <c r="K4902" s="7"/>
      <c r="L4902" s="7"/>
      <c r="M4902" s="7"/>
      <c r="N4902" s="57"/>
      <c r="O4902" s="6"/>
      <c r="P4902" s="6"/>
      <c r="T4902" s="6"/>
      <c r="V4902" s="3"/>
    </row>
    <row r="4903">
      <c r="D4903" s="57"/>
      <c r="J4903" s="7"/>
      <c r="K4903" s="7"/>
      <c r="L4903" s="7"/>
      <c r="M4903" s="7"/>
      <c r="N4903" s="57"/>
      <c r="O4903" s="6"/>
      <c r="P4903" s="6"/>
      <c r="T4903" s="6"/>
      <c r="V4903" s="3"/>
    </row>
    <row r="4904">
      <c r="D4904" s="57"/>
      <c r="J4904" s="7"/>
      <c r="K4904" s="7"/>
      <c r="L4904" s="7"/>
      <c r="M4904" s="7"/>
      <c r="N4904" s="57"/>
      <c r="O4904" s="6"/>
      <c r="P4904" s="6"/>
      <c r="T4904" s="6"/>
      <c r="V4904" s="3"/>
    </row>
    <row r="4905">
      <c r="D4905" s="57"/>
      <c r="J4905" s="7"/>
      <c r="K4905" s="7"/>
      <c r="L4905" s="7"/>
      <c r="M4905" s="7"/>
      <c r="N4905" s="57"/>
      <c r="O4905" s="6"/>
      <c r="P4905" s="6"/>
      <c r="T4905" s="6"/>
      <c r="V4905" s="3"/>
    </row>
    <row r="4906">
      <c r="D4906" s="57"/>
      <c r="J4906" s="7"/>
      <c r="K4906" s="7"/>
      <c r="L4906" s="7"/>
      <c r="M4906" s="7"/>
      <c r="N4906" s="57"/>
      <c r="O4906" s="6"/>
      <c r="P4906" s="6"/>
      <c r="T4906" s="6"/>
      <c r="V4906" s="3"/>
    </row>
    <row r="4907">
      <c r="D4907" s="57"/>
      <c r="J4907" s="7"/>
      <c r="K4907" s="7"/>
      <c r="L4907" s="7"/>
      <c r="M4907" s="7"/>
      <c r="N4907" s="57"/>
      <c r="O4907" s="6"/>
      <c r="P4907" s="6"/>
      <c r="T4907" s="6"/>
      <c r="V4907" s="3"/>
    </row>
    <row r="4908">
      <c r="D4908" s="57"/>
      <c r="J4908" s="7"/>
      <c r="K4908" s="7"/>
      <c r="L4908" s="7"/>
      <c r="M4908" s="7"/>
      <c r="N4908" s="57"/>
      <c r="O4908" s="6"/>
      <c r="P4908" s="6"/>
      <c r="T4908" s="6"/>
      <c r="V4908" s="3"/>
    </row>
    <row r="4909">
      <c r="D4909" s="57"/>
      <c r="J4909" s="7"/>
      <c r="K4909" s="7"/>
      <c r="L4909" s="7"/>
      <c r="M4909" s="7"/>
      <c r="N4909" s="57"/>
      <c r="O4909" s="6"/>
      <c r="P4909" s="6"/>
      <c r="T4909" s="6"/>
      <c r="V4909" s="3"/>
    </row>
    <row r="4910">
      <c r="D4910" s="57"/>
      <c r="J4910" s="7"/>
      <c r="K4910" s="7"/>
      <c r="L4910" s="7"/>
      <c r="M4910" s="7"/>
      <c r="N4910" s="57"/>
      <c r="O4910" s="6"/>
      <c r="P4910" s="6"/>
      <c r="T4910" s="6"/>
      <c r="V4910" s="3"/>
    </row>
    <row r="4911">
      <c r="D4911" s="57"/>
      <c r="J4911" s="7"/>
      <c r="K4911" s="7"/>
      <c r="L4911" s="7"/>
      <c r="M4911" s="7"/>
      <c r="N4911" s="57"/>
      <c r="O4911" s="6"/>
      <c r="P4911" s="6"/>
      <c r="T4911" s="6"/>
      <c r="V4911" s="3"/>
    </row>
    <row r="4912">
      <c r="D4912" s="57"/>
      <c r="J4912" s="7"/>
      <c r="K4912" s="7"/>
      <c r="L4912" s="7"/>
      <c r="M4912" s="7"/>
      <c r="N4912" s="57"/>
      <c r="O4912" s="6"/>
      <c r="P4912" s="6"/>
      <c r="T4912" s="6"/>
      <c r="V4912" s="3"/>
    </row>
    <row r="4913">
      <c r="D4913" s="57"/>
      <c r="J4913" s="7"/>
      <c r="K4913" s="7"/>
      <c r="L4913" s="7"/>
      <c r="M4913" s="7"/>
      <c r="N4913" s="57"/>
      <c r="O4913" s="6"/>
      <c r="P4913" s="6"/>
      <c r="T4913" s="6"/>
      <c r="V4913" s="3"/>
    </row>
    <row r="4914">
      <c r="D4914" s="57"/>
      <c r="J4914" s="7"/>
      <c r="K4914" s="7"/>
      <c r="L4914" s="7"/>
      <c r="M4914" s="7"/>
      <c r="N4914" s="57"/>
      <c r="O4914" s="6"/>
      <c r="P4914" s="6"/>
      <c r="T4914" s="6"/>
      <c r="V4914" s="3"/>
    </row>
    <row r="4915">
      <c r="D4915" s="57"/>
      <c r="J4915" s="7"/>
      <c r="K4915" s="7"/>
      <c r="L4915" s="7"/>
      <c r="M4915" s="7"/>
      <c r="N4915" s="57"/>
      <c r="O4915" s="6"/>
      <c r="P4915" s="6"/>
      <c r="T4915" s="6"/>
      <c r="V4915" s="3"/>
    </row>
    <row r="4916">
      <c r="D4916" s="57"/>
      <c r="J4916" s="7"/>
      <c r="K4916" s="7"/>
      <c r="L4916" s="7"/>
      <c r="M4916" s="7"/>
      <c r="N4916" s="57"/>
      <c r="O4916" s="6"/>
      <c r="P4916" s="6"/>
      <c r="T4916" s="6"/>
      <c r="V4916" s="3"/>
    </row>
    <row r="4917">
      <c r="D4917" s="57"/>
      <c r="J4917" s="7"/>
      <c r="K4917" s="7"/>
      <c r="L4917" s="7"/>
      <c r="M4917" s="7"/>
      <c r="N4917" s="57"/>
      <c r="O4917" s="6"/>
      <c r="P4917" s="6"/>
      <c r="T4917" s="6"/>
      <c r="V4917" s="3"/>
    </row>
    <row r="4918">
      <c r="D4918" s="57"/>
      <c r="J4918" s="7"/>
      <c r="K4918" s="7"/>
      <c r="L4918" s="7"/>
      <c r="M4918" s="7"/>
      <c r="N4918" s="57"/>
      <c r="O4918" s="6"/>
      <c r="P4918" s="6"/>
      <c r="T4918" s="6"/>
      <c r="V4918" s="3"/>
    </row>
    <row r="4919">
      <c r="D4919" s="57"/>
      <c r="J4919" s="7"/>
      <c r="K4919" s="7"/>
      <c r="L4919" s="7"/>
      <c r="M4919" s="7"/>
      <c r="N4919" s="57"/>
      <c r="O4919" s="6"/>
      <c r="P4919" s="6"/>
      <c r="T4919" s="6"/>
      <c r="V4919" s="3"/>
    </row>
    <row r="4920">
      <c r="D4920" s="57"/>
      <c r="J4920" s="7"/>
      <c r="K4920" s="7"/>
      <c r="L4920" s="7"/>
      <c r="M4920" s="7"/>
      <c r="N4920" s="57"/>
      <c r="O4920" s="6"/>
      <c r="P4920" s="6"/>
      <c r="T4920" s="6"/>
      <c r="V4920" s="3"/>
    </row>
    <row r="4921">
      <c r="D4921" s="57"/>
      <c r="J4921" s="7"/>
      <c r="K4921" s="7"/>
      <c r="L4921" s="7"/>
      <c r="M4921" s="7"/>
      <c r="N4921" s="57"/>
      <c r="O4921" s="6"/>
      <c r="P4921" s="6"/>
      <c r="T4921" s="6"/>
      <c r="V4921" s="3"/>
    </row>
    <row r="4922">
      <c r="D4922" s="57"/>
      <c r="J4922" s="7"/>
      <c r="K4922" s="7"/>
      <c r="L4922" s="7"/>
      <c r="M4922" s="7"/>
      <c r="N4922" s="57"/>
      <c r="O4922" s="6"/>
      <c r="P4922" s="6"/>
      <c r="T4922" s="6"/>
      <c r="V4922" s="3"/>
    </row>
    <row r="4923">
      <c r="D4923" s="57"/>
      <c r="J4923" s="7"/>
      <c r="K4923" s="7"/>
      <c r="L4923" s="7"/>
      <c r="M4923" s="7"/>
      <c r="N4923" s="57"/>
      <c r="O4923" s="6"/>
      <c r="P4923" s="6"/>
      <c r="T4923" s="6"/>
      <c r="V4923" s="3"/>
    </row>
    <row r="4924">
      <c r="D4924" s="57"/>
      <c r="J4924" s="7"/>
      <c r="K4924" s="7"/>
      <c r="L4924" s="7"/>
      <c r="M4924" s="7"/>
      <c r="N4924" s="57"/>
      <c r="O4924" s="6"/>
      <c r="P4924" s="6"/>
      <c r="T4924" s="6"/>
      <c r="V4924" s="3"/>
    </row>
    <row r="4925">
      <c r="D4925" s="57"/>
      <c r="J4925" s="7"/>
      <c r="K4925" s="7"/>
      <c r="L4925" s="7"/>
      <c r="M4925" s="7"/>
      <c r="N4925" s="57"/>
      <c r="O4925" s="6"/>
      <c r="P4925" s="6"/>
      <c r="T4925" s="6"/>
      <c r="V4925" s="3"/>
    </row>
    <row r="4926">
      <c r="D4926" s="57"/>
      <c r="J4926" s="7"/>
      <c r="K4926" s="7"/>
      <c r="L4926" s="7"/>
      <c r="M4926" s="7"/>
      <c r="N4926" s="57"/>
      <c r="O4926" s="6"/>
      <c r="P4926" s="6"/>
      <c r="T4926" s="6"/>
      <c r="V4926" s="3"/>
    </row>
    <row r="4927">
      <c r="D4927" s="57"/>
      <c r="J4927" s="7"/>
      <c r="K4927" s="7"/>
      <c r="L4927" s="7"/>
      <c r="M4927" s="7"/>
      <c r="N4927" s="57"/>
      <c r="O4927" s="6"/>
      <c r="P4927" s="6"/>
      <c r="T4927" s="6"/>
      <c r="V4927" s="3"/>
    </row>
    <row r="4928">
      <c r="D4928" s="57"/>
      <c r="J4928" s="7"/>
      <c r="K4928" s="7"/>
      <c r="L4928" s="7"/>
      <c r="M4928" s="7"/>
      <c r="N4928" s="57"/>
      <c r="O4928" s="6"/>
      <c r="P4928" s="6"/>
      <c r="T4928" s="6"/>
      <c r="V4928" s="3"/>
    </row>
    <row r="4929">
      <c r="D4929" s="57"/>
      <c r="J4929" s="7"/>
      <c r="K4929" s="7"/>
      <c r="L4929" s="7"/>
      <c r="M4929" s="7"/>
      <c r="N4929" s="57"/>
      <c r="O4929" s="6"/>
      <c r="P4929" s="6"/>
      <c r="T4929" s="6"/>
      <c r="V4929" s="3"/>
    </row>
    <row r="4930">
      <c r="D4930" s="57"/>
      <c r="J4930" s="7"/>
      <c r="K4930" s="7"/>
      <c r="L4930" s="7"/>
      <c r="M4930" s="7"/>
      <c r="N4930" s="57"/>
      <c r="O4930" s="6"/>
      <c r="P4930" s="6"/>
      <c r="T4930" s="6"/>
      <c r="V4930" s="3"/>
    </row>
    <row r="4931">
      <c r="D4931" s="57"/>
      <c r="J4931" s="7"/>
      <c r="K4931" s="7"/>
      <c r="L4931" s="7"/>
      <c r="M4931" s="7"/>
      <c r="N4931" s="57"/>
      <c r="O4931" s="6"/>
      <c r="P4931" s="6"/>
      <c r="T4931" s="6"/>
      <c r="V4931" s="3"/>
    </row>
    <row r="4932">
      <c r="D4932" s="57"/>
      <c r="J4932" s="7"/>
      <c r="K4932" s="7"/>
      <c r="L4932" s="7"/>
      <c r="M4932" s="7"/>
      <c r="N4932" s="57"/>
      <c r="O4932" s="6"/>
      <c r="P4932" s="6"/>
      <c r="T4932" s="6"/>
      <c r="V4932" s="3"/>
    </row>
    <row r="4933">
      <c r="D4933" s="57"/>
      <c r="J4933" s="7"/>
      <c r="K4933" s="7"/>
      <c r="L4933" s="7"/>
      <c r="M4933" s="7"/>
      <c r="N4933" s="57"/>
      <c r="O4933" s="6"/>
      <c r="P4933" s="6"/>
      <c r="T4933" s="6"/>
      <c r="V4933" s="3"/>
    </row>
    <row r="4934">
      <c r="D4934" s="57"/>
      <c r="J4934" s="7"/>
      <c r="K4934" s="7"/>
      <c r="L4934" s="7"/>
      <c r="M4934" s="7"/>
      <c r="N4934" s="57"/>
      <c r="O4934" s="6"/>
      <c r="P4934" s="6"/>
      <c r="T4934" s="6"/>
      <c r="V4934" s="3"/>
    </row>
    <row r="4935">
      <c r="D4935" s="57"/>
      <c r="J4935" s="7"/>
      <c r="K4935" s="7"/>
      <c r="L4935" s="7"/>
      <c r="M4935" s="7"/>
      <c r="N4935" s="57"/>
      <c r="O4935" s="6"/>
      <c r="P4935" s="6"/>
      <c r="T4935" s="6"/>
      <c r="V4935" s="3"/>
    </row>
    <row r="4936">
      <c r="D4936" s="57"/>
      <c r="J4936" s="7"/>
      <c r="K4936" s="7"/>
      <c r="L4936" s="7"/>
      <c r="M4936" s="7"/>
      <c r="N4936" s="57"/>
      <c r="O4936" s="6"/>
      <c r="P4936" s="6"/>
      <c r="T4936" s="6"/>
      <c r="V4936" s="3"/>
    </row>
    <row r="4937">
      <c r="D4937" s="57"/>
      <c r="J4937" s="7"/>
      <c r="K4937" s="7"/>
      <c r="L4937" s="7"/>
      <c r="M4937" s="7"/>
      <c r="N4937" s="57"/>
      <c r="O4937" s="6"/>
      <c r="P4937" s="6"/>
      <c r="T4937" s="6"/>
      <c r="V4937" s="3"/>
    </row>
    <row r="4938">
      <c r="D4938" s="57"/>
      <c r="J4938" s="7"/>
      <c r="K4938" s="7"/>
      <c r="L4938" s="7"/>
      <c r="M4938" s="7"/>
      <c r="N4938" s="57"/>
      <c r="O4938" s="6"/>
      <c r="P4938" s="6"/>
      <c r="T4938" s="6"/>
      <c r="V4938" s="3"/>
    </row>
    <row r="4939">
      <c r="D4939" s="57"/>
      <c r="J4939" s="7"/>
      <c r="K4939" s="7"/>
      <c r="L4939" s="7"/>
      <c r="M4939" s="7"/>
      <c r="N4939" s="57"/>
      <c r="O4939" s="6"/>
      <c r="P4939" s="6"/>
      <c r="T4939" s="6"/>
      <c r="V4939" s="3"/>
    </row>
    <row r="4940">
      <c r="D4940" s="57"/>
      <c r="J4940" s="7"/>
      <c r="K4940" s="7"/>
      <c r="L4940" s="7"/>
      <c r="M4940" s="7"/>
      <c r="N4940" s="57"/>
      <c r="O4940" s="6"/>
      <c r="P4940" s="6"/>
      <c r="T4940" s="6"/>
      <c r="V4940" s="3"/>
    </row>
    <row r="4941">
      <c r="D4941" s="57"/>
      <c r="J4941" s="7"/>
      <c r="K4941" s="7"/>
      <c r="L4941" s="7"/>
      <c r="M4941" s="7"/>
      <c r="N4941" s="57"/>
      <c r="O4941" s="6"/>
      <c r="P4941" s="6"/>
      <c r="T4941" s="6"/>
      <c r="V4941" s="3"/>
    </row>
    <row r="4942">
      <c r="D4942" s="57"/>
      <c r="J4942" s="7"/>
      <c r="K4942" s="7"/>
      <c r="L4942" s="7"/>
      <c r="M4942" s="7"/>
      <c r="N4942" s="57"/>
      <c r="O4942" s="6"/>
      <c r="P4942" s="6"/>
      <c r="T4942" s="6"/>
      <c r="V4942" s="3"/>
    </row>
    <row r="4943">
      <c r="D4943" s="57"/>
      <c r="J4943" s="7"/>
      <c r="K4943" s="7"/>
      <c r="L4943" s="7"/>
      <c r="M4943" s="7"/>
      <c r="N4943" s="57"/>
      <c r="O4943" s="6"/>
      <c r="P4943" s="6"/>
      <c r="T4943" s="6"/>
      <c r="V4943" s="3"/>
    </row>
    <row r="4944">
      <c r="D4944" s="57"/>
      <c r="J4944" s="7"/>
      <c r="K4944" s="7"/>
      <c r="L4944" s="7"/>
      <c r="M4944" s="7"/>
      <c r="N4944" s="57"/>
      <c r="O4944" s="6"/>
      <c r="P4944" s="6"/>
      <c r="T4944" s="6"/>
      <c r="V4944" s="3"/>
    </row>
    <row r="4945">
      <c r="D4945" s="57"/>
      <c r="J4945" s="7"/>
      <c r="K4945" s="7"/>
      <c r="L4945" s="7"/>
      <c r="M4945" s="7"/>
      <c r="N4945" s="57"/>
      <c r="O4945" s="6"/>
      <c r="P4945" s="6"/>
      <c r="T4945" s="6"/>
      <c r="V4945" s="3"/>
    </row>
    <row r="4946">
      <c r="D4946" s="57"/>
      <c r="J4946" s="7"/>
      <c r="K4946" s="7"/>
      <c r="L4946" s="7"/>
      <c r="M4946" s="7"/>
      <c r="N4946" s="57"/>
      <c r="O4946" s="6"/>
      <c r="P4946" s="6"/>
      <c r="T4946" s="6"/>
      <c r="V4946" s="3"/>
    </row>
    <row r="4947">
      <c r="D4947" s="57"/>
      <c r="J4947" s="7"/>
      <c r="K4947" s="7"/>
      <c r="L4947" s="7"/>
      <c r="M4947" s="7"/>
      <c r="N4947" s="57"/>
      <c r="O4947" s="6"/>
      <c r="P4947" s="6"/>
      <c r="T4947" s="6"/>
      <c r="V4947" s="3"/>
    </row>
    <row r="4948">
      <c r="D4948" s="57"/>
      <c r="J4948" s="7"/>
      <c r="K4948" s="7"/>
      <c r="L4948" s="7"/>
      <c r="M4948" s="7"/>
      <c r="N4948" s="57"/>
      <c r="O4948" s="6"/>
      <c r="P4948" s="6"/>
      <c r="T4948" s="6"/>
      <c r="V4948" s="3"/>
    </row>
    <row r="4949">
      <c r="D4949" s="57"/>
      <c r="J4949" s="7"/>
      <c r="K4949" s="7"/>
      <c r="L4949" s="7"/>
      <c r="M4949" s="7"/>
      <c r="N4949" s="57"/>
      <c r="O4949" s="6"/>
      <c r="P4949" s="6"/>
      <c r="T4949" s="6"/>
      <c r="V4949" s="3"/>
    </row>
    <row r="4950">
      <c r="D4950" s="57"/>
      <c r="J4950" s="7"/>
      <c r="K4950" s="7"/>
      <c r="L4950" s="7"/>
      <c r="M4950" s="7"/>
      <c r="N4950" s="57"/>
      <c r="O4950" s="6"/>
      <c r="P4950" s="6"/>
      <c r="T4950" s="6"/>
      <c r="V4950" s="3"/>
    </row>
    <row r="4951">
      <c r="D4951" s="57"/>
      <c r="J4951" s="7"/>
      <c r="K4951" s="7"/>
      <c r="L4951" s="7"/>
      <c r="M4951" s="7"/>
      <c r="N4951" s="57"/>
      <c r="O4951" s="6"/>
      <c r="P4951" s="6"/>
      <c r="T4951" s="6"/>
      <c r="V4951" s="3"/>
    </row>
    <row r="4952">
      <c r="D4952" s="57"/>
      <c r="J4952" s="7"/>
      <c r="K4952" s="7"/>
      <c r="L4952" s="7"/>
      <c r="M4952" s="7"/>
      <c r="N4952" s="57"/>
      <c r="O4952" s="6"/>
      <c r="P4952" s="6"/>
      <c r="T4952" s="6"/>
      <c r="V4952" s="3"/>
    </row>
    <row r="4953">
      <c r="D4953" s="57"/>
      <c r="J4953" s="7"/>
      <c r="K4953" s="7"/>
      <c r="L4953" s="7"/>
      <c r="M4953" s="7"/>
      <c r="N4953" s="57"/>
      <c r="O4953" s="6"/>
      <c r="P4953" s="6"/>
      <c r="T4953" s="6"/>
      <c r="V4953" s="3"/>
    </row>
    <row r="4954">
      <c r="D4954" s="57"/>
      <c r="J4954" s="7"/>
      <c r="K4954" s="7"/>
      <c r="L4954" s="7"/>
      <c r="M4954" s="7"/>
      <c r="N4954" s="57"/>
      <c r="O4954" s="6"/>
      <c r="P4954" s="6"/>
      <c r="T4954" s="6"/>
      <c r="V4954" s="3"/>
    </row>
    <row r="4955">
      <c r="D4955" s="57"/>
      <c r="J4955" s="7"/>
      <c r="K4955" s="7"/>
      <c r="L4955" s="7"/>
      <c r="M4955" s="7"/>
      <c r="N4955" s="57"/>
      <c r="O4955" s="6"/>
      <c r="P4955" s="6"/>
      <c r="T4955" s="6"/>
      <c r="V4955" s="3"/>
    </row>
    <row r="4956">
      <c r="D4956" s="57"/>
      <c r="J4956" s="7"/>
      <c r="K4956" s="7"/>
      <c r="L4956" s="7"/>
      <c r="M4956" s="7"/>
      <c r="N4956" s="57"/>
      <c r="O4956" s="6"/>
      <c r="P4956" s="6"/>
      <c r="T4956" s="6"/>
      <c r="V4956" s="3"/>
    </row>
    <row r="4957">
      <c r="D4957" s="57"/>
      <c r="J4957" s="7"/>
      <c r="K4957" s="7"/>
      <c r="L4957" s="7"/>
      <c r="M4957" s="7"/>
      <c r="N4957" s="57"/>
      <c r="O4957" s="6"/>
      <c r="P4957" s="6"/>
      <c r="T4957" s="6"/>
      <c r="V4957" s="3"/>
    </row>
    <row r="4958">
      <c r="D4958" s="57"/>
      <c r="J4958" s="7"/>
      <c r="K4958" s="7"/>
      <c r="L4958" s="7"/>
      <c r="M4958" s="7"/>
      <c r="N4958" s="57"/>
      <c r="O4958" s="6"/>
      <c r="P4958" s="6"/>
      <c r="T4958" s="6"/>
      <c r="V4958" s="3"/>
    </row>
    <row r="4959">
      <c r="D4959" s="57"/>
      <c r="J4959" s="7"/>
      <c r="K4959" s="7"/>
      <c r="L4959" s="7"/>
      <c r="M4959" s="7"/>
      <c r="N4959" s="57"/>
      <c r="O4959" s="6"/>
      <c r="P4959" s="6"/>
      <c r="T4959" s="6"/>
      <c r="V4959" s="3"/>
    </row>
    <row r="4960">
      <c r="D4960" s="57"/>
      <c r="J4960" s="7"/>
      <c r="K4960" s="7"/>
      <c r="L4960" s="7"/>
      <c r="M4960" s="7"/>
      <c r="N4960" s="57"/>
      <c r="O4960" s="6"/>
      <c r="P4960" s="6"/>
      <c r="T4960" s="6"/>
      <c r="V4960" s="3"/>
    </row>
    <row r="4961">
      <c r="D4961" s="57"/>
      <c r="J4961" s="7"/>
      <c r="K4961" s="7"/>
      <c r="L4961" s="7"/>
      <c r="M4961" s="7"/>
      <c r="N4961" s="57"/>
      <c r="O4961" s="6"/>
      <c r="P4961" s="6"/>
      <c r="T4961" s="6"/>
      <c r="V4961" s="3"/>
    </row>
    <row r="4962">
      <c r="D4962" s="57"/>
      <c r="J4962" s="7"/>
      <c r="K4962" s="7"/>
      <c r="L4962" s="7"/>
      <c r="M4962" s="7"/>
      <c r="N4962" s="57"/>
      <c r="O4962" s="6"/>
      <c r="P4962" s="6"/>
      <c r="T4962" s="6"/>
      <c r="V4962" s="3"/>
    </row>
    <row r="4963">
      <c r="D4963" s="57"/>
      <c r="J4963" s="7"/>
      <c r="K4963" s="7"/>
      <c r="L4963" s="7"/>
      <c r="M4963" s="7"/>
      <c r="N4963" s="57"/>
      <c r="O4963" s="6"/>
      <c r="P4963" s="6"/>
      <c r="T4963" s="6"/>
      <c r="V4963" s="3"/>
    </row>
    <row r="4964">
      <c r="D4964" s="57"/>
      <c r="J4964" s="7"/>
      <c r="K4964" s="7"/>
      <c r="L4964" s="7"/>
      <c r="M4964" s="7"/>
      <c r="N4964" s="57"/>
      <c r="O4964" s="6"/>
      <c r="P4964" s="6"/>
      <c r="T4964" s="6"/>
      <c r="V4964" s="3"/>
    </row>
    <row r="4965">
      <c r="D4965" s="57"/>
      <c r="J4965" s="7"/>
      <c r="K4965" s="7"/>
      <c r="L4965" s="7"/>
      <c r="M4965" s="7"/>
      <c r="N4965" s="57"/>
      <c r="O4965" s="6"/>
      <c r="P4965" s="6"/>
      <c r="T4965" s="6"/>
      <c r="V4965" s="3"/>
    </row>
    <row r="4966">
      <c r="D4966" s="57"/>
      <c r="J4966" s="7"/>
      <c r="K4966" s="7"/>
      <c r="L4966" s="7"/>
      <c r="M4966" s="7"/>
      <c r="N4966" s="57"/>
      <c r="O4966" s="6"/>
      <c r="P4966" s="6"/>
      <c r="T4966" s="6"/>
      <c r="V4966" s="3"/>
    </row>
    <row r="4967">
      <c r="D4967" s="57"/>
      <c r="J4967" s="7"/>
      <c r="K4967" s="7"/>
      <c r="L4967" s="7"/>
      <c r="M4967" s="7"/>
      <c r="N4967" s="57"/>
      <c r="O4967" s="6"/>
      <c r="P4967" s="6"/>
      <c r="T4967" s="6"/>
      <c r="V4967" s="3"/>
    </row>
    <row r="4968">
      <c r="D4968" s="57"/>
      <c r="J4968" s="7"/>
      <c r="K4968" s="7"/>
      <c r="L4968" s="7"/>
      <c r="M4968" s="7"/>
      <c r="N4968" s="57"/>
      <c r="O4968" s="6"/>
      <c r="P4968" s="6"/>
      <c r="T4968" s="6"/>
      <c r="V4968" s="3"/>
    </row>
    <row r="4969">
      <c r="D4969" s="57"/>
      <c r="J4969" s="7"/>
      <c r="K4969" s="7"/>
      <c r="L4969" s="7"/>
      <c r="M4969" s="7"/>
      <c r="N4969" s="57"/>
      <c r="O4969" s="6"/>
      <c r="P4969" s="6"/>
      <c r="T4969" s="6"/>
      <c r="V4969" s="3"/>
    </row>
    <row r="4970">
      <c r="D4970" s="57"/>
      <c r="J4970" s="7"/>
      <c r="K4970" s="7"/>
      <c r="L4970" s="7"/>
      <c r="M4970" s="7"/>
      <c r="N4970" s="57"/>
      <c r="O4970" s="6"/>
      <c r="P4970" s="6"/>
      <c r="T4970" s="6"/>
      <c r="V4970" s="3"/>
    </row>
    <row r="4971">
      <c r="D4971" s="57"/>
      <c r="J4971" s="7"/>
      <c r="K4971" s="7"/>
      <c r="L4971" s="7"/>
      <c r="M4971" s="7"/>
      <c r="N4971" s="57"/>
      <c r="O4971" s="6"/>
      <c r="P4971" s="6"/>
      <c r="T4971" s="6"/>
      <c r="V4971" s="3"/>
    </row>
    <row r="4972">
      <c r="D4972" s="57"/>
      <c r="J4972" s="7"/>
      <c r="K4972" s="7"/>
      <c r="L4972" s="7"/>
      <c r="M4972" s="7"/>
      <c r="N4972" s="57"/>
      <c r="O4972" s="6"/>
      <c r="P4972" s="6"/>
      <c r="T4972" s="6"/>
      <c r="V4972" s="3"/>
    </row>
    <row r="4973">
      <c r="D4973" s="57"/>
      <c r="J4973" s="7"/>
      <c r="K4973" s="7"/>
      <c r="L4973" s="7"/>
      <c r="M4973" s="7"/>
      <c r="N4973" s="57"/>
      <c r="O4973" s="6"/>
      <c r="P4973" s="6"/>
      <c r="T4973" s="6"/>
      <c r="V4973" s="3"/>
    </row>
    <row r="4974">
      <c r="D4974" s="57"/>
      <c r="J4974" s="7"/>
      <c r="K4974" s="7"/>
      <c r="L4974" s="7"/>
      <c r="M4974" s="7"/>
      <c r="N4974" s="57"/>
      <c r="O4974" s="6"/>
      <c r="P4974" s="6"/>
      <c r="T4974" s="6"/>
      <c r="V4974" s="3"/>
    </row>
    <row r="4975">
      <c r="D4975" s="57"/>
      <c r="J4975" s="7"/>
      <c r="K4975" s="7"/>
      <c r="L4975" s="7"/>
      <c r="M4975" s="7"/>
      <c r="N4975" s="57"/>
      <c r="O4975" s="6"/>
      <c r="P4975" s="6"/>
      <c r="T4975" s="6"/>
      <c r="V4975" s="3"/>
    </row>
    <row r="4976">
      <c r="D4976" s="57"/>
      <c r="J4976" s="7"/>
      <c r="K4976" s="7"/>
      <c r="L4976" s="7"/>
      <c r="M4976" s="7"/>
      <c r="N4976" s="57"/>
      <c r="O4976" s="6"/>
      <c r="P4976" s="6"/>
      <c r="T4976" s="6"/>
      <c r="V4976" s="3"/>
    </row>
    <row r="4977">
      <c r="D4977" s="57"/>
      <c r="J4977" s="7"/>
      <c r="K4977" s="7"/>
      <c r="L4977" s="7"/>
      <c r="M4977" s="7"/>
      <c r="N4977" s="57"/>
      <c r="O4977" s="6"/>
      <c r="P4977" s="6"/>
      <c r="T4977" s="6"/>
      <c r="V4977" s="3"/>
    </row>
    <row r="4978">
      <c r="D4978" s="57"/>
      <c r="J4978" s="7"/>
      <c r="K4978" s="7"/>
      <c r="L4978" s="7"/>
      <c r="M4978" s="7"/>
      <c r="N4978" s="57"/>
      <c r="O4978" s="6"/>
      <c r="P4978" s="6"/>
      <c r="T4978" s="6"/>
      <c r="V4978" s="3"/>
    </row>
    <row r="4979">
      <c r="D4979" s="57"/>
      <c r="J4979" s="7"/>
      <c r="K4979" s="7"/>
      <c r="L4979" s="7"/>
      <c r="M4979" s="7"/>
      <c r="N4979" s="57"/>
      <c r="O4979" s="6"/>
      <c r="P4979" s="6"/>
      <c r="T4979" s="6"/>
      <c r="V4979" s="3"/>
    </row>
    <row r="4980">
      <c r="D4980" s="57"/>
      <c r="J4980" s="7"/>
      <c r="K4980" s="7"/>
      <c r="L4980" s="7"/>
      <c r="M4980" s="7"/>
      <c r="N4980" s="57"/>
      <c r="O4980" s="6"/>
      <c r="P4980" s="6"/>
      <c r="T4980" s="6"/>
      <c r="V4980" s="3"/>
    </row>
    <row r="4981">
      <c r="D4981" s="57"/>
      <c r="J4981" s="7"/>
      <c r="K4981" s="7"/>
      <c r="L4981" s="7"/>
      <c r="M4981" s="7"/>
      <c r="N4981" s="57"/>
      <c r="O4981" s="6"/>
      <c r="P4981" s="6"/>
      <c r="T4981" s="6"/>
      <c r="V4981" s="3"/>
    </row>
    <row r="4982">
      <c r="D4982" s="57"/>
      <c r="J4982" s="7"/>
      <c r="K4982" s="7"/>
      <c r="L4982" s="7"/>
      <c r="M4982" s="7"/>
      <c r="N4982" s="57"/>
      <c r="O4982" s="6"/>
      <c r="P4982" s="6"/>
      <c r="T4982" s="6"/>
      <c r="V4982" s="3"/>
    </row>
    <row r="4983">
      <c r="D4983" s="57"/>
      <c r="J4983" s="7"/>
      <c r="K4983" s="7"/>
      <c r="L4983" s="7"/>
      <c r="M4983" s="7"/>
      <c r="N4983" s="57"/>
      <c r="O4983" s="6"/>
      <c r="P4983" s="6"/>
      <c r="T4983" s="6"/>
      <c r="V4983" s="3"/>
    </row>
    <row r="4984">
      <c r="D4984" s="57"/>
      <c r="J4984" s="7"/>
      <c r="K4984" s="7"/>
      <c r="L4984" s="7"/>
      <c r="M4984" s="7"/>
      <c r="N4984" s="57"/>
      <c r="O4984" s="6"/>
      <c r="P4984" s="6"/>
      <c r="T4984" s="6"/>
      <c r="V4984" s="3"/>
    </row>
    <row r="4985">
      <c r="D4985" s="57"/>
      <c r="J4985" s="7"/>
      <c r="K4985" s="7"/>
      <c r="L4985" s="7"/>
      <c r="M4985" s="7"/>
      <c r="N4985" s="57"/>
      <c r="O4985" s="6"/>
      <c r="P4985" s="6"/>
      <c r="T4985" s="6"/>
      <c r="V4985" s="3"/>
    </row>
    <row r="4986">
      <c r="D4986" s="57"/>
      <c r="J4986" s="7"/>
      <c r="K4986" s="7"/>
      <c r="L4986" s="7"/>
      <c r="M4986" s="7"/>
      <c r="N4986" s="57"/>
      <c r="O4986" s="6"/>
      <c r="P4986" s="6"/>
      <c r="T4986" s="6"/>
      <c r="V4986" s="3"/>
    </row>
    <row r="4987">
      <c r="D4987" s="57"/>
      <c r="J4987" s="7"/>
      <c r="K4987" s="7"/>
      <c r="L4987" s="7"/>
      <c r="M4987" s="7"/>
      <c r="N4987" s="57"/>
      <c r="O4987" s="6"/>
      <c r="P4987" s="6"/>
      <c r="T4987" s="6"/>
      <c r="V4987" s="3"/>
    </row>
    <row r="4988">
      <c r="D4988" s="57"/>
      <c r="J4988" s="7"/>
      <c r="K4988" s="7"/>
      <c r="L4988" s="7"/>
      <c r="M4988" s="7"/>
      <c r="N4988" s="57"/>
      <c r="O4988" s="6"/>
      <c r="P4988" s="6"/>
      <c r="T4988" s="6"/>
      <c r="V4988" s="3"/>
    </row>
    <row r="4989">
      <c r="D4989" s="57"/>
      <c r="J4989" s="7"/>
      <c r="K4989" s="7"/>
      <c r="L4989" s="7"/>
      <c r="M4989" s="7"/>
      <c r="N4989" s="57"/>
      <c r="O4989" s="6"/>
      <c r="P4989" s="6"/>
      <c r="T4989" s="6"/>
      <c r="V4989" s="3"/>
    </row>
    <row r="4990">
      <c r="D4990" s="57"/>
      <c r="J4990" s="7"/>
      <c r="K4990" s="7"/>
      <c r="L4990" s="7"/>
      <c r="M4990" s="7"/>
      <c r="N4990" s="57"/>
      <c r="O4990" s="6"/>
      <c r="P4990" s="6"/>
      <c r="T4990" s="6"/>
      <c r="V4990" s="3"/>
    </row>
    <row r="4991">
      <c r="D4991" s="57"/>
      <c r="J4991" s="7"/>
      <c r="K4991" s="7"/>
      <c r="L4991" s="7"/>
      <c r="M4991" s="7"/>
      <c r="N4991" s="57"/>
      <c r="O4991" s="6"/>
      <c r="P4991" s="6"/>
      <c r="T4991" s="6"/>
      <c r="V4991" s="3"/>
    </row>
    <row r="4992">
      <c r="D4992" s="57"/>
      <c r="J4992" s="7"/>
      <c r="K4992" s="7"/>
      <c r="L4992" s="7"/>
      <c r="M4992" s="7"/>
      <c r="N4992" s="57"/>
      <c r="O4992" s="6"/>
      <c r="P4992" s="6"/>
      <c r="T4992" s="6"/>
      <c r="V4992" s="3"/>
    </row>
    <row r="4993">
      <c r="D4993" s="57"/>
      <c r="J4993" s="7"/>
      <c r="K4993" s="7"/>
      <c r="L4993" s="7"/>
      <c r="M4993" s="7"/>
      <c r="N4993" s="57"/>
      <c r="O4993" s="6"/>
      <c r="P4993" s="6"/>
      <c r="T4993" s="6"/>
      <c r="V4993" s="3"/>
    </row>
    <row r="4994">
      <c r="D4994" s="57"/>
      <c r="J4994" s="7"/>
      <c r="K4994" s="7"/>
      <c r="L4994" s="7"/>
      <c r="M4994" s="7"/>
      <c r="N4994" s="57"/>
      <c r="O4994" s="6"/>
      <c r="P4994" s="6"/>
      <c r="T4994" s="6"/>
      <c r="V4994" s="3"/>
    </row>
    <row r="4995">
      <c r="D4995" s="57"/>
      <c r="J4995" s="7"/>
      <c r="K4995" s="7"/>
      <c r="L4995" s="7"/>
      <c r="M4995" s="7"/>
      <c r="N4995" s="57"/>
      <c r="O4995" s="6"/>
      <c r="P4995" s="6"/>
      <c r="T4995" s="6"/>
      <c r="V4995" s="3"/>
    </row>
    <row r="4996">
      <c r="D4996" s="57"/>
      <c r="J4996" s="7"/>
      <c r="K4996" s="7"/>
      <c r="L4996" s="7"/>
      <c r="M4996" s="7"/>
      <c r="N4996" s="57"/>
      <c r="O4996" s="6"/>
      <c r="P4996" s="6"/>
      <c r="T4996" s="6"/>
      <c r="V4996" s="3"/>
    </row>
    <row r="4997">
      <c r="D4997" s="57"/>
      <c r="J4997" s="7"/>
      <c r="K4997" s="7"/>
      <c r="L4997" s="7"/>
      <c r="M4997" s="7"/>
      <c r="N4997" s="57"/>
      <c r="O4997" s="6"/>
      <c r="P4997" s="6"/>
      <c r="T4997" s="6"/>
      <c r="V4997" s="3"/>
    </row>
    <row r="4998">
      <c r="D4998" s="57"/>
      <c r="J4998" s="7"/>
      <c r="K4998" s="7"/>
      <c r="L4998" s="7"/>
      <c r="M4998" s="7"/>
      <c r="N4998" s="57"/>
      <c r="O4998" s="6"/>
      <c r="P4998" s="6"/>
      <c r="T4998" s="6"/>
      <c r="V4998" s="3"/>
    </row>
    <row r="4999">
      <c r="D4999" s="57"/>
      <c r="J4999" s="7"/>
      <c r="K4999" s="7"/>
      <c r="L4999" s="7"/>
      <c r="M4999" s="7"/>
      <c r="N4999" s="57"/>
      <c r="O4999" s="6"/>
      <c r="P4999" s="6"/>
      <c r="T4999" s="6"/>
      <c r="V4999" s="3"/>
    </row>
    <row r="5000">
      <c r="D5000" s="57"/>
      <c r="J5000" s="7"/>
      <c r="K5000" s="7"/>
      <c r="L5000" s="7"/>
      <c r="M5000" s="7"/>
      <c r="N5000" s="57"/>
      <c r="O5000" s="6"/>
      <c r="P5000" s="6"/>
      <c r="T5000" s="6"/>
      <c r="V5000" s="3"/>
    </row>
    <row r="5001">
      <c r="D5001" s="57"/>
      <c r="J5001" s="7"/>
      <c r="K5001" s="7"/>
      <c r="L5001" s="7"/>
      <c r="M5001" s="7"/>
      <c r="N5001" s="57"/>
      <c r="O5001" s="6"/>
      <c r="P5001" s="6"/>
      <c r="T5001" s="6"/>
      <c r="V5001" s="3"/>
    </row>
    <row r="5002">
      <c r="D5002" s="57"/>
      <c r="J5002" s="7"/>
      <c r="K5002" s="7"/>
      <c r="L5002" s="7"/>
      <c r="M5002" s="7"/>
      <c r="N5002" s="57"/>
      <c r="O5002" s="6"/>
      <c r="P5002" s="6"/>
      <c r="T5002" s="6"/>
      <c r="V5002" s="3"/>
    </row>
    <row r="5003">
      <c r="D5003" s="57"/>
      <c r="J5003" s="7"/>
      <c r="K5003" s="7"/>
      <c r="L5003" s="7"/>
      <c r="M5003" s="7"/>
      <c r="N5003" s="57"/>
      <c r="O5003" s="6"/>
      <c r="P5003" s="6"/>
      <c r="T5003" s="6"/>
      <c r="V5003" s="3"/>
    </row>
    <row r="5004">
      <c r="D5004" s="57"/>
      <c r="J5004" s="7"/>
      <c r="K5004" s="7"/>
      <c r="L5004" s="7"/>
      <c r="M5004" s="7"/>
      <c r="N5004" s="57"/>
      <c r="O5004" s="6"/>
      <c r="P5004" s="6"/>
      <c r="T5004" s="6"/>
      <c r="V5004" s="3"/>
    </row>
    <row r="5005">
      <c r="D5005" s="57"/>
      <c r="J5005" s="7"/>
      <c r="K5005" s="7"/>
      <c r="L5005" s="7"/>
      <c r="M5005" s="7"/>
      <c r="N5005" s="57"/>
      <c r="O5005" s="6"/>
      <c r="P5005" s="6"/>
      <c r="T5005" s="6"/>
      <c r="V5005" s="3"/>
    </row>
    <row r="5006">
      <c r="D5006" s="57"/>
      <c r="J5006" s="7"/>
      <c r="K5006" s="7"/>
      <c r="L5006" s="7"/>
      <c r="M5006" s="7"/>
      <c r="N5006" s="57"/>
      <c r="O5006" s="6"/>
      <c r="P5006" s="6"/>
      <c r="T5006" s="6"/>
      <c r="V5006" s="3"/>
    </row>
    <row r="5007">
      <c r="D5007" s="57"/>
      <c r="J5007" s="7"/>
      <c r="K5007" s="7"/>
      <c r="L5007" s="7"/>
      <c r="M5007" s="7"/>
      <c r="N5007" s="57"/>
      <c r="O5007" s="6"/>
      <c r="P5007" s="6"/>
      <c r="T5007" s="6"/>
      <c r="V5007" s="3"/>
    </row>
    <row r="5008">
      <c r="D5008" s="57"/>
      <c r="J5008" s="7"/>
      <c r="K5008" s="7"/>
      <c r="L5008" s="7"/>
      <c r="M5008" s="7"/>
      <c r="N5008" s="57"/>
      <c r="O5008" s="6"/>
      <c r="P5008" s="6"/>
      <c r="T5008" s="6"/>
      <c r="V5008" s="3"/>
    </row>
    <row r="5009">
      <c r="D5009" s="57"/>
      <c r="J5009" s="7"/>
      <c r="K5009" s="7"/>
      <c r="L5009" s="7"/>
      <c r="M5009" s="7"/>
      <c r="N5009" s="57"/>
      <c r="O5009" s="6"/>
      <c r="P5009" s="6"/>
      <c r="T5009" s="6"/>
      <c r="V5009" s="3"/>
    </row>
    <row r="5010">
      <c r="D5010" s="57"/>
      <c r="J5010" s="7"/>
      <c r="K5010" s="7"/>
      <c r="L5010" s="7"/>
      <c r="M5010" s="7"/>
      <c r="N5010" s="57"/>
      <c r="O5010" s="6"/>
      <c r="P5010" s="6"/>
      <c r="T5010" s="6"/>
      <c r="V5010" s="3"/>
    </row>
    <row r="5011">
      <c r="D5011" s="57"/>
      <c r="J5011" s="7"/>
      <c r="K5011" s="7"/>
      <c r="L5011" s="7"/>
      <c r="M5011" s="7"/>
      <c r="N5011" s="57"/>
      <c r="O5011" s="6"/>
      <c r="P5011" s="6"/>
      <c r="T5011" s="6"/>
      <c r="V5011" s="3"/>
    </row>
    <row r="5012">
      <c r="D5012" s="57"/>
      <c r="J5012" s="7"/>
      <c r="K5012" s="7"/>
      <c r="L5012" s="7"/>
      <c r="M5012" s="7"/>
      <c r="N5012" s="57"/>
      <c r="O5012" s="6"/>
      <c r="P5012" s="6"/>
      <c r="T5012" s="6"/>
      <c r="V5012" s="3"/>
    </row>
    <row r="5013">
      <c r="D5013" s="57"/>
      <c r="J5013" s="7"/>
      <c r="K5013" s="7"/>
      <c r="L5013" s="7"/>
      <c r="M5013" s="7"/>
      <c r="N5013" s="57"/>
      <c r="O5013" s="6"/>
      <c r="P5013" s="6"/>
      <c r="T5013" s="6"/>
      <c r="V5013" s="3"/>
    </row>
    <row r="5014">
      <c r="D5014" s="57"/>
      <c r="J5014" s="7"/>
      <c r="K5014" s="7"/>
      <c r="L5014" s="7"/>
      <c r="M5014" s="7"/>
      <c r="N5014" s="57"/>
      <c r="O5014" s="6"/>
      <c r="P5014" s="6"/>
      <c r="T5014" s="6"/>
      <c r="V5014" s="3"/>
    </row>
    <row r="5015">
      <c r="D5015" s="57"/>
      <c r="J5015" s="7"/>
      <c r="K5015" s="7"/>
      <c r="L5015" s="7"/>
      <c r="M5015" s="7"/>
      <c r="N5015" s="57"/>
      <c r="O5015" s="6"/>
      <c r="P5015" s="6"/>
      <c r="T5015" s="6"/>
      <c r="V5015" s="3"/>
    </row>
    <row r="5016">
      <c r="D5016" s="57"/>
      <c r="J5016" s="7"/>
      <c r="K5016" s="7"/>
      <c r="L5016" s="7"/>
      <c r="M5016" s="7"/>
      <c r="N5016" s="57"/>
      <c r="O5016" s="6"/>
      <c r="P5016" s="6"/>
      <c r="T5016" s="6"/>
      <c r="V5016" s="3"/>
    </row>
    <row r="5017">
      <c r="D5017" s="57"/>
      <c r="J5017" s="7"/>
      <c r="K5017" s="7"/>
      <c r="L5017" s="7"/>
      <c r="M5017" s="7"/>
      <c r="N5017" s="57"/>
      <c r="O5017" s="6"/>
      <c r="P5017" s="6"/>
      <c r="T5017" s="6"/>
      <c r="V5017" s="3"/>
    </row>
    <row r="5018">
      <c r="D5018" s="57"/>
      <c r="J5018" s="7"/>
      <c r="K5018" s="7"/>
      <c r="L5018" s="7"/>
      <c r="M5018" s="7"/>
      <c r="N5018" s="57"/>
      <c r="O5018" s="6"/>
      <c r="P5018" s="6"/>
      <c r="T5018" s="6"/>
      <c r="V5018" s="3"/>
    </row>
    <row r="5019">
      <c r="D5019" s="57"/>
      <c r="J5019" s="7"/>
      <c r="K5019" s="7"/>
      <c r="L5019" s="7"/>
      <c r="M5019" s="7"/>
      <c r="N5019" s="57"/>
      <c r="O5019" s="6"/>
      <c r="P5019" s="6"/>
      <c r="T5019" s="6"/>
      <c r="V5019" s="3"/>
    </row>
    <row r="5020">
      <c r="D5020" s="57"/>
      <c r="J5020" s="7"/>
      <c r="K5020" s="7"/>
      <c r="L5020" s="7"/>
      <c r="M5020" s="7"/>
      <c r="N5020" s="57"/>
      <c r="O5020" s="6"/>
      <c r="P5020" s="6"/>
      <c r="T5020" s="6"/>
      <c r="V5020" s="3"/>
    </row>
    <row r="5021">
      <c r="D5021" s="57"/>
      <c r="J5021" s="7"/>
      <c r="K5021" s="7"/>
      <c r="L5021" s="7"/>
      <c r="M5021" s="7"/>
      <c r="N5021" s="57"/>
      <c r="O5021" s="6"/>
      <c r="P5021" s="6"/>
      <c r="T5021" s="6"/>
      <c r="V5021" s="3"/>
    </row>
    <row r="5022">
      <c r="D5022" s="57"/>
      <c r="J5022" s="7"/>
      <c r="K5022" s="7"/>
      <c r="L5022" s="7"/>
      <c r="M5022" s="7"/>
      <c r="N5022" s="57"/>
      <c r="O5022" s="6"/>
      <c r="P5022" s="6"/>
      <c r="T5022" s="6"/>
      <c r="V5022" s="3"/>
    </row>
    <row r="5023">
      <c r="D5023" s="57"/>
      <c r="J5023" s="7"/>
      <c r="K5023" s="7"/>
      <c r="L5023" s="7"/>
      <c r="M5023" s="7"/>
      <c r="N5023" s="57"/>
      <c r="O5023" s="6"/>
      <c r="P5023" s="6"/>
      <c r="T5023" s="6"/>
      <c r="V5023" s="3"/>
    </row>
    <row r="5024">
      <c r="D5024" s="57"/>
      <c r="J5024" s="7"/>
      <c r="K5024" s="7"/>
      <c r="L5024" s="7"/>
      <c r="M5024" s="7"/>
      <c r="N5024" s="57"/>
      <c r="O5024" s="6"/>
      <c r="P5024" s="6"/>
      <c r="T5024" s="6"/>
      <c r="V5024" s="3"/>
    </row>
    <row r="5025">
      <c r="D5025" s="57"/>
      <c r="J5025" s="7"/>
      <c r="K5025" s="7"/>
      <c r="L5025" s="7"/>
      <c r="M5025" s="7"/>
      <c r="N5025" s="57"/>
      <c r="O5025" s="6"/>
      <c r="P5025" s="6"/>
      <c r="T5025" s="6"/>
      <c r="V5025" s="3"/>
    </row>
    <row r="5026">
      <c r="D5026" s="57"/>
      <c r="J5026" s="7"/>
      <c r="K5026" s="7"/>
      <c r="L5026" s="7"/>
      <c r="M5026" s="7"/>
      <c r="N5026" s="57"/>
      <c r="O5026" s="6"/>
      <c r="P5026" s="6"/>
      <c r="T5026" s="6"/>
      <c r="V5026" s="3"/>
    </row>
    <row r="5027">
      <c r="D5027" s="57"/>
      <c r="J5027" s="7"/>
      <c r="K5027" s="7"/>
      <c r="L5027" s="7"/>
      <c r="M5027" s="7"/>
      <c r="N5027" s="57"/>
      <c r="O5027" s="6"/>
      <c r="P5027" s="6"/>
      <c r="T5027" s="6"/>
      <c r="V5027" s="3"/>
    </row>
    <row r="5028">
      <c r="D5028" s="57"/>
      <c r="J5028" s="7"/>
      <c r="K5028" s="7"/>
      <c r="L5028" s="7"/>
      <c r="M5028" s="7"/>
      <c r="N5028" s="57"/>
      <c r="O5028" s="6"/>
      <c r="P5028" s="6"/>
      <c r="T5028" s="6"/>
      <c r="V5028" s="3"/>
    </row>
    <row r="5029">
      <c r="D5029" s="57"/>
      <c r="J5029" s="7"/>
      <c r="K5029" s="7"/>
      <c r="L5029" s="7"/>
      <c r="M5029" s="7"/>
      <c r="N5029" s="57"/>
      <c r="O5029" s="6"/>
      <c r="P5029" s="6"/>
      <c r="T5029" s="6"/>
      <c r="V5029" s="3"/>
    </row>
    <row r="5030">
      <c r="D5030" s="57"/>
      <c r="J5030" s="7"/>
      <c r="K5030" s="7"/>
      <c r="L5030" s="7"/>
      <c r="M5030" s="7"/>
      <c r="N5030" s="57"/>
      <c r="O5030" s="6"/>
      <c r="P5030" s="6"/>
      <c r="T5030" s="6"/>
      <c r="V5030" s="3"/>
    </row>
    <row r="5031">
      <c r="D5031" s="57"/>
      <c r="J5031" s="7"/>
      <c r="K5031" s="7"/>
      <c r="L5031" s="7"/>
      <c r="M5031" s="7"/>
      <c r="N5031" s="57"/>
      <c r="O5031" s="6"/>
      <c r="P5031" s="6"/>
      <c r="T5031" s="6"/>
      <c r="V5031" s="3"/>
    </row>
    <row r="5032">
      <c r="D5032" s="57"/>
      <c r="J5032" s="7"/>
      <c r="K5032" s="7"/>
      <c r="L5032" s="7"/>
      <c r="M5032" s="7"/>
      <c r="N5032" s="57"/>
      <c r="O5032" s="6"/>
      <c r="P5032" s="6"/>
      <c r="T5032" s="6"/>
      <c r="V5032" s="3"/>
    </row>
    <row r="5033">
      <c r="D5033" s="57"/>
      <c r="J5033" s="7"/>
      <c r="K5033" s="7"/>
      <c r="L5033" s="7"/>
      <c r="M5033" s="7"/>
      <c r="N5033" s="57"/>
      <c r="O5033" s="6"/>
      <c r="P5033" s="6"/>
      <c r="T5033" s="6"/>
      <c r="V5033" s="3"/>
    </row>
    <row r="5034">
      <c r="D5034" s="57"/>
      <c r="J5034" s="7"/>
      <c r="K5034" s="7"/>
      <c r="L5034" s="7"/>
      <c r="M5034" s="7"/>
      <c r="N5034" s="57"/>
      <c r="O5034" s="6"/>
      <c r="P5034" s="6"/>
      <c r="T5034" s="6"/>
      <c r="V5034" s="3"/>
    </row>
    <row r="5035">
      <c r="D5035" s="57"/>
      <c r="J5035" s="7"/>
      <c r="K5035" s="7"/>
      <c r="L5035" s="7"/>
      <c r="M5035" s="7"/>
      <c r="N5035" s="57"/>
      <c r="O5035" s="6"/>
      <c r="P5035" s="6"/>
      <c r="T5035" s="6"/>
      <c r="V5035" s="3"/>
    </row>
    <row r="5036">
      <c r="D5036" s="57"/>
      <c r="J5036" s="7"/>
      <c r="K5036" s="7"/>
      <c r="L5036" s="7"/>
      <c r="M5036" s="7"/>
      <c r="N5036" s="57"/>
      <c r="O5036" s="6"/>
      <c r="P5036" s="6"/>
      <c r="T5036" s="6"/>
      <c r="V5036" s="3"/>
    </row>
    <row r="5037">
      <c r="D5037" s="57"/>
      <c r="J5037" s="7"/>
      <c r="K5037" s="7"/>
      <c r="L5037" s="7"/>
      <c r="M5037" s="7"/>
      <c r="N5037" s="57"/>
      <c r="O5037" s="6"/>
      <c r="P5037" s="6"/>
      <c r="T5037" s="6"/>
      <c r="V5037" s="3"/>
    </row>
    <row r="5038">
      <c r="D5038" s="57"/>
      <c r="J5038" s="7"/>
      <c r="K5038" s="7"/>
      <c r="L5038" s="7"/>
      <c r="M5038" s="7"/>
      <c r="N5038" s="57"/>
      <c r="O5038" s="6"/>
      <c r="P5038" s="6"/>
      <c r="T5038" s="6"/>
      <c r="V5038" s="3"/>
    </row>
    <row r="5039">
      <c r="D5039" s="57"/>
      <c r="J5039" s="7"/>
      <c r="K5039" s="7"/>
      <c r="L5039" s="7"/>
      <c r="M5039" s="7"/>
      <c r="N5039" s="57"/>
      <c r="O5039" s="6"/>
      <c r="P5039" s="6"/>
      <c r="T5039" s="6"/>
      <c r="V5039" s="3"/>
    </row>
    <row r="5040">
      <c r="D5040" s="57"/>
      <c r="J5040" s="7"/>
      <c r="K5040" s="7"/>
      <c r="L5040" s="7"/>
      <c r="M5040" s="7"/>
      <c r="N5040" s="57"/>
      <c r="O5040" s="6"/>
      <c r="P5040" s="6"/>
      <c r="T5040" s="6"/>
      <c r="V5040" s="3"/>
    </row>
    <row r="5041">
      <c r="D5041" s="57"/>
      <c r="J5041" s="7"/>
      <c r="K5041" s="7"/>
      <c r="L5041" s="7"/>
      <c r="M5041" s="7"/>
      <c r="N5041" s="57"/>
      <c r="O5041" s="6"/>
      <c r="P5041" s="6"/>
      <c r="T5041" s="6"/>
      <c r="V5041" s="3"/>
    </row>
    <row r="5042">
      <c r="D5042" s="57"/>
      <c r="J5042" s="7"/>
      <c r="K5042" s="7"/>
      <c r="L5042" s="7"/>
      <c r="M5042" s="7"/>
      <c r="N5042" s="57"/>
      <c r="O5042" s="6"/>
      <c r="P5042" s="6"/>
      <c r="T5042" s="6"/>
      <c r="V5042" s="3"/>
    </row>
    <row r="5043">
      <c r="D5043" s="57"/>
      <c r="J5043" s="7"/>
      <c r="K5043" s="7"/>
      <c r="L5043" s="7"/>
      <c r="M5043" s="7"/>
      <c r="N5043" s="57"/>
      <c r="O5043" s="6"/>
      <c r="P5043" s="6"/>
      <c r="T5043" s="6"/>
      <c r="V5043" s="3"/>
    </row>
    <row r="5044">
      <c r="D5044" s="57"/>
      <c r="J5044" s="7"/>
      <c r="K5044" s="7"/>
      <c r="L5044" s="7"/>
      <c r="M5044" s="7"/>
      <c r="N5044" s="57"/>
      <c r="O5044" s="6"/>
      <c r="P5044" s="6"/>
      <c r="T5044" s="6"/>
      <c r="V5044" s="3"/>
    </row>
    <row r="5045">
      <c r="D5045" s="57"/>
      <c r="J5045" s="7"/>
      <c r="K5045" s="7"/>
      <c r="L5045" s="7"/>
      <c r="M5045" s="7"/>
      <c r="N5045" s="57"/>
      <c r="O5045" s="6"/>
      <c r="P5045" s="6"/>
      <c r="T5045" s="6"/>
      <c r="V5045" s="3"/>
    </row>
    <row r="5046">
      <c r="D5046" s="57"/>
      <c r="J5046" s="7"/>
      <c r="K5046" s="7"/>
      <c r="L5046" s="7"/>
      <c r="M5046" s="7"/>
      <c r="N5046" s="57"/>
      <c r="O5046" s="6"/>
      <c r="P5046" s="6"/>
      <c r="T5046" s="6"/>
      <c r="V5046" s="3"/>
    </row>
    <row r="5047">
      <c r="D5047" s="57"/>
      <c r="J5047" s="7"/>
      <c r="K5047" s="7"/>
      <c r="L5047" s="7"/>
      <c r="M5047" s="7"/>
      <c r="N5047" s="57"/>
      <c r="O5047" s="6"/>
      <c r="P5047" s="6"/>
      <c r="T5047" s="6"/>
      <c r="V5047" s="3"/>
    </row>
    <row r="5048">
      <c r="D5048" s="57"/>
      <c r="J5048" s="7"/>
      <c r="K5048" s="7"/>
      <c r="L5048" s="7"/>
      <c r="M5048" s="7"/>
      <c r="N5048" s="57"/>
      <c r="O5048" s="6"/>
      <c r="P5048" s="6"/>
      <c r="T5048" s="6"/>
      <c r="V5048" s="3"/>
    </row>
    <row r="5049">
      <c r="D5049" s="57"/>
      <c r="J5049" s="7"/>
      <c r="K5049" s="7"/>
      <c r="L5049" s="7"/>
      <c r="M5049" s="7"/>
      <c r="N5049" s="57"/>
      <c r="O5049" s="6"/>
      <c r="P5049" s="6"/>
      <c r="T5049" s="6"/>
      <c r="V5049" s="3"/>
    </row>
    <row r="5050">
      <c r="D5050" s="57"/>
      <c r="J5050" s="7"/>
      <c r="K5050" s="7"/>
      <c r="L5050" s="7"/>
      <c r="M5050" s="7"/>
      <c r="N5050" s="57"/>
      <c r="O5050" s="6"/>
      <c r="P5050" s="6"/>
      <c r="T5050" s="6"/>
      <c r="V5050" s="3"/>
    </row>
    <row r="5051">
      <c r="D5051" s="57"/>
      <c r="J5051" s="7"/>
      <c r="K5051" s="7"/>
      <c r="L5051" s="7"/>
      <c r="M5051" s="7"/>
      <c r="N5051" s="57"/>
      <c r="O5051" s="6"/>
      <c r="P5051" s="6"/>
      <c r="T5051" s="6"/>
      <c r="V5051" s="3"/>
    </row>
    <row r="5052">
      <c r="D5052" s="57"/>
      <c r="J5052" s="7"/>
      <c r="K5052" s="7"/>
      <c r="L5052" s="7"/>
      <c r="M5052" s="7"/>
      <c r="N5052" s="57"/>
      <c r="O5052" s="6"/>
      <c r="P5052" s="6"/>
      <c r="T5052" s="6"/>
      <c r="V5052" s="3"/>
    </row>
    <row r="5053">
      <c r="D5053" s="57"/>
      <c r="J5053" s="7"/>
      <c r="K5053" s="7"/>
      <c r="L5053" s="7"/>
      <c r="M5053" s="7"/>
      <c r="N5053" s="57"/>
      <c r="O5053" s="6"/>
      <c r="P5053" s="6"/>
      <c r="T5053" s="6"/>
      <c r="V5053" s="3"/>
    </row>
    <row r="5054">
      <c r="D5054" s="57"/>
      <c r="J5054" s="7"/>
      <c r="K5054" s="7"/>
      <c r="L5054" s="7"/>
      <c r="M5054" s="7"/>
      <c r="N5054" s="57"/>
      <c r="O5054" s="6"/>
      <c r="P5054" s="6"/>
      <c r="T5054" s="6"/>
      <c r="V5054" s="3"/>
    </row>
    <row r="5055">
      <c r="D5055" s="57"/>
      <c r="J5055" s="7"/>
      <c r="K5055" s="7"/>
      <c r="L5055" s="7"/>
      <c r="M5055" s="7"/>
      <c r="N5055" s="57"/>
      <c r="O5055" s="6"/>
      <c r="P5055" s="6"/>
      <c r="T5055" s="6"/>
      <c r="V5055" s="3"/>
    </row>
    <row r="5056">
      <c r="D5056" s="57"/>
      <c r="J5056" s="7"/>
      <c r="K5056" s="7"/>
      <c r="L5056" s="7"/>
      <c r="M5056" s="7"/>
      <c r="N5056" s="57"/>
      <c r="O5056" s="6"/>
      <c r="P5056" s="6"/>
      <c r="T5056" s="6"/>
      <c r="V5056" s="3"/>
    </row>
    <row r="5057">
      <c r="D5057" s="57"/>
      <c r="J5057" s="7"/>
      <c r="K5057" s="7"/>
      <c r="L5057" s="7"/>
      <c r="M5057" s="7"/>
      <c r="N5057" s="57"/>
      <c r="O5057" s="6"/>
      <c r="P5057" s="6"/>
      <c r="T5057" s="6"/>
      <c r="V5057" s="3"/>
    </row>
    <row r="5058">
      <c r="D5058" s="57"/>
      <c r="J5058" s="7"/>
      <c r="K5058" s="7"/>
      <c r="L5058" s="7"/>
      <c r="M5058" s="7"/>
      <c r="N5058" s="57"/>
      <c r="O5058" s="6"/>
      <c r="P5058" s="6"/>
      <c r="T5058" s="6"/>
      <c r="V5058" s="3"/>
    </row>
    <row r="5059">
      <c r="D5059" s="57"/>
      <c r="J5059" s="7"/>
      <c r="K5059" s="7"/>
      <c r="L5059" s="7"/>
      <c r="M5059" s="7"/>
      <c r="N5059" s="57"/>
      <c r="O5059" s="6"/>
      <c r="P5059" s="6"/>
      <c r="T5059" s="6"/>
      <c r="V5059" s="3"/>
    </row>
    <row r="5060">
      <c r="D5060" s="57"/>
      <c r="J5060" s="7"/>
      <c r="K5060" s="7"/>
      <c r="L5060" s="7"/>
      <c r="M5060" s="7"/>
      <c r="N5060" s="57"/>
      <c r="O5060" s="6"/>
      <c r="P5060" s="6"/>
      <c r="T5060" s="6"/>
      <c r="V5060" s="3"/>
    </row>
    <row r="5061">
      <c r="D5061" s="57"/>
      <c r="J5061" s="7"/>
      <c r="K5061" s="7"/>
      <c r="L5061" s="7"/>
      <c r="M5061" s="7"/>
      <c r="N5061" s="57"/>
      <c r="O5061" s="6"/>
      <c r="P5061" s="6"/>
      <c r="T5061" s="6"/>
      <c r="V5061" s="3"/>
    </row>
    <row r="5062">
      <c r="D5062" s="57"/>
      <c r="J5062" s="7"/>
      <c r="K5062" s="7"/>
      <c r="L5062" s="7"/>
      <c r="M5062" s="7"/>
      <c r="N5062" s="57"/>
      <c r="O5062" s="6"/>
      <c r="P5062" s="6"/>
      <c r="T5062" s="6"/>
      <c r="V5062" s="3"/>
    </row>
    <row r="5063">
      <c r="D5063" s="57"/>
      <c r="J5063" s="7"/>
      <c r="K5063" s="7"/>
      <c r="L5063" s="7"/>
      <c r="M5063" s="7"/>
      <c r="N5063" s="57"/>
      <c r="O5063" s="6"/>
      <c r="P5063" s="6"/>
      <c r="T5063" s="6"/>
      <c r="V5063" s="3"/>
    </row>
    <row r="5064">
      <c r="D5064" s="57"/>
      <c r="J5064" s="7"/>
      <c r="K5064" s="7"/>
      <c r="L5064" s="7"/>
      <c r="M5064" s="7"/>
      <c r="N5064" s="57"/>
      <c r="O5064" s="6"/>
      <c r="P5064" s="6"/>
      <c r="T5064" s="6"/>
      <c r="V5064" s="3"/>
    </row>
    <row r="5065">
      <c r="D5065" s="57"/>
      <c r="J5065" s="7"/>
      <c r="K5065" s="7"/>
      <c r="L5065" s="7"/>
      <c r="M5065" s="7"/>
      <c r="N5065" s="57"/>
      <c r="O5065" s="6"/>
      <c r="P5065" s="6"/>
      <c r="T5065" s="6"/>
      <c r="V5065" s="3"/>
    </row>
    <row r="5066">
      <c r="D5066" s="57"/>
      <c r="J5066" s="7"/>
      <c r="K5066" s="7"/>
      <c r="L5066" s="7"/>
      <c r="M5066" s="7"/>
      <c r="N5066" s="57"/>
      <c r="O5066" s="6"/>
      <c r="P5066" s="6"/>
      <c r="T5066" s="6"/>
      <c r="V5066" s="3"/>
    </row>
    <row r="5067">
      <c r="D5067" s="57"/>
      <c r="J5067" s="7"/>
      <c r="K5067" s="7"/>
      <c r="L5067" s="7"/>
      <c r="M5067" s="7"/>
      <c r="N5067" s="57"/>
      <c r="O5067" s="6"/>
      <c r="P5067" s="6"/>
      <c r="T5067" s="6"/>
      <c r="V5067" s="3"/>
    </row>
    <row r="5068">
      <c r="D5068" s="57"/>
      <c r="J5068" s="7"/>
      <c r="K5068" s="7"/>
      <c r="L5068" s="7"/>
      <c r="M5068" s="7"/>
      <c r="N5068" s="57"/>
      <c r="O5068" s="6"/>
      <c r="P5068" s="6"/>
      <c r="T5068" s="6"/>
      <c r="V5068" s="3"/>
    </row>
    <row r="5069">
      <c r="D5069" s="57"/>
      <c r="J5069" s="7"/>
      <c r="K5069" s="7"/>
      <c r="L5069" s="7"/>
      <c r="M5069" s="7"/>
      <c r="N5069" s="57"/>
      <c r="O5069" s="6"/>
      <c r="P5069" s="6"/>
      <c r="T5069" s="6"/>
      <c r="V5069" s="3"/>
    </row>
    <row r="5070">
      <c r="D5070" s="57"/>
      <c r="J5070" s="7"/>
      <c r="K5070" s="7"/>
      <c r="L5070" s="7"/>
      <c r="M5070" s="7"/>
      <c r="N5070" s="57"/>
      <c r="O5070" s="6"/>
      <c r="P5070" s="6"/>
      <c r="T5070" s="6"/>
      <c r="V5070" s="3"/>
    </row>
    <row r="5071">
      <c r="D5071" s="57"/>
      <c r="J5071" s="7"/>
      <c r="K5071" s="7"/>
      <c r="L5071" s="7"/>
      <c r="M5071" s="7"/>
      <c r="N5071" s="57"/>
      <c r="O5071" s="6"/>
      <c r="P5071" s="6"/>
      <c r="T5071" s="6"/>
      <c r="V5071" s="3"/>
    </row>
    <row r="5072">
      <c r="D5072" s="57"/>
      <c r="J5072" s="7"/>
      <c r="K5072" s="7"/>
      <c r="L5072" s="7"/>
      <c r="M5072" s="7"/>
      <c r="N5072" s="57"/>
      <c r="O5072" s="6"/>
      <c r="P5072" s="6"/>
      <c r="T5072" s="6"/>
      <c r="V5072" s="3"/>
    </row>
    <row r="5073">
      <c r="D5073" s="57"/>
      <c r="J5073" s="7"/>
      <c r="K5073" s="7"/>
      <c r="L5073" s="7"/>
      <c r="M5073" s="7"/>
      <c r="N5073" s="57"/>
      <c r="O5073" s="6"/>
      <c r="P5073" s="6"/>
      <c r="T5073" s="6"/>
      <c r="V5073" s="3"/>
    </row>
    <row r="5074">
      <c r="D5074" s="57"/>
      <c r="J5074" s="7"/>
      <c r="K5074" s="7"/>
      <c r="L5074" s="7"/>
      <c r="M5074" s="7"/>
      <c r="N5074" s="57"/>
      <c r="O5074" s="6"/>
      <c r="P5074" s="6"/>
      <c r="T5074" s="6"/>
      <c r="V5074" s="3"/>
    </row>
    <row r="5075">
      <c r="D5075" s="57"/>
      <c r="J5075" s="7"/>
      <c r="K5075" s="7"/>
      <c r="L5075" s="7"/>
      <c r="M5075" s="7"/>
      <c r="N5075" s="57"/>
      <c r="O5075" s="6"/>
      <c r="P5075" s="6"/>
      <c r="T5075" s="6"/>
      <c r="V5075" s="3"/>
    </row>
    <row r="5076">
      <c r="D5076" s="57"/>
      <c r="J5076" s="7"/>
      <c r="K5076" s="7"/>
      <c r="L5076" s="7"/>
      <c r="M5076" s="7"/>
      <c r="N5076" s="57"/>
      <c r="O5076" s="6"/>
      <c r="P5076" s="6"/>
      <c r="T5076" s="6"/>
      <c r="V5076" s="3"/>
    </row>
    <row r="5077">
      <c r="D5077" s="57"/>
      <c r="J5077" s="7"/>
      <c r="K5077" s="7"/>
      <c r="L5077" s="7"/>
      <c r="M5077" s="7"/>
      <c r="N5077" s="57"/>
      <c r="O5077" s="6"/>
      <c r="P5077" s="6"/>
      <c r="T5077" s="6"/>
      <c r="V5077" s="3"/>
    </row>
    <row r="5078">
      <c r="D5078" s="57"/>
      <c r="J5078" s="7"/>
      <c r="K5078" s="7"/>
      <c r="L5078" s="7"/>
      <c r="M5078" s="7"/>
      <c r="N5078" s="57"/>
      <c r="O5078" s="6"/>
      <c r="P5078" s="6"/>
      <c r="T5078" s="6"/>
      <c r="V5078" s="3"/>
    </row>
    <row r="5079">
      <c r="D5079" s="57"/>
      <c r="J5079" s="7"/>
      <c r="K5079" s="7"/>
      <c r="L5079" s="7"/>
      <c r="M5079" s="7"/>
      <c r="N5079" s="57"/>
      <c r="O5079" s="6"/>
      <c r="P5079" s="6"/>
      <c r="T5079" s="6"/>
      <c r="V5079" s="3"/>
    </row>
    <row r="5080">
      <c r="D5080" s="57"/>
      <c r="J5080" s="7"/>
      <c r="K5080" s="7"/>
      <c r="L5080" s="7"/>
      <c r="M5080" s="7"/>
      <c r="N5080" s="57"/>
      <c r="O5080" s="6"/>
      <c r="P5080" s="6"/>
      <c r="T5080" s="6"/>
      <c r="V5080" s="3"/>
    </row>
    <row r="5081">
      <c r="D5081" s="57"/>
      <c r="J5081" s="7"/>
      <c r="K5081" s="7"/>
      <c r="L5081" s="7"/>
      <c r="M5081" s="7"/>
      <c r="N5081" s="57"/>
      <c r="O5081" s="6"/>
      <c r="P5081" s="6"/>
      <c r="T5081" s="6"/>
      <c r="V5081" s="3"/>
    </row>
    <row r="5082">
      <c r="D5082" s="57"/>
      <c r="J5082" s="7"/>
      <c r="K5082" s="7"/>
      <c r="L5082" s="7"/>
      <c r="M5082" s="7"/>
      <c r="N5082" s="57"/>
      <c r="O5082" s="6"/>
      <c r="P5082" s="6"/>
      <c r="T5082" s="6"/>
      <c r="V5082" s="3"/>
    </row>
    <row r="5083">
      <c r="D5083" s="57"/>
      <c r="J5083" s="7"/>
      <c r="K5083" s="7"/>
      <c r="L5083" s="7"/>
      <c r="M5083" s="7"/>
      <c r="N5083" s="57"/>
      <c r="O5083" s="6"/>
      <c r="P5083" s="6"/>
      <c r="T5083" s="6"/>
      <c r="V5083" s="3"/>
    </row>
    <row r="5084">
      <c r="D5084" s="57"/>
      <c r="J5084" s="7"/>
      <c r="K5084" s="7"/>
      <c r="L5084" s="7"/>
      <c r="M5084" s="7"/>
      <c r="N5084" s="57"/>
      <c r="O5084" s="6"/>
      <c r="P5084" s="6"/>
      <c r="T5084" s="6"/>
      <c r="V5084" s="3"/>
    </row>
    <row r="5085">
      <c r="D5085" s="57"/>
      <c r="J5085" s="7"/>
      <c r="K5085" s="7"/>
      <c r="L5085" s="7"/>
      <c r="M5085" s="7"/>
      <c r="N5085" s="57"/>
      <c r="O5085" s="6"/>
      <c r="P5085" s="6"/>
      <c r="T5085" s="6"/>
      <c r="V5085" s="3"/>
    </row>
    <row r="5086">
      <c r="D5086" s="57"/>
      <c r="J5086" s="7"/>
      <c r="K5086" s="7"/>
      <c r="L5086" s="7"/>
      <c r="M5086" s="7"/>
      <c r="N5086" s="57"/>
      <c r="O5086" s="6"/>
      <c r="P5086" s="6"/>
      <c r="T5086" s="6"/>
      <c r="V5086" s="3"/>
    </row>
    <row r="5087">
      <c r="D5087" s="57"/>
      <c r="J5087" s="7"/>
      <c r="K5087" s="7"/>
      <c r="L5087" s="7"/>
      <c r="M5087" s="7"/>
      <c r="N5087" s="57"/>
      <c r="O5087" s="6"/>
      <c r="P5087" s="6"/>
      <c r="T5087" s="6"/>
      <c r="V5087" s="3"/>
    </row>
    <row r="5088">
      <c r="D5088" s="57"/>
      <c r="J5088" s="7"/>
      <c r="K5088" s="7"/>
      <c r="L5088" s="7"/>
      <c r="M5088" s="7"/>
      <c r="N5088" s="57"/>
      <c r="O5088" s="6"/>
      <c r="P5088" s="6"/>
      <c r="T5088" s="6"/>
      <c r="V5088" s="3"/>
    </row>
    <row r="5089">
      <c r="D5089" s="57"/>
      <c r="J5089" s="7"/>
      <c r="K5089" s="7"/>
      <c r="L5089" s="7"/>
      <c r="M5089" s="7"/>
      <c r="N5089" s="57"/>
      <c r="O5089" s="6"/>
      <c r="P5089" s="6"/>
      <c r="T5089" s="6"/>
      <c r="V5089" s="3"/>
    </row>
    <row r="5090">
      <c r="D5090" s="57"/>
      <c r="J5090" s="7"/>
      <c r="K5090" s="7"/>
      <c r="L5090" s="7"/>
      <c r="M5090" s="7"/>
      <c r="N5090" s="57"/>
      <c r="O5090" s="6"/>
      <c r="P5090" s="6"/>
      <c r="T5090" s="6"/>
      <c r="V5090" s="3"/>
    </row>
    <row r="5091">
      <c r="D5091" s="57"/>
      <c r="J5091" s="7"/>
      <c r="K5091" s="7"/>
      <c r="L5091" s="7"/>
      <c r="M5091" s="7"/>
      <c r="N5091" s="57"/>
      <c r="O5091" s="6"/>
      <c r="P5091" s="6"/>
      <c r="T5091" s="6"/>
      <c r="V5091" s="3"/>
    </row>
    <row r="5092">
      <c r="D5092" s="57"/>
      <c r="J5092" s="7"/>
      <c r="K5092" s="7"/>
      <c r="L5092" s="7"/>
      <c r="M5092" s="7"/>
      <c r="N5092" s="57"/>
      <c r="O5092" s="6"/>
      <c r="P5092" s="6"/>
      <c r="T5092" s="6"/>
      <c r="V5092" s="3"/>
    </row>
    <row r="5093">
      <c r="D5093" s="57"/>
      <c r="J5093" s="7"/>
      <c r="K5093" s="7"/>
      <c r="L5093" s="7"/>
      <c r="M5093" s="7"/>
      <c r="N5093" s="57"/>
      <c r="O5093" s="6"/>
      <c r="P5093" s="6"/>
      <c r="T5093" s="6"/>
      <c r="V5093" s="3"/>
    </row>
    <row r="5094">
      <c r="D5094" s="57"/>
      <c r="J5094" s="7"/>
      <c r="K5094" s="7"/>
      <c r="L5094" s="7"/>
      <c r="M5094" s="7"/>
      <c r="N5094" s="57"/>
      <c r="O5094" s="6"/>
      <c r="P5094" s="6"/>
      <c r="T5094" s="6"/>
      <c r="V5094" s="3"/>
    </row>
    <row r="5095">
      <c r="D5095" s="57"/>
      <c r="J5095" s="7"/>
      <c r="K5095" s="7"/>
      <c r="L5095" s="7"/>
      <c r="M5095" s="7"/>
      <c r="N5095" s="57"/>
      <c r="O5095" s="6"/>
      <c r="P5095" s="6"/>
      <c r="T5095" s="6"/>
      <c r="V5095" s="3"/>
    </row>
    <row r="5096">
      <c r="D5096" s="57"/>
      <c r="J5096" s="7"/>
      <c r="K5096" s="7"/>
      <c r="L5096" s="7"/>
      <c r="M5096" s="7"/>
      <c r="N5096" s="57"/>
      <c r="O5096" s="6"/>
      <c r="P5096" s="6"/>
      <c r="T5096" s="6"/>
      <c r="V5096" s="3"/>
    </row>
    <row r="5097">
      <c r="D5097" s="57"/>
      <c r="J5097" s="7"/>
      <c r="K5097" s="7"/>
      <c r="L5097" s="7"/>
      <c r="M5097" s="7"/>
      <c r="N5097" s="57"/>
      <c r="O5097" s="6"/>
      <c r="P5097" s="6"/>
      <c r="T5097" s="6"/>
      <c r="V5097" s="3"/>
    </row>
    <row r="5098">
      <c r="D5098" s="57"/>
      <c r="J5098" s="7"/>
      <c r="K5098" s="7"/>
      <c r="L5098" s="7"/>
      <c r="M5098" s="7"/>
      <c r="N5098" s="57"/>
      <c r="O5098" s="6"/>
      <c r="P5098" s="6"/>
      <c r="T5098" s="6"/>
      <c r="V5098" s="3"/>
    </row>
    <row r="5099">
      <c r="D5099" s="57"/>
      <c r="J5099" s="7"/>
      <c r="K5099" s="7"/>
      <c r="L5099" s="7"/>
      <c r="M5099" s="7"/>
      <c r="N5099" s="57"/>
      <c r="O5099" s="6"/>
      <c r="P5099" s="6"/>
      <c r="T5099" s="6"/>
      <c r="V5099" s="3"/>
    </row>
    <row r="5100">
      <c r="D5100" s="57"/>
      <c r="J5100" s="7"/>
      <c r="K5100" s="7"/>
      <c r="L5100" s="7"/>
      <c r="M5100" s="7"/>
      <c r="N5100" s="57"/>
      <c r="O5100" s="6"/>
      <c r="P5100" s="6"/>
      <c r="T5100" s="6"/>
      <c r="V5100" s="3"/>
    </row>
    <row r="5101">
      <c r="D5101" s="57"/>
      <c r="J5101" s="7"/>
      <c r="K5101" s="7"/>
      <c r="L5101" s="7"/>
      <c r="M5101" s="7"/>
      <c r="N5101" s="57"/>
      <c r="O5101" s="6"/>
      <c r="P5101" s="6"/>
      <c r="T5101" s="6"/>
      <c r="V5101" s="3"/>
    </row>
    <row r="5102">
      <c r="D5102" s="57"/>
      <c r="J5102" s="7"/>
      <c r="K5102" s="7"/>
      <c r="L5102" s="7"/>
      <c r="M5102" s="7"/>
      <c r="N5102" s="57"/>
      <c r="O5102" s="6"/>
      <c r="P5102" s="6"/>
      <c r="T5102" s="6"/>
      <c r="V5102" s="3"/>
    </row>
    <row r="5103">
      <c r="D5103" s="57"/>
      <c r="J5103" s="7"/>
      <c r="K5103" s="7"/>
      <c r="L5103" s="7"/>
      <c r="M5103" s="7"/>
      <c r="N5103" s="57"/>
      <c r="O5103" s="6"/>
      <c r="P5103" s="6"/>
      <c r="T5103" s="6"/>
      <c r="V5103" s="3"/>
    </row>
    <row r="5104">
      <c r="D5104" s="57"/>
      <c r="J5104" s="7"/>
      <c r="K5104" s="7"/>
      <c r="L5104" s="7"/>
      <c r="M5104" s="7"/>
      <c r="N5104" s="57"/>
      <c r="O5104" s="6"/>
      <c r="P5104" s="6"/>
      <c r="T5104" s="6"/>
      <c r="V5104" s="3"/>
    </row>
    <row r="5105">
      <c r="D5105" s="57"/>
      <c r="J5105" s="7"/>
      <c r="K5105" s="7"/>
      <c r="L5105" s="7"/>
      <c r="M5105" s="7"/>
      <c r="N5105" s="57"/>
      <c r="O5105" s="6"/>
      <c r="P5105" s="6"/>
      <c r="T5105" s="6"/>
      <c r="V5105" s="3"/>
    </row>
    <row r="5106">
      <c r="D5106" s="57"/>
      <c r="J5106" s="7"/>
      <c r="K5106" s="7"/>
      <c r="L5106" s="7"/>
      <c r="M5106" s="7"/>
      <c r="N5106" s="57"/>
      <c r="O5106" s="6"/>
      <c r="P5106" s="6"/>
      <c r="T5106" s="6"/>
      <c r="V5106" s="3"/>
    </row>
    <row r="5107">
      <c r="D5107" s="57"/>
      <c r="J5107" s="7"/>
      <c r="K5107" s="7"/>
      <c r="L5107" s="7"/>
      <c r="M5107" s="7"/>
      <c r="N5107" s="57"/>
      <c r="O5107" s="6"/>
      <c r="P5107" s="6"/>
      <c r="T5107" s="6"/>
      <c r="V5107" s="3"/>
    </row>
    <row r="5108">
      <c r="D5108" s="57"/>
      <c r="J5108" s="7"/>
      <c r="K5108" s="7"/>
      <c r="L5108" s="7"/>
      <c r="M5108" s="7"/>
      <c r="N5108" s="57"/>
      <c r="O5108" s="6"/>
      <c r="P5108" s="6"/>
      <c r="T5108" s="6"/>
      <c r="V5108" s="3"/>
    </row>
    <row r="5109">
      <c r="D5109" s="57"/>
      <c r="J5109" s="7"/>
      <c r="K5109" s="7"/>
      <c r="L5109" s="7"/>
      <c r="M5109" s="7"/>
      <c r="N5109" s="57"/>
      <c r="O5109" s="6"/>
      <c r="P5109" s="6"/>
      <c r="T5109" s="6"/>
      <c r="V5109" s="3"/>
    </row>
    <row r="5110">
      <c r="D5110" s="57"/>
      <c r="J5110" s="7"/>
      <c r="K5110" s="7"/>
      <c r="L5110" s="7"/>
      <c r="M5110" s="7"/>
      <c r="N5110" s="57"/>
      <c r="O5110" s="6"/>
      <c r="P5110" s="6"/>
      <c r="T5110" s="6"/>
      <c r="V5110" s="3"/>
    </row>
    <row r="5111">
      <c r="D5111" s="57"/>
      <c r="J5111" s="7"/>
      <c r="K5111" s="7"/>
      <c r="L5111" s="7"/>
      <c r="M5111" s="7"/>
      <c r="N5111" s="57"/>
      <c r="O5111" s="6"/>
      <c r="P5111" s="6"/>
      <c r="T5111" s="6"/>
      <c r="V5111" s="3"/>
    </row>
    <row r="5112">
      <c r="D5112" s="57"/>
      <c r="J5112" s="7"/>
      <c r="K5112" s="7"/>
      <c r="L5112" s="7"/>
      <c r="M5112" s="7"/>
      <c r="N5112" s="57"/>
      <c r="O5112" s="6"/>
      <c r="P5112" s="6"/>
      <c r="T5112" s="6"/>
      <c r="V5112" s="3"/>
    </row>
    <row r="5113">
      <c r="D5113" s="57"/>
      <c r="J5113" s="7"/>
      <c r="K5113" s="7"/>
      <c r="L5113" s="7"/>
      <c r="M5113" s="7"/>
      <c r="N5113" s="57"/>
      <c r="O5113" s="6"/>
      <c r="P5113" s="6"/>
      <c r="T5113" s="6"/>
      <c r="V5113" s="3"/>
    </row>
    <row r="5114">
      <c r="D5114" s="57"/>
      <c r="J5114" s="7"/>
      <c r="K5114" s="7"/>
      <c r="L5114" s="7"/>
      <c r="M5114" s="7"/>
      <c r="N5114" s="57"/>
      <c r="O5114" s="6"/>
      <c r="P5114" s="6"/>
      <c r="T5114" s="6"/>
      <c r="V5114" s="3"/>
    </row>
    <row r="5115">
      <c r="D5115" s="57"/>
      <c r="J5115" s="7"/>
      <c r="K5115" s="7"/>
      <c r="L5115" s="7"/>
      <c r="M5115" s="7"/>
      <c r="N5115" s="57"/>
      <c r="O5115" s="6"/>
      <c r="P5115" s="6"/>
      <c r="T5115" s="6"/>
      <c r="V5115" s="3"/>
    </row>
    <row r="5116">
      <c r="D5116" s="57"/>
      <c r="J5116" s="7"/>
      <c r="K5116" s="7"/>
      <c r="L5116" s="7"/>
      <c r="M5116" s="7"/>
      <c r="N5116" s="57"/>
      <c r="O5116" s="6"/>
      <c r="P5116" s="6"/>
      <c r="T5116" s="6"/>
      <c r="V5116" s="3"/>
    </row>
    <row r="5117">
      <c r="D5117" s="57"/>
      <c r="J5117" s="7"/>
      <c r="K5117" s="7"/>
      <c r="L5117" s="7"/>
      <c r="M5117" s="7"/>
      <c r="N5117" s="57"/>
      <c r="O5117" s="6"/>
      <c r="P5117" s="6"/>
      <c r="T5117" s="6"/>
      <c r="V5117" s="3"/>
    </row>
    <row r="5118">
      <c r="D5118" s="57"/>
      <c r="J5118" s="7"/>
      <c r="K5118" s="7"/>
      <c r="L5118" s="7"/>
      <c r="M5118" s="7"/>
      <c r="N5118" s="57"/>
      <c r="O5118" s="6"/>
      <c r="P5118" s="6"/>
      <c r="T5118" s="6"/>
      <c r="V5118" s="3"/>
    </row>
    <row r="5119">
      <c r="D5119" s="57"/>
      <c r="J5119" s="7"/>
      <c r="K5119" s="7"/>
      <c r="L5119" s="7"/>
      <c r="M5119" s="7"/>
      <c r="N5119" s="57"/>
      <c r="O5119" s="6"/>
      <c r="P5119" s="6"/>
      <c r="T5119" s="6"/>
      <c r="V5119" s="3"/>
    </row>
    <row r="5120">
      <c r="D5120" s="57"/>
      <c r="J5120" s="7"/>
      <c r="K5120" s="7"/>
      <c r="L5120" s="7"/>
      <c r="M5120" s="7"/>
      <c r="N5120" s="57"/>
      <c r="O5120" s="6"/>
      <c r="P5120" s="6"/>
      <c r="T5120" s="6"/>
      <c r="V5120" s="3"/>
    </row>
    <row r="5121">
      <c r="D5121" s="57"/>
      <c r="J5121" s="7"/>
      <c r="K5121" s="7"/>
      <c r="L5121" s="7"/>
      <c r="M5121" s="7"/>
      <c r="N5121" s="57"/>
      <c r="O5121" s="6"/>
      <c r="P5121" s="6"/>
      <c r="T5121" s="6"/>
      <c r="V5121" s="3"/>
    </row>
    <row r="5122">
      <c r="D5122" s="57"/>
      <c r="J5122" s="7"/>
      <c r="K5122" s="7"/>
      <c r="L5122" s="7"/>
      <c r="M5122" s="7"/>
      <c r="N5122" s="57"/>
      <c r="O5122" s="6"/>
      <c r="P5122" s="6"/>
      <c r="T5122" s="6"/>
      <c r="V5122" s="3"/>
    </row>
    <row r="5123">
      <c r="D5123" s="57"/>
      <c r="J5123" s="7"/>
      <c r="K5123" s="7"/>
      <c r="L5123" s="7"/>
      <c r="M5123" s="7"/>
      <c r="N5123" s="57"/>
      <c r="O5123" s="6"/>
      <c r="P5123" s="6"/>
      <c r="T5123" s="6"/>
      <c r="V5123" s="3"/>
    </row>
    <row r="5124">
      <c r="D5124" s="57"/>
      <c r="J5124" s="7"/>
      <c r="K5124" s="7"/>
      <c r="L5124" s="7"/>
      <c r="M5124" s="7"/>
      <c r="N5124" s="57"/>
      <c r="O5124" s="6"/>
      <c r="P5124" s="6"/>
      <c r="T5124" s="6"/>
      <c r="V5124" s="3"/>
    </row>
    <row r="5125">
      <c r="D5125" s="57"/>
      <c r="J5125" s="7"/>
      <c r="K5125" s="7"/>
      <c r="L5125" s="7"/>
      <c r="M5125" s="7"/>
      <c r="N5125" s="57"/>
      <c r="O5125" s="6"/>
      <c r="P5125" s="6"/>
      <c r="T5125" s="6"/>
      <c r="V5125" s="3"/>
    </row>
    <row r="5126">
      <c r="D5126" s="57"/>
      <c r="J5126" s="7"/>
      <c r="K5126" s="7"/>
      <c r="L5126" s="7"/>
      <c r="M5126" s="7"/>
      <c r="N5126" s="57"/>
      <c r="O5126" s="6"/>
      <c r="P5126" s="6"/>
      <c r="T5126" s="6"/>
      <c r="V5126" s="3"/>
    </row>
    <row r="5127">
      <c r="D5127" s="57"/>
      <c r="J5127" s="7"/>
      <c r="K5127" s="7"/>
      <c r="L5127" s="7"/>
      <c r="M5127" s="7"/>
      <c r="N5127" s="57"/>
      <c r="O5127" s="6"/>
      <c r="P5127" s="6"/>
      <c r="T5127" s="6"/>
      <c r="V5127" s="3"/>
    </row>
    <row r="5128">
      <c r="D5128" s="57"/>
      <c r="J5128" s="7"/>
      <c r="K5128" s="7"/>
      <c r="L5128" s="7"/>
      <c r="M5128" s="7"/>
      <c r="N5128" s="57"/>
      <c r="O5128" s="6"/>
      <c r="P5128" s="6"/>
      <c r="T5128" s="6"/>
      <c r="V5128" s="3"/>
    </row>
    <row r="5129">
      <c r="D5129" s="57"/>
      <c r="J5129" s="7"/>
      <c r="K5129" s="7"/>
      <c r="L5129" s="7"/>
      <c r="M5129" s="7"/>
      <c r="N5129" s="57"/>
      <c r="O5129" s="6"/>
      <c r="P5129" s="6"/>
      <c r="T5129" s="6"/>
      <c r="V5129" s="3"/>
    </row>
    <row r="5130">
      <c r="D5130" s="57"/>
      <c r="J5130" s="7"/>
      <c r="K5130" s="7"/>
      <c r="L5130" s="7"/>
      <c r="M5130" s="7"/>
      <c r="N5130" s="57"/>
      <c r="O5130" s="6"/>
      <c r="P5130" s="6"/>
      <c r="T5130" s="6"/>
      <c r="V5130" s="3"/>
    </row>
    <row r="5131">
      <c r="D5131" s="57"/>
      <c r="J5131" s="7"/>
      <c r="K5131" s="7"/>
      <c r="L5131" s="7"/>
      <c r="M5131" s="7"/>
      <c r="N5131" s="57"/>
      <c r="O5131" s="6"/>
      <c r="P5131" s="6"/>
      <c r="T5131" s="6"/>
      <c r="V5131" s="3"/>
    </row>
    <row r="5132">
      <c r="D5132" s="57"/>
      <c r="J5132" s="7"/>
      <c r="K5132" s="7"/>
      <c r="L5132" s="7"/>
      <c r="M5132" s="7"/>
      <c r="N5132" s="57"/>
      <c r="O5132" s="6"/>
      <c r="P5132" s="6"/>
      <c r="T5132" s="6"/>
      <c r="V5132" s="3"/>
    </row>
    <row r="5133">
      <c r="D5133" s="57"/>
      <c r="J5133" s="7"/>
      <c r="K5133" s="7"/>
      <c r="L5133" s="7"/>
      <c r="M5133" s="7"/>
      <c r="N5133" s="57"/>
      <c r="O5133" s="6"/>
      <c r="P5133" s="6"/>
      <c r="T5133" s="6"/>
      <c r="V5133" s="3"/>
    </row>
    <row r="5134">
      <c r="D5134" s="57"/>
      <c r="J5134" s="7"/>
      <c r="K5134" s="7"/>
      <c r="L5134" s="7"/>
      <c r="M5134" s="7"/>
      <c r="N5134" s="57"/>
      <c r="O5134" s="6"/>
      <c r="P5134" s="6"/>
      <c r="T5134" s="6"/>
      <c r="V5134" s="3"/>
    </row>
    <row r="5135">
      <c r="D5135" s="57"/>
      <c r="J5135" s="7"/>
      <c r="K5135" s="7"/>
      <c r="L5135" s="7"/>
      <c r="M5135" s="7"/>
      <c r="N5135" s="57"/>
      <c r="O5135" s="6"/>
      <c r="P5135" s="6"/>
      <c r="T5135" s="6"/>
      <c r="V5135" s="3"/>
    </row>
    <row r="5136">
      <c r="D5136" s="57"/>
      <c r="J5136" s="7"/>
      <c r="K5136" s="7"/>
      <c r="L5136" s="7"/>
      <c r="M5136" s="7"/>
      <c r="N5136" s="57"/>
      <c r="O5136" s="6"/>
      <c r="P5136" s="6"/>
      <c r="T5136" s="6"/>
      <c r="V5136" s="3"/>
    </row>
    <row r="5137">
      <c r="D5137" s="57"/>
      <c r="J5137" s="7"/>
      <c r="K5137" s="7"/>
      <c r="L5137" s="7"/>
      <c r="M5137" s="7"/>
      <c r="N5137" s="57"/>
      <c r="O5137" s="6"/>
      <c r="P5137" s="6"/>
      <c r="T5137" s="6"/>
      <c r="V5137" s="3"/>
    </row>
    <row r="5138">
      <c r="D5138" s="57"/>
      <c r="J5138" s="7"/>
      <c r="K5138" s="7"/>
      <c r="L5138" s="7"/>
      <c r="M5138" s="7"/>
      <c r="N5138" s="57"/>
      <c r="O5138" s="6"/>
      <c r="P5138" s="6"/>
      <c r="T5138" s="6"/>
      <c r="V5138" s="3"/>
    </row>
    <row r="5139">
      <c r="D5139" s="57"/>
      <c r="J5139" s="7"/>
      <c r="K5139" s="7"/>
      <c r="L5139" s="7"/>
      <c r="M5139" s="7"/>
      <c r="N5139" s="57"/>
      <c r="O5139" s="6"/>
      <c r="P5139" s="6"/>
      <c r="T5139" s="6"/>
      <c r="V5139" s="3"/>
    </row>
    <row r="5140">
      <c r="D5140" s="57"/>
      <c r="J5140" s="7"/>
      <c r="K5140" s="7"/>
      <c r="L5140" s="7"/>
      <c r="M5140" s="7"/>
      <c r="N5140" s="57"/>
      <c r="O5140" s="6"/>
      <c r="P5140" s="6"/>
      <c r="T5140" s="6"/>
      <c r="V5140" s="3"/>
    </row>
    <row r="5141">
      <c r="D5141" s="57"/>
      <c r="J5141" s="7"/>
      <c r="K5141" s="7"/>
      <c r="L5141" s="7"/>
      <c r="M5141" s="7"/>
      <c r="N5141" s="57"/>
      <c r="O5141" s="6"/>
      <c r="P5141" s="6"/>
      <c r="T5141" s="6"/>
      <c r="V5141" s="3"/>
    </row>
    <row r="5142">
      <c r="D5142" s="57"/>
      <c r="J5142" s="7"/>
      <c r="K5142" s="7"/>
      <c r="L5142" s="7"/>
      <c r="M5142" s="7"/>
      <c r="N5142" s="57"/>
      <c r="O5142" s="6"/>
      <c r="P5142" s="6"/>
      <c r="T5142" s="6"/>
      <c r="V5142" s="3"/>
    </row>
    <row r="5143">
      <c r="D5143" s="57"/>
      <c r="J5143" s="7"/>
      <c r="K5143" s="7"/>
      <c r="L5143" s="7"/>
      <c r="M5143" s="7"/>
      <c r="N5143" s="57"/>
      <c r="O5143" s="6"/>
      <c r="P5143" s="6"/>
      <c r="T5143" s="6"/>
      <c r="V5143" s="3"/>
    </row>
    <row r="5144">
      <c r="D5144" s="57"/>
      <c r="J5144" s="7"/>
      <c r="K5144" s="7"/>
      <c r="L5144" s="7"/>
      <c r="M5144" s="7"/>
      <c r="N5144" s="57"/>
      <c r="O5144" s="6"/>
      <c r="P5144" s="6"/>
      <c r="T5144" s="6"/>
      <c r="V5144" s="3"/>
    </row>
    <row r="5145">
      <c r="D5145" s="57"/>
      <c r="J5145" s="7"/>
      <c r="K5145" s="7"/>
      <c r="L5145" s="7"/>
      <c r="M5145" s="7"/>
      <c r="N5145" s="57"/>
      <c r="O5145" s="6"/>
      <c r="P5145" s="6"/>
      <c r="T5145" s="6"/>
      <c r="V5145" s="3"/>
    </row>
    <row r="5146">
      <c r="D5146" s="57"/>
      <c r="J5146" s="7"/>
      <c r="K5146" s="7"/>
      <c r="L5146" s="7"/>
      <c r="M5146" s="7"/>
      <c r="N5146" s="57"/>
      <c r="O5146" s="6"/>
      <c r="P5146" s="6"/>
      <c r="T5146" s="6"/>
      <c r="V5146" s="3"/>
    </row>
    <row r="5147">
      <c r="D5147" s="57"/>
      <c r="J5147" s="7"/>
      <c r="K5147" s="7"/>
      <c r="L5147" s="7"/>
      <c r="M5147" s="7"/>
      <c r="N5147" s="57"/>
      <c r="O5147" s="6"/>
      <c r="P5147" s="6"/>
      <c r="T5147" s="6"/>
      <c r="V5147" s="3"/>
    </row>
    <row r="5148">
      <c r="D5148" s="57"/>
      <c r="J5148" s="7"/>
      <c r="K5148" s="7"/>
      <c r="L5148" s="7"/>
      <c r="M5148" s="7"/>
      <c r="N5148" s="57"/>
      <c r="O5148" s="6"/>
      <c r="P5148" s="6"/>
      <c r="T5148" s="6"/>
      <c r="V5148" s="3"/>
    </row>
    <row r="5149">
      <c r="D5149" s="57"/>
      <c r="J5149" s="7"/>
      <c r="K5149" s="7"/>
      <c r="L5149" s="7"/>
      <c r="M5149" s="7"/>
      <c r="N5149" s="57"/>
      <c r="O5149" s="6"/>
      <c r="P5149" s="6"/>
      <c r="T5149" s="6"/>
      <c r="V5149" s="3"/>
    </row>
    <row r="5150">
      <c r="D5150" s="57"/>
      <c r="J5150" s="7"/>
      <c r="K5150" s="7"/>
      <c r="L5150" s="7"/>
      <c r="M5150" s="7"/>
      <c r="N5150" s="57"/>
      <c r="O5150" s="6"/>
      <c r="P5150" s="6"/>
      <c r="T5150" s="6"/>
      <c r="V5150" s="3"/>
    </row>
    <row r="5151">
      <c r="D5151" s="57"/>
      <c r="J5151" s="7"/>
      <c r="K5151" s="7"/>
      <c r="L5151" s="7"/>
      <c r="M5151" s="7"/>
      <c r="N5151" s="57"/>
      <c r="O5151" s="6"/>
      <c r="P5151" s="6"/>
      <c r="T5151" s="6"/>
      <c r="V5151" s="3"/>
    </row>
    <row r="5152">
      <c r="D5152" s="57"/>
      <c r="J5152" s="7"/>
      <c r="K5152" s="7"/>
      <c r="L5152" s="7"/>
      <c r="M5152" s="7"/>
      <c r="N5152" s="57"/>
      <c r="O5152" s="6"/>
      <c r="P5152" s="6"/>
      <c r="T5152" s="6"/>
      <c r="V5152" s="3"/>
    </row>
    <row r="5153">
      <c r="D5153" s="57"/>
      <c r="J5153" s="7"/>
      <c r="K5153" s="7"/>
      <c r="L5153" s="7"/>
      <c r="M5153" s="7"/>
      <c r="N5153" s="57"/>
      <c r="O5153" s="6"/>
      <c r="P5153" s="6"/>
      <c r="T5153" s="6"/>
      <c r="V5153" s="3"/>
    </row>
    <row r="5154">
      <c r="D5154" s="57"/>
      <c r="J5154" s="7"/>
      <c r="K5154" s="7"/>
      <c r="L5154" s="7"/>
      <c r="M5154" s="7"/>
      <c r="N5154" s="57"/>
      <c r="O5154" s="6"/>
      <c r="P5154" s="6"/>
      <c r="T5154" s="6"/>
      <c r="V5154" s="3"/>
    </row>
    <row r="5155">
      <c r="D5155" s="57"/>
      <c r="J5155" s="7"/>
      <c r="K5155" s="7"/>
      <c r="L5155" s="7"/>
      <c r="M5155" s="7"/>
      <c r="N5155" s="57"/>
      <c r="O5155" s="6"/>
      <c r="P5155" s="6"/>
      <c r="T5155" s="6"/>
      <c r="V5155" s="3"/>
    </row>
    <row r="5156">
      <c r="D5156" s="57"/>
      <c r="J5156" s="7"/>
      <c r="K5156" s="7"/>
      <c r="L5156" s="7"/>
      <c r="M5156" s="7"/>
      <c r="N5156" s="57"/>
      <c r="O5156" s="6"/>
      <c r="P5156" s="6"/>
      <c r="T5156" s="6"/>
      <c r="V5156" s="3"/>
    </row>
    <row r="5157">
      <c r="D5157" s="57"/>
      <c r="J5157" s="7"/>
      <c r="K5157" s="7"/>
      <c r="L5157" s="7"/>
      <c r="M5157" s="7"/>
      <c r="N5157" s="57"/>
      <c r="O5157" s="6"/>
      <c r="P5157" s="6"/>
      <c r="T5157" s="6"/>
      <c r="V5157" s="3"/>
    </row>
    <row r="5158">
      <c r="D5158" s="57"/>
      <c r="J5158" s="7"/>
      <c r="K5158" s="7"/>
      <c r="L5158" s="7"/>
      <c r="M5158" s="7"/>
      <c r="N5158" s="57"/>
      <c r="O5158" s="6"/>
      <c r="P5158" s="6"/>
      <c r="T5158" s="6"/>
      <c r="V5158" s="3"/>
    </row>
    <row r="5159">
      <c r="D5159" s="57"/>
      <c r="J5159" s="7"/>
      <c r="K5159" s="7"/>
      <c r="L5159" s="7"/>
      <c r="M5159" s="7"/>
      <c r="N5159" s="57"/>
      <c r="O5159" s="6"/>
      <c r="P5159" s="6"/>
      <c r="T5159" s="6"/>
      <c r="V5159" s="3"/>
    </row>
    <row r="5160">
      <c r="D5160" s="57"/>
      <c r="J5160" s="7"/>
      <c r="K5160" s="7"/>
      <c r="L5160" s="7"/>
      <c r="M5160" s="7"/>
      <c r="N5160" s="57"/>
      <c r="O5160" s="6"/>
      <c r="P5160" s="6"/>
      <c r="T5160" s="6"/>
      <c r="V5160" s="3"/>
    </row>
    <row r="5161">
      <c r="D5161" s="57"/>
      <c r="J5161" s="7"/>
      <c r="K5161" s="7"/>
      <c r="L5161" s="7"/>
      <c r="M5161" s="7"/>
      <c r="N5161" s="57"/>
      <c r="O5161" s="6"/>
      <c r="P5161" s="6"/>
      <c r="T5161" s="6"/>
      <c r="V5161" s="3"/>
    </row>
    <row r="5162">
      <c r="D5162" s="57"/>
      <c r="J5162" s="7"/>
      <c r="K5162" s="7"/>
      <c r="L5162" s="7"/>
      <c r="M5162" s="7"/>
      <c r="N5162" s="57"/>
      <c r="O5162" s="6"/>
      <c r="P5162" s="6"/>
      <c r="T5162" s="6"/>
      <c r="V5162" s="3"/>
    </row>
    <row r="5163">
      <c r="D5163" s="57"/>
      <c r="J5163" s="7"/>
      <c r="K5163" s="7"/>
      <c r="L5163" s="7"/>
      <c r="M5163" s="7"/>
      <c r="N5163" s="57"/>
      <c r="O5163" s="6"/>
      <c r="P5163" s="6"/>
      <c r="T5163" s="6"/>
      <c r="V5163" s="3"/>
    </row>
    <row r="5164">
      <c r="D5164" s="57"/>
      <c r="J5164" s="7"/>
      <c r="K5164" s="7"/>
      <c r="L5164" s="7"/>
      <c r="M5164" s="7"/>
      <c r="N5164" s="57"/>
      <c r="O5164" s="6"/>
      <c r="P5164" s="6"/>
      <c r="T5164" s="6"/>
      <c r="V5164" s="3"/>
    </row>
    <row r="5165">
      <c r="D5165" s="57"/>
      <c r="J5165" s="7"/>
      <c r="K5165" s="7"/>
      <c r="L5165" s="7"/>
      <c r="M5165" s="7"/>
      <c r="N5165" s="57"/>
      <c r="O5165" s="6"/>
      <c r="P5165" s="6"/>
      <c r="T5165" s="6"/>
      <c r="V5165" s="3"/>
    </row>
    <row r="5166">
      <c r="D5166" s="57"/>
      <c r="J5166" s="7"/>
      <c r="K5166" s="7"/>
      <c r="L5166" s="7"/>
      <c r="M5166" s="7"/>
      <c r="N5166" s="57"/>
      <c r="O5166" s="6"/>
      <c r="P5166" s="6"/>
      <c r="T5166" s="6"/>
      <c r="V5166" s="3"/>
    </row>
    <row r="5167">
      <c r="D5167" s="57"/>
      <c r="J5167" s="7"/>
      <c r="K5167" s="7"/>
      <c r="L5167" s="7"/>
      <c r="M5167" s="7"/>
      <c r="N5167" s="57"/>
      <c r="O5167" s="6"/>
      <c r="P5167" s="6"/>
      <c r="T5167" s="6"/>
      <c r="V5167" s="3"/>
    </row>
    <row r="5168">
      <c r="D5168" s="57"/>
      <c r="J5168" s="7"/>
      <c r="K5168" s="7"/>
      <c r="L5168" s="7"/>
      <c r="M5168" s="7"/>
      <c r="N5168" s="57"/>
      <c r="O5168" s="6"/>
      <c r="P5168" s="6"/>
      <c r="T5168" s="6"/>
      <c r="V5168" s="3"/>
    </row>
    <row r="5169">
      <c r="D5169" s="57"/>
      <c r="J5169" s="7"/>
      <c r="K5169" s="7"/>
      <c r="L5169" s="7"/>
      <c r="M5169" s="7"/>
      <c r="N5169" s="57"/>
      <c r="O5169" s="6"/>
      <c r="P5169" s="6"/>
      <c r="T5169" s="6"/>
      <c r="V5169" s="3"/>
    </row>
    <row r="5170">
      <c r="D5170" s="57"/>
      <c r="J5170" s="7"/>
      <c r="K5170" s="7"/>
      <c r="L5170" s="7"/>
      <c r="M5170" s="7"/>
      <c r="N5170" s="57"/>
      <c r="O5170" s="6"/>
      <c r="P5170" s="6"/>
      <c r="T5170" s="6"/>
      <c r="V5170" s="3"/>
    </row>
    <row r="5171">
      <c r="D5171" s="57"/>
      <c r="J5171" s="7"/>
      <c r="K5171" s="7"/>
      <c r="L5171" s="7"/>
      <c r="M5171" s="7"/>
      <c r="N5171" s="57"/>
      <c r="O5171" s="6"/>
      <c r="P5171" s="6"/>
      <c r="T5171" s="6"/>
      <c r="V5171" s="3"/>
    </row>
    <row r="5172">
      <c r="D5172" s="57"/>
      <c r="J5172" s="7"/>
      <c r="K5172" s="7"/>
      <c r="L5172" s="7"/>
      <c r="M5172" s="7"/>
      <c r="N5172" s="57"/>
      <c r="O5172" s="6"/>
      <c r="P5172" s="6"/>
      <c r="T5172" s="6"/>
      <c r="V5172" s="3"/>
    </row>
    <row r="5173">
      <c r="D5173" s="57"/>
      <c r="J5173" s="7"/>
      <c r="K5173" s="7"/>
      <c r="L5173" s="7"/>
      <c r="M5173" s="7"/>
      <c r="N5173" s="57"/>
      <c r="O5173" s="6"/>
      <c r="P5173" s="6"/>
      <c r="T5173" s="6"/>
      <c r="V5173" s="3"/>
    </row>
    <row r="5174">
      <c r="D5174" s="57"/>
      <c r="J5174" s="7"/>
      <c r="K5174" s="7"/>
      <c r="L5174" s="7"/>
      <c r="M5174" s="7"/>
      <c r="N5174" s="57"/>
      <c r="O5174" s="6"/>
      <c r="P5174" s="6"/>
      <c r="T5174" s="6"/>
      <c r="V5174" s="3"/>
    </row>
    <row r="5175">
      <c r="D5175" s="57"/>
      <c r="J5175" s="7"/>
      <c r="K5175" s="7"/>
      <c r="L5175" s="7"/>
      <c r="M5175" s="7"/>
      <c r="N5175" s="57"/>
      <c r="O5175" s="6"/>
      <c r="P5175" s="6"/>
      <c r="T5175" s="6"/>
      <c r="V5175" s="3"/>
    </row>
    <row r="5176">
      <c r="D5176" s="57"/>
      <c r="J5176" s="7"/>
      <c r="K5176" s="7"/>
      <c r="L5176" s="7"/>
      <c r="M5176" s="7"/>
      <c r="N5176" s="57"/>
      <c r="O5176" s="6"/>
      <c r="P5176" s="6"/>
      <c r="T5176" s="6"/>
      <c r="V5176" s="3"/>
    </row>
    <row r="5177">
      <c r="D5177" s="57"/>
      <c r="J5177" s="7"/>
      <c r="K5177" s="7"/>
      <c r="L5177" s="7"/>
      <c r="M5177" s="7"/>
      <c r="N5177" s="57"/>
      <c r="O5177" s="6"/>
      <c r="P5177" s="6"/>
      <c r="T5177" s="6"/>
      <c r="V5177" s="3"/>
    </row>
    <row r="5178">
      <c r="D5178" s="57"/>
      <c r="J5178" s="7"/>
      <c r="K5178" s="7"/>
      <c r="L5178" s="7"/>
      <c r="M5178" s="7"/>
      <c r="N5178" s="57"/>
      <c r="O5178" s="6"/>
      <c r="P5178" s="6"/>
      <c r="T5178" s="6"/>
      <c r="V5178" s="3"/>
    </row>
    <row r="5179">
      <c r="D5179" s="57"/>
      <c r="J5179" s="7"/>
      <c r="K5179" s="7"/>
      <c r="L5179" s="7"/>
      <c r="M5179" s="7"/>
      <c r="N5179" s="57"/>
      <c r="O5179" s="6"/>
      <c r="P5179" s="6"/>
      <c r="T5179" s="6"/>
      <c r="V5179" s="3"/>
    </row>
    <row r="5180">
      <c r="D5180" s="57"/>
      <c r="J5180" s="7"/>
      <c r="K5180" s="7"/>
      <c r="L5180" s="7"/>
      <c r="M5180" s="7"/>
      <c r="N5180" s="57"/>
      <c r="O5180" s="6"/>
      <c r="P5180" s="6"/>
      <c r="T5180" s="6"/>
      <c r="V5180" s="3"/>
    </row>
    <row r="5181">
      <c r="D5181" s="57"/>
      <c r="J5181" s="7"/>
      <c r="K5181" s="7"/>
      <c r="L5181" s="7"/>
      <c r="M5181" s="7"/>
      <c r="N5181" s="57"/>
      <c r="O5181" s="6"/>
      <c r="P5181" s="6"/>
      <c r="T5181" s="6"/>
      <c r="V5181" s="3"/>
    </row>
    <row r="5182">
      <c r="D5182" s="57"/>
      <c r="J5182" s="7"/>
      <c r="K5182" s="7"/>
      <c r="L5182" s="7"/>
      <c r="M5182" s="7"/>
      <c r="N5182" s="57"/>
      <c r="O5182" s="6"/>
      <c r="P5182" s="6"/>
      <c r="T5182" s="6"/>
      <c r="V5182" s="3"/>
    </row>
    <row r="5183">
      <c r="D5183" s="57"/>
      <c r="J5183" s="7"/>
      <c r="K5183" s="7"/>
      <c r="L5183" s="7"/>
      <c r="M5183" s="7"/>
      <c r="N5183" s="57"/>
      <c r="O5183" s="6"/>
      <c r="P5183" s="6"/>
      <c r="T5183" s="6"/>
      <c r="V5183" s="3"/>
    </row>
    <row r="5184">
      <c r="D5184" s="57"/>
      <c r="J5184" s="7"/>
      <c r="K5184" s="7"/>
      <c r="L5184" s="7"/>
      <c r="M5184" s="7"/>
      <c r="N5184" s="57"/>
      <c r="O5184" s="6"/>
      <c r="P5184" s="6"/>
      <c r="T5184" s="6"/>
      <c r="V5184" s="3"/>
    </row>
    <row r="5185">
      <c r="D5185" s="57"/>
      <c r="J5185" s="7"/>
      <c r="K5185" s="7"/>
      <c r="L5185" s="7"/>
      <c r="M5185" s="7"/>
      <c r="N5185" s="57"/>
      <c r="O5185" s="6"/>
      <c r="P5185" s="6"/>
      <c r="T5185" s="6"/>
      <c r="V5185" s="3"/>
    </row>
    <row r="5186">
      <c r="D5186" s="57"/>
      <c r="J5186" s="7"/>
      <c r="K5186" s="7"/>
      <c r="L5186" s="7"/>
      <c r="M5186" s="7"/>
      <c r="N5186" s="57"/>
      <c r="O5186" s="6"/>
      <c r="P5186" s="6"/>
      <c r="T5186" s="6"/>
      <c r="V5186" s="3"/>
    </row>
    <row r="5187">
      <c r="D5187" s="57"/>
      <c r="J5187" s="7"/>
      <c r="K5187" s="7"/>
      <c r="L5187" s="7"/>
      <c r="M5187" s="7"/>
      <c r="N5187" s="57"/>
      <c r="O5187" s="6"/>
      <c r="P5187" s="6"/>
      <c r="T5187" s="6"/>
      <c r="V5187" s="3"/>
    </row>
    <row r="5188">
      <c r="D5188" s="57"/>
      <c r="J5188" s="7"/>
      <c r="K5188" s="7"/>
      <c r="L5188" s="7"/>
      <c r="M5188" s="7"/>
      <c r="N5188" s="57"/>
      <c r="O5188" s="6"/>
      <c r="P5188" s="6"/>
      <c r="T5188" s="6"/>
      <c r="V5188" s="3"/>
    </row>
    <row r="5189">
      <c r="D5189" s="57"/>
      <c r="J5189" s="7"/>
      <c r="K5189" s="7"/>
      <c r="L5189" s="7"/>
      <c r="M5189" s="7"/>
      <c r="N5189" s="57"/>
      <c r="O5189" s="6"/>
      <c r="P5189" s="6"/>
      <c r="T5189" s="6"/>
      <c r="V5189" s="3"/>
    </row>
    <row r="5190">
      <c r="D5190" s="57"/>
      <c r="J5190" s="7"/>
      <c r="K5190" s="7"/>
      <c r="L5190" s="7"/>
      <c r="M5190" s="7"/>
      <c r="N5190" s="57"/>
      <c r="O5190" s="6"/>
      <c r="P5190" s="6"/>
      <c r="T5190" s="6"/>
      <c r="V5190" s="3"/>
    </row>
    <row r="5191">
      <c r="D5191" s="57"/>
      <c r="J5191" s="7"/>
      <c r="K5191" s="7"/>
      <c r="L5191" s="7"/>
      <c r="M5191" s="7"/>
      <c r="N5191" s="57"/>
      <c r="O5191" s="6"/>
      <c r="P5191" s="6"/>
      <c r="T5191" s="6"/>
      <c r="V5191" s="3"/>
    </row>
    <row r="5192">
      <c r="D5192" s="57"/>
      <c r="J5192" s="7"/>
      <c r="K5192" s="7"/>
      <c r="L5192" s="7"/>
      <c r="M5192" s="7"/>
      <c r="N5192" s="57"/>
      <c r="O5192" s="6"/>
      <c r="P5192" s="6"/>
      <c r="T5192" s="6"/>
      <c r="V5192" s="3"/>
    </row>
    <row r="5193">
      <c r="D5193" s="57"/>
      <c r="J5193" s="7"/>
      <c r="K5193" s="7"/>
      <c r="L5193" s="7"/>
      <c r="M5193" s="7"/>
      <c r="N5193" s="57"/>
      <c r="O5193" s="6"/>
      <c r="P5193" s="6"/>
      <c r="T5193" s="6"/>
      <c r="V5193" s="3"/>
    </row>
    <row r="5194">
      <c r="D5194" s="57"/>
      <c r="J5194" s="7"/>
      <c r="K5194" s="7"/>
      <c r="L5194" s="7"/>
      <c r="M5194" s="7"/>
      <c r="N5194" s="57"/>
      <c r="O5194" s="6"/>
      <c r="P5194" s="6"/>
      <c r="T5194" s="6"/>
      <c r="V5194" s="3"/>
    </row>
    <row r="5195">
      <c r="D5195" s="57"/>
      <c r="J5195" s="7"/>
      <c r="K5195" s="7"/>
      <c r="L5195" s="7"/>
      <c r="M5195" s="7"/>
      <c r="N5195" s="57"/>
      <c r="O5195" s="6"/>
      <c r="P5195" s="6"/>
      <c r="T5195" s="6"/>
      <c r="V5195" s="3"/>
    </row>
    <row r="5196">
      <c r="D5196" s="57"/>
      <c r="J5196" s="7"/>
      <c r="K5196" s="7"/>
      <c r="L5196" s="7"/>
      <c r="M5196" s="7"/>
      <c r="N5196" s="57"/>
      <c r="O5196" s="6"/>
      <c r="P5196" s="6"/>
      <c r="T5196" s="6"/>
      <c r="V5196" s="3"/>
    </row>
    <row r="5197">
      <c r="D5197" s="57"/>
      <c r="J5197" s="7"/>
      <c r="K5197" s="7"/>
      <c r="L5197" s="7"/>
      <c r="M5197" s="7"/>
      <c r="N5197" s="57"/>
      <c r="O5197" s="6"/>
      <c r="P5197" s="6"/>
      <c r="T5197" s="6"/>
      <c r="V5197" s="3"/>
    </row>
    <row r="5198">
      <c r="D5198" s="57"/>
      <c r="J5198" s="7"/>
      <c r="K5198" s="7"/>
      <c r="L5198" s="7"/>
      <c r="M5198" s="7"/>
      <c r="N5198" s="57"/>
      <c r="O5198" s="6"/>
      <c r="P5198" s="6"/>
      <c r="T5198" s="6"/>
      <c r="V5198" s="3"/>
    </row>
    <row r="5199">
      <c r="D5199" s="57"/>
      <c r="J5199" s="7"/>
      <c r="K5199" s="7"/>
      <c r="L5199" s="7"/>
      <c r="M5199" s="7"/>
      <c r="N5199" s="57"/>
      <c r="O5199" s="6"/>
      <c r="P5199" s="6"/>
      <c r="T5199" s="6"/>
      <c r="V5199" s="3"/>
    </row>
    <row r="5200">
      <c r="D5200" s="57"/>
      <c r="J5200" s="7"/>
      <c r="K5200" s="7"/>
      <c r="L5200" s="7"/>
      <c r="M5200" s="7"/>
      <c r="N5200" s="57"/>
      <c r="O5200" s="6"/>
      <c r="P5200" s="6"/>
      <c r="T5200" s="6"/>
      <c r="V5200" s="3"/>
    </row>
    <row r="5201">
      <c r="D5201" s="57"/>
      <c r="J5201" s="7"/>
      <c r="K5201" s="7"/>
      <c r="L5201" s="7"/>
      <c r="M5201" s="7"/>
      <c r="N5201" s="57"/>
      <c r="O5201" s="6"/>
      <c r="P5201" s="6"/>
      <c r="T5201" s="6"/>
      <c r="V5201" s="3"/>
    </row>
    <row r="5202">
      <c r="D5202" s="57"/>
      <c r="J5202" s="7"/>
      <c r="K5202" s="7"/>
      <c r="L5202" s="7"/>
      <c r="M5202" s="7"/>
      <c r="N5202" s="57"/>
      <c r="O5202" s="6"/>
      <c r="P5202" s="6"/>
      <c r="T5202" s="6"/>
      <c r="V5202" s="3"/>
    </row>
    <row r="5203">
      <c r="D5203" s="57"/>
      <c r="J5203" s="7"/>
      <c r="K5203" s="7"/>
      <c r="L5203" s="7"/>
      <c r="M5203" s="7"/>
      <c r="N5203" s="57"/>
      <c r="O5203" s="6"/>
      <c r="P5203" s="6"/>
      <c r="T5203" s="6"/>
      <c r="V5203" s="3"/>
    </row>
    <row r="5204">
      <c r="D5204" s="57"/>
      <c r="J5204" s="7"/>
      <c r="K5204" s="7"/>
      <c r="L5204" s="7"/>
      <c r="M5204" s="7"/>
      <c r="N5204" s="57"/>
      <c r="O5204" s="6"/>
      <c r="P5204" s="6"/>
      <c r="T5204" s="6"/>
      <c r="V5204" s="3"/>
    </row>
    <row r="5205">
      <c r="D5205" s="57"/>
      <c r="J5205" s="7"/>
      <c r="K5205" s="7"/>
      <c r="L5205" s="7"/>
      <c r="M5205" s="7"/>
      <c r="N5205" s="57"/>
      <c r="O5205" s="6"/>
      <c r="P5205" s="6"/>
      <c r="T5205" s="6"/>
      <c r="V5205" s="3"/>
    </row>
    <row r="5206">
      <c r="D5206" s="57"/>
      <c r="J5206" s="7"/>
      <c r="K5206" s="7"/>
      <c r="L5206" s="7"/>
      <c r="M5206" s="7"/>
      <c r="N5206" s="57"/>
      <c r="O5206" s="6"/>
      <c r="P5206" s="6"/>
      <c r="T5206" s="6"/>
      <c r="V5206" s="3"/>
    </row>
    <row r="5207">
      <c r="D5207" s="57"/>
      <c r="J5207" s="7"/>
      <c r="K5207" s="7"/>
      <c r="L5207" s="7"/>
      <c r="M5207" s="7"/>
      <c r="N5207" s="57"/>
      <c r="O5207" s="6"/>
      <c r="P5207" s="6"/>
      <c r="T5207" s="6"/>
      <c r="V5207" s="3"/>
    </row>
    <row r="5208">
      <c r="D5208" s="57"/>
      <c r="J5208" s="7"/>
      <c r="K5208" s="7"/>
      <c r="L5208" s="7"/>
      <c r="M5208" s="7"/>
      <c r="N5208" s="57"/>
      <c r="O5208" s="6"/>
      <c r="P5208" s="6"/>
      <c r="T5208" s="6"/>
      <c r="V5208" s="3"/>
    </row>
    <row r="5209">
      <c r="D5209" s="57"/>
      <c r="J5209" s="7"/>
      <c r="K5209" s="7"/>
      <c r="L5209" s="7"/>
      <c r="M5209" s="7"/>
      <c r="N5209" s="57"/>
      <c r="O5209" s="6"/>
      <c r="P5209" s="6"/>
      <c r="T5209" s="6"/>
      <c r="V5209" s="3"/>
    </row>
    <row r="5210">
      <c r="D5210" s="57"/>
      <c r="J5210" s="7"/>
      <c r="K5210" s="7"/>
      <c r="L5210" s="7"/>
      <c r="M5210" s="7"/>
      <c r="N5210" s="57"/>
      <c r="O5210" s="6"/>
      <c r="P5210" s="6"/>
      <c r="T5210" s="6"/>
      <c r="V5210" s="3"/>
    </row>
    <row r="5211">
      <c r="D5211" s="57"/>
      <c r="J5211" s="7"/>
      <c r="K5211" s="7"/>
      <c r="L5211" s="7"/>
      <c r="M5211" s="7"/>
      <c r="N5211" s="57"/>
      <c r="O5211" s="6"/>
      <c r="P5211" s="6"/>
      <c r="T5211" s="6"/>
      <c r="V5211" s="3"/>
    </row>
    <row r="5212">
      <c r="D5212" s="57"/>
      <c r="J5212" s="7"/>
      <c r="K5212" s="7"/>
      <c r="L5212" s="7"/>
      <c r="M5212" s="7"/>
      <c r="N5212" s="57"/>
      <c r="O5212" s="6"/>
      <c r="P5212" s="6"/>
      <c r="T5212" s="6"/>
      <c r="V5212" s="3"/>
    </row>
    <row r="5213">
      <c r="D5213" s="57"/>
      <c r="J5213" s="7"/>
      <c r="K5213" s="7"/>
      <c r="L5213" s="7"/>
      <c r="M5213" s="7"/>
      <c r="N5213" s="57"/>
      <c r="O5213" s="6"/>
      <c r="P5213" s="6"/>
      <c r="T5213" s="6"/>
      <c r="V5213" s="3"/>
    </row>
    <row r="5214">
      <c r="D5214" s="57"/>
      <c r="J5214" s="7"/>
      <c r="K5214" s="7"/>
      <c r="L5214" s="7"/>
      <c r="M5214" s="7"/>
      <c r="N5214" s="57"/>
      <c r="O5214" s="6"/>
      <c r="P5214" s="6"/>
      <c r="T5214" s="6"/>
      <c r="V5214" s="3"/>
    </row>
    <row r="5215">
      <c r="D5215" s="57"/>
      <c r="J5215" s="7"/>
      <c r="K5215" s="7"/>
      <c r="L5215" s="7"/>
      <c r="M5215" s="7"/>
      <c r="N5215" s="57"/>
      <c r="O5215" s="6"/>
      <c r="P5215" s="6"/>
      <c r="T5215" s="6"/>
      <c r="V5215" s="3"/>
    </row>
    <row r="5216">
      <c r="D5216" s="57"/>
      <c r="J5216" s="7"/>
      <c r="K5216" s="7"/>
      <c r="L5216" s="7"/>
      <c r="M5216" s="7"/>
      <c r="N5216" s="57"/>
      <c r="O5216" s="6"/>
      <c r="P5216" s="6"/>
      <c r="T5216" s="6"/>
      <c r="V5216" s="3"/>
    </row>
    <row r="5217">
      <c r="D5217" s="57"/>
      <c r="J5217" s="7"/>
      <c r="K5217" s="7"/>
      <c r="L5217" s="7"/>
      <c r="M5217" s="7"/>
      <c r="N5217" s="57"/>
      <c r="O5217" s="6"/>
      <c r="P5217" s="6"/>
      <c r="T5217" s="6"/>
      <c r="V5217" s="3"/>
    </row>
    <row r="5218">
      <c r="D5218" s="57"/>
      <c r="J5218" s="7"/>
      <c r="K5218" s="7"/>
      <c r="L5218" s="7"/>
      <c r="M5218" s="7"/>
      <c r="N5218" s="57"/>
      <c r="O5218" s="6"/>
      <c r="P5218" s="6"/>
      <c r="T5218" s="6"/>
      <c r="V5218" s="3"/>
    </row>
    <row r="5219">
      <c r="D5219" s="57"/>
      <c r="J5219" s="7"/>
      <c r="K5219" s="7"/>
      <c r="L5219" s="7"/>
      <c r="M5219" s="7"/>
      <c r="N5219" s="57"/>
      <c r="O5219" s="6"/>
      <c r="P5219" s="6"/>
      <c r="T5219" s="6"/>
      <c r="V5219" s="3"/>
    </row>
    <row r="5220">
      <c r="D5220" s="57"/>
      <c r="J5220" s="7"/>
      <c r="K5220" s="7"/>
      <c r="L5220" s="7"/>
      <c r="M5220" s="7"/>
      <c r="N5220" s="57"/>
      <c r="O5220" s="6"/>
      <c r="P5220" s="6"/>
      <c r="T5220" s="6"/>
      <c r="V5220" s="3"/>
    </row>
    <row r="5221">
      <c r="D5221" s="57"/>
      <c r="J5221" s="7"/>
      <c r="K5221" s="7"/>
      <c r="L5221" s="7"/>
      <c r="M5221" s="7"/>
      <c r="N5221" s="57"/>
      <c r="O5221" s="6"/>
      <c r="P5221" s="6"/>
      <c r="T5221" s="6"/>
      <c r="V5221" s="3"/>
    </row>
    <row r="5222">
      <c r="D5222" s="57"/>
      <c r="J5222" s="7"/>
      <c r="K5222" s="7"/>
      <c r="L5222" s="7"/>
      <c r="M5222" s="7"/>
      <c r="N5222" s="57"/>
      <c r="O5222" s="6"/>
      <c r="P5222" s="6"/>
      <c r="T5222" s="6"/>
      <c r="V5222" s="3"/>
    </row>
    <row r="5223">
      <c r="D5223" s="57"/>
      <c r="J5223" s="7"/>
      <c r="K5223" s="7"/>
      <c r="L5223" s="7"/>
      <c r="M5223" s="7"/>
      <c r="N5223" s="57"/>
      <c r="O5223" s="6"/>
      <c r="P5223" s="6"/>
      <c r="T5223" s="6"/>
      <c r="V5223" s="3"/>
    </row>
    <row r="5224">
      <c r="D5224" s="57"/>
      <c r="J5224" s="7"/>
      <c r="K5224" s="7"/>
      <c r="L5224" s="7"/>
      <c r="M5224" s="7"/>
      <c r="N5224" s="57"/>
      <c r="O5224" s="6"/>
      <c r="P5224" s="6"/>
      <c r="T5224" s="6"/>
      <c r="V5224" s="3"/>
    </row>
    <row r="5225">
      <c r="D5225" s="57"/>
      <c r="J5225" s="7"/>
      <c r="K5225" s="7"/>
      <c r="L5225" s="7"/>
      <c r="M5225" s="7"/>
      <c r="N5225" s="57"/>
      <c r="O5225" s="6"/>
      <c r="P5225" s="6"/>
      <c r="T5225" s="6"/>
      <c r="V5225" s="3"/>
    </row>
    <row r="5226">
      <c r="D5226" s="57"/>
      <c r="J5226" s="7"/>
      <c r="K5226" s="7"/>
      <c r="L5226" s="7"/>
      <c r="M5226" s="7"/>
      <c r="N5226" s="57"/>
      <c r="O5226" s="6"/>
      <c r="P5226" s="6"/>
      <c r="T5226" s="6"/>
      <c r="V5226" s="3"/>
    </row>
    <row r="5227">
      <c r="D5227" s="57"/>
      <c r="J5227" s="7"/>
      <c r="K5227" s="7"/>
      <c r="L5227" s="7"/>
      <c r="M5227" s="7"/>
      <c r="N5227" s="57"/>
      <c r="O5227" s="6"/>
      <c r="P5227" s="6"/>
      <c r="T5227" s="6"/>
      <c r="V5227" s="3"/>
    </row>
    <row r="5228">
      <c r="D5228" s="57"/>
      <c r="J5228" s="7"/>
      <c r="K5228" s="7"/>
      <c r="L5228" s="7"/>
      <c r="M5228" s="7"/>
      <c r="N5228" s="57"/>
      <c r="O5228" s="6"/>
      <c r="P5228" s="6"/>
      <c r="T5228" s="6"/>
      <c r="V5228" s="3"/>
    </row>
    <row r="5229">
      <c r="D5229" s="57"/>
      <c r="J5229" s="7"/>
      <c r="K5229" s="7"/>
      <c r="L5229" s="7"/>
      <c r="M5229" s="7"/>
      <c r="N5229" s="57"/>
      <c r="O5229" s="6"/>
      <c r="P5229" s="6"/>
      <c r="T5229" s="6"/>
      <c r="V5229" s="3"/>
    </row>
    <row r="5230">
      <c r="D5230" s="57"/>
      <c r="J5230" s="7"/>
      <c r="K5230" s="7"/>
      <c r="L5230" s="7"/>
      <c r="M5230" s="7"/>
      <c r="N5230" s="57"/>
      <c r="O5230" s="6"/>
      <c r="P5230" s="6"/>
      <c r="T5230" s="6"/>
      <c r="V5230" s="3"/>
    </row>
    <row r="5231">
      <c r="D5231" s="57"/>
      <c r="J5231" s="7"/>
      <c r="K5231" s="7"/>
      <c r="L5231" s="7"/>
      <c r="M5231" s="7"/>
      <c r="N5231" s="57"/>
      <c r="O5231" s="6"/>
      <c r="P5231" s="6"/>
      <c r="T5231" s="6"/>
      <c r="V5231" s="3"/>
    </row>
    <row r="5232">
      <c r="D5232" s="57"/>
      <c r="J5232" s="7"/>
      <c r="K5232" s="7"/>
      <c r="L5232" s="7"/>
      <c r="M5232" s="7"/>
      <c r="N5232" s="57"/>
      <c r="O5232" s="6"/>
      <c r="P5232" s="6"/>
      <c r="T5232" s="6"/>
      <c r="V5232" s="3"/>
    </row>
    <row r="5233">
      <c r="D5233" s="57"/>
      <c r="J5233" s="7"/>
      <c r="K5233" s="7"/>
      <c r="L5233" s="7"/>
      <c r="M5233" s="7"/>
      <c r="N5233" s="57"/>
      <c r="O5233" s="6"/>
      <c r="P5233" s="6"/>
      <c r="T5233" s="6"/>
      <c r="V5233" s="3"/>
    </row>
    <row r="5234">
      <c r="D5234" s="57"/>
      <c r="J5234" s="7"/>
      <c r="K5234" s="7"/>
      <c r="L5234" s="7"/>
      <c r="M5234" s="7"/>
      <c r="N5234" s="57"/>
      <c r="O5234" s="6"/>
      <c r="P5234" s="6"/>
      <c r="T5234" s="6"/>
      <c r="V5234" s="3"/>
    </row>
    <row r="5235">
      <c r="D5235" s="57"/>
      <c r="J5235" s="7"/>
      <c r="K5235" s="7"/>
      <c r="L5235" s="7"/>
      <c r="M5235" s="7"/>
      <c r="N5235" s="57"/>
      <c r="O5235" s="6"/>
      <c r="P5235" s="6"/>
      <c r="T5235" s="6"/>
      <c r="V5235" s="3"/>
    </row>
    <row r="5236">
      <c r="D5236" s="57"/>
      <c r="J5236" s="7"/>
      <c r="K5236" s="7"/>
      <c r="L5236" s="7"/>
      <c r="M5236" s="7"/>
      <c r="N5236" s="57"/>
      <c r="O5236" s="6"/>
      <c r="P5236" s="6"/>
      <c r="T5236" s="6"/>
      <c r="V5236" s="3"/>
    </row>
    <row r="5237">
      <c r="D5237" s="57"/>
      <c r="J5237" s="7"/>
      <c r="K5237" s="7"/>
      <c r="L5237" s="7"/>
      <c r="M5237" s="7"/>
      <c r="N5237" s="57"/>
      <c r="O5237" s="6"/>
      <c r="P5237" s="6"/>
      <c r="T5237" s="6"/>
      <c r="V5237" s="3"/>
    </row>
    <row r="5238">
      <c r="D5238" s="57"/>
      <c r="J5238" s="7"/>
      <c r="K5238" s="7"/>
      <c r="L5238" s="7"/>
      <c r="M5238" s="7"/>
      <c r="N5238" s="57"/>
      <c r="O5238" s="6"/>
      <c r="P5238" s="6"/>
      <c r="T5238" s="6"/>
      <c r="V5238" s="3"/>
    </row>
    <row r="5239">
      <c r="D5239" s="57"/>
      <c r="J5239" s="7"/>
      <c r="K5239" s="7"/>
      <c r="L5239" s="7"/>
      <c r="M5239" s="7"/>
      <c r="N5239" s="57"/>
      <c r="O5239" s="6"/>
      <c r="P5239" s="6"/>
      <c r="T5239" s="6"/>
      <c r="V5239" s="3"/>
    </row>
    <row r="5240">
      <c r="D5240" s="57"/>
      <c r="J5240" s="7"/>
      <c r="K5240" s="7"/>
      <c r="L5240" s="7"/>
      <c r="M5240" s="7"/>
      <c r="N5240" s="57"/>
      <c r="O5240" s="6"/>
      <c r="P5240" s="6"/>
      <c r="T5240" s="6"/>
      <c r="V5240" s="3"/>
    </row>
    <row r="5241">
      <c r="D5241" s="57"/>
      <c r="J5241" s="7"/>
      <c r="K5241" s="7"/>
      <c r="L5241" s="7"/>
      <c r="M5241" s="7"/>
      <c r="N5241" s="57"/>
      <c r="O5241" s="6"/>
      <c r="P5241" s="6"/>
      <c r="T5241" s="6"/>
      <c r="V5241" s="3"/>
    </row>
    <row r="5242">
      <c r="D5242" s="57"/>
      <c r="J5242" s="7"/>
      <c r="K5242" s="7"/>
      <c r="L5242" s="7"/>
      <c r="M5242" s="7"/>
      <c r="N5242" s="57"/>
      <c r="O5242" s="6"/>
      <c r="P5242" s="6"/>
      <c r="T5242" s="6"/>
      <c r="V5242" s="3"/>
    </row>
    <row r="5243">
      <c r="D5243" s="57"/>
      <c r="J5243" s="7"/>
      <c r="K5243" s="7"/>
      <c r="L5243" s="7"/>
      <c r="M5243" s="7"/>
      <c r="N5243" s="57"/>
      <c r="O5243" s="6"/>
      <c r="P5243" s="6"/>
      <c r="T5243" s="6"/>
      <c r="V5243" s="3"/>
    </row>
    <row r="5244">
      <c r="D5244" s="57"/>
      <c r="J5244" s="7"/>
      <c r="K5244" s="7"/>
      <c r="L5244" s="7"/>
      <c r="M5244" s="7"/>
      <c r="N5244" s="57"/>
      <c r="O5244" s="6"/>
      <c r="P5244" s="6"/>
      <c r="T5244" s="6"/>
      <c r="V5244" s="3"/>
    </row>
    <row r="5245">
      <c r="D5245" s="57"/>
      <c r="J5245" s="7"/>
      <c r="K5245" s="7"/>
      <c r="L5245" s="7"/>
      <c r="M5245" s="7"/>
      <c r="N5245" s="57"/>
      <c r="O5245" s="6"/>
      <c r="P5245" s="6"/>
      <c r="T5245" s="6"/>
      <c r="V5245" s="3"/>
    </row>
    <row r="5246">
      <c r="D5246" s="57"/>
      <c r="J5246" s="7"/>
      <c r="K5246" s="7"/>
      <c r="L5246" s="7"/>
      <c r="M5246" s="7"/>
      <c r="N5246" s="57"/>
      <c r="O5246" s="6"/>
      <c r="P5246" s="6"/>
      <c r="T5246" s="6"/>
      <c r="V5246" s="3"/>
    </row>
    <row r="5247">
      <c r="D5247" s="57"/>
      <c r="J5247" s="7"/>
      <c r="K5247" s="7"/>
      <c r="L5247" s="7"/>
      <c r="M5247" s="7"/>
      <c r="N5247" s="57"/>
      <c r="O5247" s="6"/>
      <c r="P5247" s="6"/>
      <c r="T5247" s="6"/>
      <c r="V5247" s="3"/>
    </row>
    <row r="5248">
      <c r="D5248" s="57"/>
      <c r="J5248" s="7"/>
      <c r="K5248" s="7"/>
      <c r="L5248" s="7"/>
      <c r="M5248" s="7"/>
      <c r="N5248" s="57"/>
      <c r="O5248" s="6"/>
      <c r="P5248" s="6"/>
      <c r="T5248" s="6"/>
      <c r="V5248" s="3"/>
    </row>
    <row r="5249">
      <c r="D5249" s="57"/>
      <c r="J5249" s="7"/>
      <c r="K5249" s="7"/>
      <c r="L5249" s="7"/>
      <c r="M5249" s="7"/>
      <c r="N5249" s="57"/>
      <c r="O5249" s="6"/>
      <c r="P5249" s="6"/>
      <c r="T5249" s="6"/>
      <c r="V5249" s="3"/>
    </row>
    <row r="5250">
      <c r="D5250" s="57"/>
      <c r="J5250" s="7"/>
      <c r="K5250" s="7"/>
      <c r="L5250" s="7"/>
      <c r="M5250" s="7"/>
      <c r="N5250" s="57"/>
      <c r="O5250" s="6"/>
      <c r="P5250" s="6"/>
      <c r="T5250" s="6"/>
      <c r="V5250" s="3"/>
    </row>
    <row r="5251">
      <c r="D5251" s="57"/>
      <c r="J5251" s="7"/>
      <c r="K5251" s="7"/>
      <c r="L5251" s="7"/>
      <c r="M5251" s="7"/>
      <c r="N5251" s="57"/>
      <c r="O5251" s="6"/>
      <c r="P5251" s="6"/>
      <c r="T5251" s="6"/>
      <c r="V5251" s="3"/>
    </row>
    <row r="5252">
      <c r="D5252" s="57"/>
      <c r="J5252" s="7"/>
      <c r="K5252" s="7"/>
      <c r="L5252" s="7"/>
      <c r="M5252" s="7"/>
      <c r="N5252" s="57"/>
      <c r="O5252" s="6"/>
      <c r="P5252" s="6"/>
      <c r="T5252" s="6"/>
      <c r="V5252" s="3"/>
    </row>
    <row r="5253">
      <c r="D5253" s="57"/>
      <c r="J5253" s="7"/>
      <c r="K5253" s="7"/>
      <c r="L5253" s="7"/>
      <c r="M5253" s="7"/>
      <c r="N5253" s="57"/>
      <c r="O5253" s="6"/>
      <c r="P5253" s="6"/>
      <c r="T5253" s="6"/>
      <c r="V5253" s="3"/>
    </row>
    <row r="5254">
      <c r="D5254" s="57"/>
      <c r="J5254" s="7"/>
      <c r="K5254" s="7"/>
      <c r="L5254" s="7"/>
      <c r="M5254" s="7"/>
      <c r="N5254" s="57"/>
      <c r="O5254" s="6"/>
      <c r="P5254" s="6"/>
      <c r="T5254" s="6"/>
      <c r="V5254" s="3"/>
    </row>
    <row r="5255">
      <c r="D5255" s="57"/>
      <c r="J5255" s="7"/>
      <c r="K5255" s="7"/>
      <c r="L5255" s="7"/>
      <c r="M5255" s="7"/>
      <c r="N5255" s="57"/>
      <c r="O5255" s="6"/>
      <c r="P5255" s="6"/>
      <c r="T5255" s="6"/>
      <c r="V5255" s="3"/>
    </row>
    <row r="5256">
      <c r="D5256" s="57"/>
      <c r="J5256" s="7"/>
      <c r="K5256" s="7"/>
      <c r="L5256" s="7"/>
      <c r="M5256" s="7"/>
      <c r="N5256" s="57"/>
      <c r="O5256" s="6"/>
      <c r="P5256" s="6"/>
      <c r="T5256" s="6"/>
      <c r="V5256" s="3"/>
    </row>
    <row r="5257">
      <c r="D5257" s="57"/>
      <c r="J5257" s="7"/>
      <c r="K5257" s="7"/>
      <c r="L5257" s="7"/>
      <c r="M5257" s="7"/>
      <c r="N5257" s="57"/>
      <c r="O5257" s="6"/>
      <c r="P5257" s="6"/>
      <c r="T5257" s="6"/>
      <c r="V5257" s="3"/>
    </row>
    <row r="5258">
      <c r="D5258" s="57"/>
      <c r="J5258" s="7"/>
      <c r="K5258" s="7"/>
      <c r="L5258" s="7"/>
      <c r="M5258" s="7"/>
      <c r="N5258" s="57"/>
      <c r="O5258" s="6"/>
      <c r="P5258" s="6"/>
      <c r="T5258" s="6"/>
      <c r="V5258" s="3"/>
    </row>
    <row r="5259">
      <c r="D5259" s="57"/>
      <c r="J5259" s="7"/>
      <c r="K5259" s="7"/>
      <c r="L5259" s="7"/>
      <c r="M5259" s="7"/>
      <c r="N5259" s="57"/>
      <c r="O5259" s="6"/>
      <c r="P5259" s="6"/>
      <c r="T5259" s="6"/>
      <c r="V5259" s="3"/>
    </row>
    <row r="5260">
      <c r="D5260" s="57"/>
      <c r="J5260" s="7"/>
      <c r="K5260" s="7"/>
      <c r="L5260" s="7"/>
      <c r="M5260" s="7"/>
      <c r="N5260" s="57"/>
      <c r="O5260" s="6"/>
      <c r="P5260" s="6"/>
      <c r="T5260" s="6"/>
      <c r="V5260" s="3"/>
    </row>
    <row r="5261">
      <c r="D5261" s="57"/>
      <c r="J5261" s="7"/>
      <c r="K5261" s="7"/>
      <c r="L5261" s="7"/>
      <c r="M5261" s="7"/>
      <c r="N5261" s="57"/>
      <c r="O5261" s="6"/>
      <c r="P5261" s="6"/>
      <c r="T5261" s="6"/>
      <c r="V5261" s="3"/>
    </row>
    <row r="5262">
      <c r="D5262" s="57"/>
      <c r="J5262" s="7"/>
      <c r="K5262" s="7"/>
      <c r="L5262" s="7"/>
      <c r="M5262" s="7"/>
      <c r="N5262" s="57"/>
      <c r="O5262" s="6"/>
      <c r="P5262" s="6"/>
      <c r="T5262" s="6"/>
      <c r="V5262" s="3"/>
    </row>
    <row r="5263">
      <c r="D5263" s="57"/>
      <c r="J5263" s="7"/>
      <c r="K5263" s="7"/>
      <c r="L5263" s="7"/>
      <c r="M5263" s="7"/>
      <c r="N5263" s="57"/>
      <c r="O5263" s="6"/>
      <c r="P5263" s="6"/>
      <c r="T5263" s="6"/>
      <c r="V5263" s="3"/>
    </row>
    <row r="5264">
      <c r="D5264" s="57"/>
      <c r="J5264" s="7"/>
      <c r="K5264" s="7"/>
      <c r="L5264" s="7"/>
      <c r="M5264" s="7"/>
      <c r="N5264" s="57"/>
      <c r="O5264" s="6"/>
      <c r="P5264" s="6"/>
      <c r="T5264" s="6"/>
      <c r="V5264" s="3"/>
    </row>
    <row r="5265">
      <c r="D5265" s="57"/>
      <c r="J5265" s="7"/>
      <c r="K5265" s="7"/>
      <c r="L5265" s="7"/>
      <c r="M5265" s="7"/>
      <c r="N5265" s="57"/>
      <c r="O5265" s="6"/>
      <c r="P5265" s="6"/>
      <c r="T5265" s="6"/>
      <c r="V5265" s="3"/>
    </row>
    <row r="5266">
      <c r="D5266" s="57"/>
      <c r="J5266" s="7"/>
      <c r="K5266" s="7"/>
      <c r="L5266" s="7"/>
      <c r="M5266" s="7"/>
      <c r="N5266" s="57"/>
      <c r="O5266" s="6"/>
      <c r="P5266" s="6"/>
      <c r="T5266" s="6"/>
      <c r="V5266" s="3"/>
    </row>
    <row r="5267">
      <c r="D5267" s="57"/>
      <c r="J5267" s="7"/>
      <c r="K5267" s="7"/>
      <c r="L5267" s="7"/>
      <c r="M5267" s="7"/>
      <c r="N5267" s="57"/>
      <c r="O5267" s="6"/>
      <c r="P5267" s="6"/>
      <c r="T5267" s="6"/>
      <c r="V5267" s="3"/>
    </row>
    <row r="5268">
      <c r="D5268" s="57"/>
      <c r="J5268" s="7"/>
      <c r="K5268" s="7"/>
      <c r="L5268" s="7"/>
      <c r="M5268" s="7"/>
      <c r="N5268" s="57"/>
      <c r="O5268" s="6"/>
      <c r="P5268" s="6"/>
      <c r="T5268" s="6"/>
      <c r="V5268" s="3"/>
    </row>
    <row r="5269">
      <c r="D5269" s="57"/>
      <c r="J5269" s="7"/>
      <c r="K5269" s="7"/>
      <c r="L5269" s="7"/>
      <c r="M5269" s="7"/>
      <c r="N5269" s="57"/>
      <c r="O5269" s="6"/>
      <c r="P5269" s="6"/>
      <c r="T5269" s="6"/>
      <c r="V5269" s="3"/>
    </row>
    <row r="5270">
      <c r="D5270" s="57"/>
      <c r="J5270" s="7"/>
      <c r="K5270" s="7"/>
      <c r="L5270" s="7"/>
      <c r="M5270" s="7"/>
      <c r="N5270" s="57"/>
      <c r="O5270" s="6"/>
      <c r="P5270" s="6"/>
      <c r="T5270" s="6"/>
      <c r="V5270" s="3"/>
    </row>
    <row r="5271">
      <c r="D5271" s="57"/>
      <c r="J5271" s="7"/>
      <c r="K5271" s="7"/>
      <c r="L5271" s="7"/>
      <c r="M5271" s="7"/>
      <c r="N5271" s="57"/>
      <c r="O5271" s="6"/>
      <c r="P5271" s="6"/>
      <c r="T5271" s="6"/>
      <c r="V5271" s="3"/>
    </row>
    <row r="5272">
      <c r="D5272" s="57"/>
      <c r="J5272" s="7"/>
      <c r="K5272" s="7"/>
      <c r="L5272" s="7"/>
      <c r="M5272" s="7"/>
      <c r="N5272" s="57"/>
      <c r="O5272" s="6"/>
      <c r="P5272" s="6"/>
      <c r="T5272" s="6"/>
      <c r="V5272" s="3"/>
    </row>
    <row r="5273">
      <c r="D5273" s="57"/>
      <c r="J5273" s="7"/>
      <c r="K5273" s="7"/>
      <c r="L5273" s="7"/>
      <c r="M5273" s="7"/>
      <c r="N5273" s="57"/>
      <c r="O5273" s="6"/>
      <c r="P5273" s="6"/>
      <c r="T5273" s="6"/>
      <c r="V5273" s="3"/>
    </row>
    <row r="5274">
      <c r="D5274" s="57"/>
      <c r="J5274" s="7"/>
      <c r="K5274" s="7"/>
      <c r="L5274" s="7"/>
      <c r="M5274" s="7"/>
      <c r="N5274" s="57"/>
      <c r="O5274" s="6"/>
      <c r="P5274" s="6"/>
      <c r="T5274" s="6"/>
      <c r="V5274" s="3"/>
    </row>
    <row r="5275">
      <c r="D5275" s="57"/>
      <c r="J5275" s="7"/>
      <c r="K5275" s="7"/>
      <c r="L5275" s="7"/>
      <c r="M5275" s="7"/>
      <c r="N5275" s="57"/>
      <c r="O5275" s="6"/>
      <c r="P5275" s="6"/>
      <c r="T5275" s="6"/>
      <c r="V5275" s="3"/>
    </row>
    <row r="5276">
      <c r="D5276" s="57"/>
      <c r="J5276" s="7"/>
      <c r="K5276" s="7"/>
      <c r="L5276" s="7"/>
      <c r="M5276" s="7"/>
      <c r="N5276" s="57"/>
      <c r="O5276" s="6"/>
      <c r="P5276" s="6"/>
      <c r="T5276" s="6"/>
      <c r="V5276" s="3"/>
    </row>
    <row r="5277">
      <c r="D5277" s="57"/>
      <c r="J5277" s="7"/>
      <c r="K5277" s="7"/>
      <c r="L5277" s="7"/>
      <c r="M5277" s="7"/>
      <c r="N5277" s="57"/>
      <c r="O5277" s="6"/>
      <c r="P5277" s="6"/>
      <c r="T5277" s="6"/>
      <c r="V5277" s="3"/>
    </row>
    <row r="5278">
      <c r="D5278" s="57"/>
      <c r="J5278" s="7"/>
      <c r="K5278" s="7"/>
      <c r="L5278" s="7"/>
      <c r="M5278" s="7"/>
      <c r="N5278" s="57"/>
      <c r="O5278" s="6"/>
      <c r="P5278" s="6"/>
      <c r="T5278" s="6"/>
      <c r="V5278" s="3"/>
    </row>
    <row r="5279">
      <c r="D5279" s="57"/>
      <c r="J5279" s="7"/>
      <c r="K5279" s="7"/>
      <c r="L5279" s="7"/>
      <c r="M5279" s="7"/>
      <c r="N5279" s="57"/>
      <c r="O5279" s="6"/>
      <c r="P5279" s="6"/>
      <c r="T5279" s="6"/>
      <c r="V5279" s="3"/>
    </row>
    <row r="5280">
      <c r="D5280" s="57"/>
      <c r="J5280" s="7"/>
      <c r="K5280" s="7"/>
      <c r="L5280" s="7"/>
      <c r="M5280" s="7"/>
      <c r="N5280" s="57"/>
      <c r="O5280" s="6"/>
      <c r="P5280" s="6"/>
      <c r="T5280" s="6"/>
      <c r="V5280" s="3"/>
    </row>
    <row r="5281">
      <c r="D5281" s="57"/>
      <c r="J5281" s="7"/>
      <c r="K5281" s="7"/>
      <c r="L5281" s="7"/>
      <c r="M5281" s="7"/>
      <c r="N5281" s="57"/>
      <c r="O5281" s="6"/>
      <c r="P5281" s="6"/>
      <c r="T5281" s="6"/>
      <c r="V5281" s="3"/>
    </row>
    <row r="5282">
      <c r="D5282" s="57"/>
      <c r="J5282" s="7"/>
      <c r="K5282" s="7"/>
      <c r="L5282" s="7"/>
      <c r="M5282" s="7"/>
      <c r="N5282" s="57"/>
      <c r="O5282" s="6"/>
      <c r="P5282" s="6"/>
      <c r="T5282" s="6"/>
      <c r="V5282" s="3"/>
    </row>
    <row r="5283">
      <c r="D5283" s="57"/>
      <c r="J5283" s="7"/>
      <c r="K5283" s="7"/>
      <c r="L5283" s="7"/>
      <c r="M5283" s="7"/>
      <c r="N5283" s="57"/>
      <c r="O5283" s="6"/>
      <c r="P5283" s="6"/>
      <c r="T5283" s="6"/>
      <c r="V5283" s="3"/>
    </row>
    <row r="5284">
      <c r="D5284" s="57"/>
      <c r="J5284" s="7"/>
      <c r="K5284" s="7"/>
      <c r="L5284" s="7"/>
      <c r="M5284" s="7"/>
      <c r="N5284" s="57"/>
      <c r="O5284" s="6"/>
      <c r="P5284" s="6"/>
      <c r="T5284" s="6"/>
      <c r="V5284" s="3"/>
    </row>
    <row r="5285">
      <c r="D5285" s="57"/>
      <c r="J5285" s="7"/>
      <c r="K5285" s="7"/>
      <c r="L5285" s="7"/>
      <c r="M5285" s="7"/>
      <c r="N5285" s="57"/>
      <c r="O5285" s="6"/>
      <c r="P5285" s="6"/>
      <c r="T5285" s="6"/>
      <c r="V5285" s="3"/>
    </row>
    <row r="5286">
      <c r="D5286" s="57"/>
      <c r="J5286" s="7"/>
      <c r="K5286" s="7"/>
      <c r="L5286" s="7"/>
      <c r="M5286" s="7"/>
      <c r="N5286" s="57"/>
      <c r="O5286" s="6"/>
      <c r="P5286" s="6"/>
      <c r="T5286" s="6"/>
      <c r="V5286" s="3"/>
    </row>
    <row r="5287">
      <c r="D5287" s="57"/>
      <c r="J5287" s="7"/>
      <c r="K5287" s="7"/>
      <c r="L5287" s="7"/>
      <c r="M5287" s="7"/>
      <c r="N5287" s="57"/>
      <c r="O5287" s="6"/>
      <c r="P5287" s="6"/>
      <c r="T5287" s="6"/>
      <c r="V5287" s="3"/>
    </row>
    <row r="5288">
      <c r="D5288" s="57"/>
      <c r="J5288" s="7"/>
      <c r="K5288" s="7"/>
      <c r="L5288" s="7"/>
      <c r="M5288" s="7"/>
      <c r="N5288" s="57"/>
      <c r="O5288" s="6"/>
      <c r="P5288" s="6"/>
      <c r="T5288" s="6"/>
      <c r="V5288" s="3"/>
    </row>
    <row r="5289">
      <c r="D5289" s="57"/>
      <c r="J5289" s="7"/>
      <c r="K5289" s="7"/>
      <c r="L5289" s="7"/>
      <c r="M5289" s="7"/>
      <c r="N5289" s="57"/>
      <c r="O5289" s="6"/>
      <c r="P5289" s="6"/>
      <c r="T5289" s="6"/>
      <c r="V5289" s="3"/>
    </row>
    <row r="5290">
      <c r="D5290" s="57"/>
      <c r="J5290" s="7"/>
      <c r="K5290" s="7"/>
      <c r="L5290" s="7"/>
      <c r="M5290" s="7"/>
      <c r="N5290" s="57"/>
      <c r="O5290" s="6"/>
      <c r="P5290" s="6"/>
      <c r="T5290" s="6"/>
      <c r="V5290" s="3"/>
    </row>
    <row r="5291">
      <c r="D5291" s="57"/>
      <c r="J5291" s="7"/>
      <c r="K5291" s="7"/>
      <c r="L5291" s="7"/>
      <c r="M5291" s="7"/>
      <c r="N5291" s="57"/>
      <c r="O5291" s="6"/>
      <c r="P5291" s="6"/>
      <c r="T5291" s="6"/>
      <c r="V5291" s="3"/>
    </row>
    <row r="5292">
      <c r="D5292" s="57"/>
      <c r="J5292" s="7"/>
      <c r="K5292" s="7"/>
      <c r="L5292" s="7"/>
      <c r="M5292" s="7"/>
      <c r="N5292" s="57"/>
      <c r="O5292" s="6"/>
      <c r="P5292" s="6"/>
      <c r="T5292" s="6"/>
      <c r="V5292" s="3"/>
    </row>
    <row r="5293">
      <c r="D5293" s="57"/>
      <c r="J5293" s="7"/>
      <c r="K5293" s="7"/>
      <c r="L5293" s="7"/>
      <c r="M5293" s="7"/>
      <c r="N5293" s="57"/>
      <c r="O5293" s="6"/>
      <c r="P5293" s="6"/>
      <c r="T5293" s="6"/>
      <c r="V5293" s="3"/>
    </row>
    <row r="5294">
      <c r="D5294" s="57"/>
      <c r="J5294" s="7"/>
      <c r="K5294" s="7"/>
      <c r="L5294" s="7"/>
      <c r="M5294" s="7"/>
      <c r="N5294" s="57"/>
      <c r="O5294" s="6"/>
      <c r="P5294" s="6"/>
      <c r="T5294" s="6"/>
      <c r="V5294" s="3"/>
    </row>
    <row r="5295">
      <c r="D5295" s="57"/>
      <c r="J5295" s="7"/>
      <c r="K5295" s="7"/>
      <c r="L5295" s="7"/>
      <c r="M5295" s="7"/>
      <c r="N5295" s="57"/>
      <c r="O5295" s="6"/>
      <c r="P5295" s="6"/>
      <c r="T5295" s="6"/>
      <c r="V5295" s="3"/>
    </row>
    <row r="5296">
      <c r="D5296" s="57"/>
      <c r="J5296" s="7"/>
      <c r="K5296" s="7"/>
      <c r="L5296" s="7"/>
      <c r="M5296" s="7"/>
      <c r="N5296" s="57"/>
      <c r="O5296" s="6"/>
      <c r="P5296" s="6"/>
      <c r="T5296" s="6"/>
      <c r="V5296" s="3"/>
    </row>
    <row r="5297">
      <c r="D5297" s="57"/>
      <c r="J5297" s="7"/>
      <c r="K5297" s="7"/>
      <c r="L5297" s="7"/>
      <c r="M5297" s="7"/>
      <c r="N5297" s="57"/>
      <c r="O5297" s="6"/>
      <c r="P5297" s="6"/>
      <c r="T5297" s="6"/>
      <c r="V5297" s="3"/>
    </row>
    <row r="5298">
      <c r="D5298" s="57"/>
      <c r="J5298" s="7"/>
      <c r="K5298" s="7"/>
      <c r="L5298" s="7"/>
      <c r="M5298" s="7"/>
      <c r="N5298" s="57"/>
      <c r="O5298" s="6"/>
      <c r="P5298" s="6"/>
      <c r="T5298" s="6"/>
      <c r="V5298" s="3"/>
    </row>
    <row r="5299">
      <c r="D5299" s="57"/>
      <c r="J5299" s="7"/>
      <c r="K5299" s="7"/>
      <c r="L5299" s="7"/>
      <c r="M5299" s="7"/>
      <c r="N5299" s="57"/>
      <c r="O5299" s="6"/>
      <c r="P5299" s="6"/>
      <c r="T5299" s="6"/>
      <c r="V5299" s="3"/>
    </row>
    <row r="5300">
      <c r="D5300" s="57"/>
      <c r="J5300" s="7"/>
      <c r="K5300" s="7"/>
      <c r="L5300" s="7"/>
      <c r="M5300" s="7"/>
      <c r="N5300" s="57"/>
      <c r="O5300" s="6"/>
      <c r="P5300" s="6"/>
      <c r="T5300" s="6"/>
      <c r="V5300" s="3"/>
    </row>
    <row r="5301">
      <c r="D5301" s="57"/>
      <c r="J5301" s="7"/>
      <c r="K5301" s="7"/>
      <c r="L5301" s="7"/>
      <c r="M5301" s="7"/>
      <c r="N5301" s="57"/>
      <c r="O5301" s="6"/>
      <c r="P5301" s="6"/>
      <c r="T5301" s="6"/>
      <c r="V5301" s="3"/>
    </row>
    <row r="5302">
      <c r="D5302" s="57"/>
      <c r="J5302" s="7"/>
      <c r="K5302" s="7"/>
      <c r="L5302" s="7"/>
      <c r="M5302" s="7"/>
      <c r="N5302" s="57"/>
      <c r="O5302" s="6"/>
      <c r="P5302" s="6"/>
      <c r="T5302" s="6"/>
      <c r="V5302" s="3"/>
    </row>
    <row r="5303">
      <c r="D5303" s="57"/>
      <c r="J5303" s="7"/>
      <c r="K5303" s="7"/>
      <c r="L5303" s="7"/>
      <c r="M5303" s="7"/>
      <c r="N5303" s="57"/>
      <c r="O5303" s="6"/>
      <c r="P5303" s="6"/>
      <c r="T5303" s="6"/>
      <c r="V5303" s="3"/>
    </row>
    <row r="5304">
      <c r="D5304" s="57"/>
      <c r="J5304" s="7"/>
      <c r="K5304" s="7"/>
      <c r="L5304" s="7"/>
      <c r="M5304" s="7"/>
      <c r="N5304" s="57"/>
      <c r="O5304" s="6"/>
      <c r="P5304" s="6"/>
      <c r="T5304" s="6"/>
      <c r="V5304" s="3"/>
    </row>
    <row r="5305">
      <c r="D5305" s="57"/>
      <c r="J5305" s="7"/>
      <c r="K5305" s="7"/>
      <c r="L5305" s="7"/>
      <c r="M5305" s="7"/>
      <c r="N5305" s="57"/>
      <c r="O5305" s="6"/>
      <c r="P5305" s="6"/>
      <c r="T5305" s="6"/>
      <c r="V5305" s="3"/>
    </row>
    <row r="5306">
      <c r="D5306" s="57"/>
      <c r="J5306" s="7"/>
      <c r="K5306" s="7"/>
      <c r="L5306" s="7"/>
      <c r="M5306" s="7"/>
      <c r="N5306" s="57"/>
      <c r="O5306" s="6"/>
      <c r="P5306" s="6"/>
      <c r="T5306" s="6"/>
      <c r="V5306" s="3"/>
    </row>
    <row r="5307">
      <c r="D5307" s="57"/>
      <c r="J5307" s="7"/>
      <c r="K5307" s="7"/>
      <c r="L5307" s="7"/>
      <c r="M5307" s="7"/>
      <c r="N5307" s="57"/>
      <c r="O5307" s="6"/>
      <c r="P5307" s="6"/>
      <c r="T5307" s="6"/>
      <c r="V5307" s="3"/>
    </row>
    <row r="5308">
      <c r="D5308" s="57"/>
      <c r="J5308" s="7"/>
      <c r="K5308" s="7"/>
      <c r="L5308" s="7"/>
      <c r="M5308" s="7"/>
      <c r="N5308" s="57"/>
      <c r="O5308" s="6"/>
      <c r="P5308" s="6"/>
      <c r="T5308" s="6"/>
      <c r="V5308" s="3"/>
    </row>
    <row r="5309">
      <c r="D5309" s="57"/>
      <c r="J5309" s="7"/>
      <c r="K5309" s="7"/>
      <c r="L5309" s="7"/>
      <c r="M5309" s="7"/>
      <c r="N5309" s="57"/>
      <c r="O5309" s="6"/>
      <c r="P5309" s="6"/>
      <c r="T5309" s="6"/>
      <c r="V5309" s="3"/>
    </row>
    <row r="5310">
      <c r="D5310" s="57"/>
      <c r="J5310" s="7"/>
      <c r="K5310" s="7"/>
      <c r="L5310" s="7"/>
      <c r="M5310" s="7"/>
      <c r="N5310" s="57"/>
      <c r="O5310" s="6"/>
      <c r="P5310" s="6"/>
      <c r="T5310" s="6"/>
      <c r="V5310" s="3"/>
    </row>
    <row r="5311">
      <c r="D5311" s="57"/>
      <c r="J5311" s="7"/>
      <c r="K5311" s="7"/>
      <c r="L5311" s="7"/>
      <c r="M5311" s="7"/>
      <c r="N5311" s="57"/>
      <c r="O5311" s="6"/>
      <c r="P5311" s="6"/>
      <c r="T5311" s="6"/>
      <c r="V5311" s="3"/>
    </row>
    <row r="5312">
      <c r="D5312" s="57"/>
      <c r="J5312" s="7"/>
      <c r="K5312" s="7"/>
      <c r="L5312" s="7"/>
      <c r="M5312" s="7"/>
      <c r="N5312" s="57"/>
      <c r="O5312" s="6"/>
      <c r="P5312" s="6"/>
      <c r="T5312" s="6"/>
      <c r="V5312" s="3"/>
    </row>
    <row r="5313">
      <c r="D5313" s="57"/>
      <c r="J5313" s="7"/>
      <c r="K5313" s="7"/>
      <c r="L5313" s="7"/>
      <c r="M5313" s="7"/>
      <c r="N5313" s="57"/>
      <c r="O5313" s="6"/>
      <c r="P5313" s="6"/>
      <c r="T5313" s="6"/>
      <c r="V5313" s="3"/>
    </row>
    <row r="5314">
      <c r="D5314" s="57"/>
      <c r="J5314" s="7"/>
      <c r="K5314" s="7"/>
      <c r="L5314" s="7"/>
      <c r="M5314" s="7"/>
      <c r="N5314" s="57"/>
      <c r="O5314" s="6"/>
      <c r="P5314" s="6"/>
      <c r="T5314" s="6"/>
      <c r="V5314" s="3"/>
    </row>
    <row r="5315">
      <c r="D5315" s="57"/>
      <c r="J5315" s="7"/>
      <c r="K5315" s="7"/>
      <c r="L5315" s="7"/>
      <c r="M5315" s="7"/>
      <c r="N5315" s="57"/>
      <c r="O5315" s="6"/>
      <c r="P5315" s="6"/>
      <c r="T5315" s="6"/>
      <c r="V5315" s="3"/>
    </row>
    <row r="5316">
      <c r="D5316" s="57"/>
      <c r="J5316" s="7"/>
      <c r="K5316" s="7"/>
      <c r="L5316" s="7"/>
      <c r="M5316" s="7"/>
      <c r="N5316" s="57"/>
      <c r="O5316" s="6"/>
      <c r="P5316" s="6"/>
      <c r="T5316" s="6"/>
      <c r="V5316" s="3"/>
    </row>
    <row r="5317">
      <c r="D5317" s="57"/>
      <c r="J5317" s="7"/>
      <c r="K5317" s="7"/>
      <c r="L5317" s="7"/>
      <c r="M5317" s="7"/>
      <c r="N5317" s="57"/>
      <c r="O5317" s="6"/>
      <c r="P5317" s="6"/>
      <c r="T5317" s="6"/>
      <c r="V5317" s="3"/>
    </row>
    <row r="5318">
      <c r="D5318" s="57"/>
      <c r="J5318" s="7"/>
      <c r="K5318" s="7"/>
      <c r="L5318" s="7"/>
      <c r="M5318" s="7"/>
      <c r="N5318" s="57"/>
      <c r="O5318" s="6"/>
      <c r="P5318" s="6"/>
      <c r="T5318" s="6"/>
      <c r="V5318" s="3"/>
    </row>
    <row r="5319">
      <c r="D5319" s="57"/>
      <c r="J5319" s="7"/>
      <c r="K5319" s="7"/>
      <c r="L5319" s="7"/>
      <c r="M5319" s="7"/>
      <c r="N5319" s="57"/>
      <c r="O5319" s="6"/>
      <c r="P5319" s="6"/>
      <c r="T5319" s="6"/>
      <c r="V5319" s="3"/>
    </row>
    <row r="5320">
      <c r="D5320" s="57"/>
      <c r="J5320" s="7"/>
      <c r="K5320" s="7"/>
      <c r="L5320" s="7"/>
      <c r="M5320" s="7"/>
      <c r="N5320" s="57"/>
      <c r="O5320" s="6"/>
      <c r="P5320" s="6"/>
      <c r="T5320" s="6"/>
      <c r="V5320" s="3"/>
    </row>
    <row r="5321">
      <c r="D5321" s="57"/>
      <c r="J5321" s="7"/>
      <c r="K5321" s="7"/>
      <c r="L5321" s="7"/>
      <c r="M5321" s="7"/>
      <c r="N5321" s="57"/>
      <c r="O5321" s="6"/>
      <c r="P5321" s="6"/>
      <c r="T5321" s="6"/>
      <c r="V5321" s="3"/>
    </row>
    <row r="5322">
      <c r="D5322" s="57"/>
      <c r="J5322" s="7"/>
      <c r="K5322" s="7"/>
      <c r="L5322" s="7"/>
      <c r="M5322" s="7"/>
      <c r="N5322" s="57"/>
      <c r="O5322" s="6"/>
      <c r="P5322" s="6"/>
      <c r="T5322" s="6"/>
      <c r="V5322" s="3"/>
    </row>
    <row r="5323">
      <c r="D5323" s="57"/>
      <c r="J5323" s="7"/>
      <c r="K5323" s="7"/>
      <c r="L5323" s="7"/>
      <c r="M5323" s="7"/>
      <c r="N5323" s="57"/>
      <c r="O5323" s="6"/>
      <c r="P5323" s="6"/>
      <c r="T5323" s="6"/>
      <c r="V5323" s="3"/>
    </row>
    <row r="5324">
      <c r="D5324" s="57"/>
      <c r="J5324" s="7"/>
      <c r="K5324" s="7"/>
      <c r="L5324" s="7"/>
      <c r="M5324" s="7"/>
      <c r="N5324" s="57"/>
      <c r="O5324" s="6"/>
      <c r="P5324" s="6"/>
      <c r="T5324" s="6"/>
      <c r="V5324" s="3"/>
    </row>
    <row r="5325">
      <c r="D5325" s="57"/>
      <c r="J5325" s="7"/>
      <c r="K5325" s="7"/>
      <c r="L5325" s="7"/>
      <c r="M5325" s="7"/>
      <c r="N5325" s="57"/>
      <c r="O5325" s="6"/>
      <c r="P5325" s="6"/>
      <c r="T5325" s="6"/>
      <c r="V5325" s="3"/>
    </row>
    <row r="5326">
      <c r="D5326" s="57"/>
      <c r="J5326" s="7"/>
      <c r="K5326" s="7"/>
      <c r="L5326" s="7"/>
      <c r="M5326" s="7"/>
      <c r="N5326" s="57"/>
      <c r="O5326" s="6"/>
      <c r="P5326" s="6"/>
      <c r="T5326" s="6"/>
      <c r="V5326" s="3"/>
    </row>
    <row r="5327">
      <c r="D5327" s="57"/>
      <c r="J5327" s="7"/>
      <c r="K5327" s="7"/>
      <c r="L5327" s="7"/>
      <c r="M5327" s="7"/>
      <c r="N5327" s="57"/>
      <c r="O5327" s="6"/>
      <c r="P5327" s="6"/>
      <c r="T5327" s="6"/>
      <c r="V5327" s="3"/>
    </row>
    <row r="5328">
      <c r="D5328" s="57"/>
      <c r="J5328" s="7"/>
      <c r="K5328" s="7"/>
      <c r="L5328" s="7"/>
      <c r="M5328" s="7"/>
      <c r="N5328" s="57"/>
      <c r="O5328" s="6"/>
      <c r="P5328" s="6"/>
      <c r="T5328" s="6"/>
      <c r="V5328" s="3"/>
    </row>
    <row r="5329">
      <c r="D5329" s="57"/>
      <c r="J5329" s="7"/>
      <c r="K5329" s="7"/>
      <c r="L5329" s="7"/>
      <c r="M5329" s="7"/>
      <c r="N5329" s="57"/>
      <c r="O5329" s="6"/>
      <c r="P5329" s="6"/>
      <c r="T5329" s="6"/>
      <c r="V5329" s="3"/>
    </row>
    <row r="5330">
      <c r="D5330" s="57"/>
      <c r="J5330" s="7"/>
      <c r="K5330" s="7"/>
      <c r="L5330" s="7"/>
      <c r="M5330" s="7"/>
      <c r="N5330" s="57"/>
      <c r="O5330" s="6"/>
      <c r="P5330" s="6"/>
      <c r="T5330" s="6"/>
      <c r="V5330" s="3"/>
    </row>
    <row r="5331">
      <c r="D5331" s="57"/>
      <c r="J5331" s="7"/>
      <c r="K5331" s="7"/>
      <c r="L5331" s="7"/>
      <c r="M5331" s="7"/>
      <c r="N5331" s="57"/>
      <c r="O5331" s="6"/>
      <c r="P5331" s="6"/>
      <c r="T5331" s="6"/>
      <c r="V5331" s="3"/>
    </row>
    <row r="5332">
      <c r="D5332" s="57"/>
      <c r="J5332" s="7"/>
      <c r="K5332" s="7"/>
      <c r="L5332" s="7"/>
      <c r="M5332" s="7"/>
      <c r="N5332" s="57"/>
      <c r="O5332" s="6"/>
      <c r="P5332" s="6"/>
      <c r="T5332" s="6"/>
      <c r="V5332" s="3"/>
    </row>
    <row r="5333">
      <c r="D5333" s="57"/>
      <c r="J5333" s="7"/>
      <c r="K5333" s="7"/>
      <c r="L5333" s="7"/>
      <c r="M5333" s="7"/>
      <c r="N5333" s="57"/>
      <c r="O5333" s="6"/>
      <c r="P5333" s="6"/>
      <c r="T5333" s="6"/>
      <c r="V5333" s="3"/>
    </row>
    <row r="5334">
      <c r="D5334" s="57"/>
      <c r="J5334" s="7"/>
      <c r="K5334" s="7"/>
      <c r="L5334" s="7"/>
      <c r="M5334" s="7"/>
      <c r="N5334" s="57"/>
      <c r="O5334" s="6"/>
      <c r="P5334" s="6"/>
      <c r="T5334" s="6"/>
      <c r="V5334" s="3"/>
    </row>
    <row r="5335">
      <c r="D5335" s="57"/>
      <c r="J5335" s="7"/>
      <c r="K5335" s="7"/>
      <c r="L5335" s="7"/>
      <c r="M5335" s="7"/>
      <c r="N5335" s="57"/>
      <c r="O5335" s="6"/>
      <c r="P5335" s="6"/>
      <c r="T5335" s="6"/>
      <c r="V5335" s="3"/>
    </row>
    <row r="5336">
      <c r="D5336" s="57"/>
      <c r="J5336" s="7"/>
      <c r="K5336" s="7"/>
      <c r="L5336" s="7"/>
      <c r="M5336" s="7"/>
      <c r="N5336" s="57"/>
      <c r="O5336" s="6"/>
      <c r="P5336" s="6"/>
      <c r="T5336" s="6"/>
      <c r="V5336" s="3"/>
    </row>
    <row r="5337">
      <c r="D5337" s="57"/>
      <c r="J5337" s="7"/>
      <c r="K5337" s="7"/>
      <c r="L5337" s="7"/>
      <c r="M5337" s="7"/>
      <c r="N5337" s="57"/>
      <c r="O5337" s="6"/>
      <c r="P5337" s="6"/>
      <c r="T5337" s="6"/>
      <c r="V5337" s="3"/>
    </row>
    <row r="5338">
      <c r="D5338" s="57"/>
      <c r="J5338" s="7"/>
      <c r="K5338" s="7"/>
      <c r="L5338" s="7"/>
      <c r="M5338" s="7"/>
      <c r="N5338" s="57"/>
      <c r="O5338" s="6"/>
      <c r="P5338" s="6"/>
      <c r="T5338" s="6"/>
      <c r="V5338" s="3"/>
    </row>
    <row r="5339">
      <c r="D5339" s="57"/>
      <c r="J5339" s="7"/>
      <c r="K5339" s="7"/>
      <c r="L5339" s="7"/>
      <c r="M5339" s="7"/>
      <c r="N5339" s="57"/>
      <c r="O5339" s="6"/>
      <c r="P5339" s="6"/>
      <c r="T5339" s="6"/>
      <c r="V5339" s="3"/>
    </row>
    <row r="5340">
      <c r="D5340" s="57"/>
      <c r="J5340" s="7"/>
      <c r="K5340" s="7"/>
      <c r="L5340" s="7"/>
      <c r="M5340" s="7"/>
      <c r="N5340" s="57"/>
      <c r="O5340" s="6"/>
      <c r="P5340" s="6"/>
      <c r="T5340" s="6"/>
      <c r="V5340" s="3"/>
    </row>
    <row r="5341">
      <c r="D5341" s="57"/>
      <c r="J5341" s="7"/>
      <c r="K5341" s="7"/>
      <c r="L5341" s="7"/>
      <c r="M5341" s="7"/>
      <c r="N5341" s="57"/>
      <c r="O5341" s="6"/>
      <c r="P5341" s="6"/>
      <c r="T5341" s="6"/>
      <c r="V5341" s="3"/>
    </row>
    <row r="5342">
      <c r="D5342" s="57"/>
      <c r="J5342" s="7"/>
      <c r="K5342" s="7"/>
      <c r="L5342" s="7"/>
      <c r="M5342" s="7"/>
      <c r="N5342" s="57"/>
      <c r="O5342" s="6"/>
      <c r="P5342" s="6"/>
      <c r="T5342" s="6"/>
      <c r="V5342" s="3"/>
    </row>
    <row r="5343">
      <c r="D5343" s="57"/>
      <c r="J5343" s="7"/>
      <c r="K5343" s="7"/>
      <c r="L5343" s="7"/>
      <c r="M5343" s="7"/>
      <c r="N5343" s="57"/>
      <c r="O5343" s="6"/>
      <c r="P5343" s="6"/>
      <c r="T5343" s="6"/>
      <c r="V5343" s="3"/>
    </row>
    <row r="5344">
      <c r="D5344" s="57"/>
      <c r="J5344" s="7"/>
      <c r="K5344" s="7"/>
      <c r="L5344" s="7"/>
      <c r="M5344" s="7"/>
      <c r="N5344" s="57"/>
      <c r="O5344" s="6"/>
      <c r="P5344" s="6"/>
      <c r="T5344" s="6"/>
      <c r="V5344" s="3"/>
    </row>
    <row r="5345">
      <c r="D5345" s="57"/>
      <c r="J5345" s="7"/>
      <c r="K5345" s="7"/>
      <c r="L5345" s="7"/>
      <c r="M5345" s="7"/>
      <c r="N5345" s="57"/>
      <c r="O5345" s="6"/>
      <c r="P5345" s="6"/>
      <c r="T5345" s="6"/>
      <c r="V5345" s="3"/>
    </row>
    <row r="5346">
      <c r="D5346" s="57"/>
      <c r="J5346" s="7"/>
      <c r="K5346" s="7"/>
      <c r="L5346" s="7"/>
      <c r="M5346" s="7"/>
      <c r="N5346" s="57"/>
      <c r="O5346" s="6"/>
      <c r="P5346" s="6"/>
      <c r="T5346" s="6"/>
      <c r="V5346" s="3"/>
    </row>
    <row r="5347">
      <c r="D5347" s="57"/>
      <c r="J5347" s="7"/>
      <c r="K5347" s="7"/>
      <c r="L5347" s="7"/>
      <c r="M5347" s="7"/>
      <c r="N5347" s="57"/>
      <c r="O5347" s="6"/>
      <c r="P5347" s="6"/>
      <c r="T5347" s="6"/>
      <c r="V5347" s="3"/>
    </row>
    <row r="5348">
      <c r="D5348" s="57"/>
      <c r="J5348" s="7"/>
      <c r="K5348" s="7"/>
      <c r="L5348" s="7"/>
      <c r="M5348" s="7"/>
      <c r="N5348" s="57"/>
      <c r="O5348" s="6"/>
      <c r="P5348" s="6"/>
      <c r="T5348" s="6"/>
      <c r="V5348" s="3"/>
    </row>
    <row r="5349">
      <c r="D5349" s="57"/>
      <c r="J5349" s="7"/>
      <c r="K5349" s="7"/>
      <c r="L5349" s="7"/>
      <c r="M5349" s="7"/>
      <c r="N5349" s="57"/>
      <c r="O5349" s="6"/>
      <c r="P5349" s="6"/>
      <c r="T5349" s="6"/>
      <c r="V5349" s="3"/>
    </row>
    <row r="5350">
      <c r="D5350" s="57"/>
      <c r="J5350" s="7"/>
      <c r="K5350" s="7"/>
      <c r="L5350" s="7"/>
      <c r="M5350" s="7"/>
      <c r="N5350" s="57"/>
      <c r="O5350" s="6"/>
      <c r="P5350" s="6"/>
      <c r="T5350" s="6"/>
      <c r="V5350" s="3"/>
    </row>
    <row r="5351">
      <c r="D5351" s="57"/>
      <c r="J5351" s="7"/>
      <c r="K5351" s="7"/>
      <c r="L5351" s="7"/>
      <c r="M5351" s="7"/>
      <c r="N5351" s="57"/>
      <c r="O5351" s="6"/>
      <c r="P5351" s="6"/>
      <c r="T5351" s="6"/>
      <c r="V5351" s="3"/>
    </row>
    <row r="5352">
      <c r="D5352" s="57"/>
      <c r="J5352" s="7"/>
      <c r="K5352" s="7"/>
      <c r="L5352" s="7"/>
      <c r="M5352" s="7"/>
      <c r="N5352" s="57"/>
      <c r="O5352" s="6"/>
      <c r="P5352" s="6"/>
      <c r="T5352" s="6"/>
      <c r="V5352" s="3"/>
    </row>
    <row r="5353">
      <c r="D5353" s="57"/>
      <c r="J5353" s="7"/>
      <c r="K5353" s="7"/>
      <c r="L5353" s="7"/>
      <c r="M5353" s="7"/>
      <c r="N5353" s="57"/>
      <c r="O5353" s="6"/>
      <c r="P5353" s="6"/>
      <c r="T5353" s="6"/>
      <c r="V5353" s="3"/>
    </row>
    <row r="5354">
      <c r="D5354" s="57"/>
      <c r="J5354" s="7"/>
      <c r="K5354" s="7"/>
      <c r="L5354" s="7"/>
      <c r="M5354" s="7"/>
      <c r="N5354" s="57"/>
      <c r="O5354" s="6"/>
      <c r="P5354" s="6"/>
      <c r="T5354" s="6"/>
      <c r="V5354" s="3"/>
    </row>
    <row r="5355">
      <c r="D5355" s="57"/>
      <c r="J5355" s="7"/>
      <c r="K5355" s="7"/>
      <c r="L5355" s="7"/>
      <c r="M5355" s="7"/>
      <c r="N5355" s="57"/>
      <c r="O5355" s="6"/>
      <c r="P5355" s="6"/>
      <c r="T5355" s="6"/>
      <c r="V5355" s="3"/>
    </row>
    <row r="5356">
      <c r="D5356" s="57"/>
      <c r="J5356" s="7"/>
      <c r="K5356" s="7"/>
      <c r="L5356" s="7"/>
      <c r="M5356" s="7"/>
      <c r="N5356" s="57"/>
      <c r="O5356" s="6"/>
      <c r="P5356" s="6"/>
      <c r="T5356" s="6"/>
      <c r="V5356" s="3"/>
    </row>
    <row r="5357">
      <c r="D5357" s="57"/>
      <c r="J5357" s="7"/>
      <c r="K5357" s="7"/>
      <c r="L5357" s="7"/>
      <c r="M5357" s="7"/>
      <c r="N5357" s="57"/>
      <c r="O5357" s="6"/>
      <c r="P5357" s="6"/>
      <c r="T5357" s="6"/>
      <c r="V5357" s="3"/>
    </row>
    <row r="5358">
      <c r="D5358" s="57"/>
      <c r="J5358" s="7"/>
      <c r="K5358" s="7"/>
      <c r="L5358" s="7"/>
      <c r="M5358" s="7"/>
      <c r="N5358" s="57"/>
      <c r="O5358" s="6"/>
      <c r="P5358" s="6"/>
      <c r="T5358" s="6"/>
      <c r="V5358" s="3"/>
    </row>
    <row r="5359">
      <c r="D5359" s="57"/>
      <c r="J5359" s="7"/>
      <c r="K5359" s="7"/>
      <c r="L5359" s="7"/>
      <c r="M5359" s="7"/>
      <c r="N5359" s="57"/>
      <c r="O5359" s="6"/>
      <c r="P5359" s="6"/>
      <c r="T5359" s="6"/>
      <c r="V5359" s="3"/>
    </row>
    <row r="5360">
      <c r="D5360" s="57"/>
      <c r="J5360" s="7"/>
      <c r="K5360" s="7"/>
      <c r="L5360" s="7"/>
      <c r="M5360" s="7"/>
      <c r="N5360" s="57"/>
      <c r="O5360" s="6"/>
      <c r="P5360" s="6"/>
      <c r="T5360" s="6"/>
      <c r="V5360" s="3"/>
    </row>
    <row r="5361">
      <c r="D5361" s="57"/>
      <c r="J5361" s="7"/>
      <c r="K5361" s="7"/>
      <c r="L5361" s="7"/>
      <c r="M5361" s="7"/>
      <c r="N5361" s="57"/>
      <c r="O5361" s="6"/>
      <c r="P5361" s="6"/>
      <c r="T5361" s="6"/>
      <c r="V5361" s="3"/>
    </row>
    <row r="5362">
      <c r="D5362" s="57"/>
      <c r="J5362" s="7"/>
      <c r="K5362" s="7"/>
      <c r="L5362" s="7"/>
      <c r="M5362" s="7"/>
      <c r="N5362" s="57"/>
      <c r="O5362" s="6"/>
      <c r="P5362" s="6"/>
      <c r="T5362" s="6"/>
      <c r="V5362" s="3"/>
    </row>
    <row r="5363">
      <c r="D5363" s="57"/>
      <c r="J5363" s="7"/>
      <c r="K5363" s="7"/>
      <c r="L5363" s="7"/>
      <c r="M5363" s="7"/>
      <c r="N5363" s="57"/>
      <c r="O5363" s="6"/>
      <c r="P5363" s="6"/>
      <c r="T5363" s="6"/>
      <c r="V5363" s="3"/>
    </row>
    <row r="5364">
      <c r="D5364" s="57"/>
      <c r="J5364" s="7"/>
      <c r="K5364" s="7"/>
      <c r="L5364" s="7"/>
      <c r="M5364" s="7"/>
      <c r="N5364" s="57"/>
      <c r="O5364" s="6"/>
      <c r="P5364" s="6"/>
      <c r="T5364" s="6"/>
      <c r="V5364" s="3"/>
    </row>
    <row r="5365">
      <c r="D5365" s="57"/>
      <c r="J5365" s="7"/>
      <c r="K5365" s="7"/>
      <c r="L5365" s="7"/>
      <c r="M5365" s="7"/>
      <c r="N5365" s="57"/>
      <c r="O5365" s="6"/>
      <c r="P5365" s="6"/>
      <c r="T5365" s="6"/>
      <c r="V5365" s="3"/>
    </row>
    <row r="5366">
      <c r="D5366" s="57"/>
      <c r="J5366" s="7"/>
      <c r="K5366" s="7"/>
      <c r="L5366" s="7"/>
      <c r="M5366" s="7"/>
      <c r="N5366" s="57"/>
      <c r="O5366" s="6"/>
      <c r="P5366" s="6"/>
      <c r="T5366" s="6"/>
      <c r="V5366" s="3"/>
    </row>
    <row r="5367">
      <c r="D5367" s="57"/>
      <c r="J5367" s="7"/>
      <c r="K5367" s="7"/>
      <c r="L5367" s="7"/>
      <c r="M5367" s="7"/>
      <c r="N5367" s="57"/>
      <c r="O5367" s="6"/>
      <c r="P5367" s="6"/>
      <c r="T5367" s="6"/>
      <c r="V5367" s="3"/>
    </row>
    <row r="5368">
      <c r="D5368" s="57"/>
      <c r="J5368" s="7"/>
      <c r="K5368" s="7"/>
      <c r="L5368" s="7"/>
      <c r="M5368" s="7"/>
      <c r="N5368" s="57"/>
      <c r="O5368" s="6"/>
      <c r="P5368" s="6"/>
      <c r="T5368" s="6"/>
      <c r="V5368" s="3"/>
    </row>
    <row r="5369">
      <c r="D5369" s="57"/>
      <c r="J5369" s="7"/>
      <c r="K5369" s="7"/>
      <c r="L5369" s="7"/>
      <c r="M5369" s="7"/>
      <c r="N5369" s="57"/>
      <c r="O5369" s="6"/>
      <c r="P5369" s="6"/>
      <c r="T5369" s="6"/>
      <c r="V5369" s="3"/>
    </row>
    <row r="5370">
      <c r="D5370" s="57"/>
      <c r="J5370" s="7"/>
      <c r="K5370" s="7"/>
      <c r="L5370" s="7"/>
      <c r="M5370" s="7"/>
      <c r="N5370" s="57"/>
      <c r="O5370" s="6"/>
      <c r="P5370" s="6"/>
      <c r="T5370" s="6"/>
      <c r="V5370" s="3"/>
    </row>
    <row r="5371">
      <c r="D5371" s="57"/>
      <c r="J5371" s="7"/>
      <c r="K5371" s="7"/>
      <c r="L5371" s="7"/>
      <c r="M5371" s="7"/>
      <c r="N5371" s="57"/>
      <c r="O5371" s="6"/>
      <c r="P5371" s="6"/>
      <c r="T5371" s="6"/>
      <c r="V5371" s="3"/>
    </row>
    <row r="5372">
      <c r="D5372" s="57"/>
      <c r="J5372" s="7"/>
      <c r="K5372" s="7"/>
      <c r="L5372" s="7"/>
      <c r="M5372" s="7"/>
      <c r="N5372" s="57"/>
      <c r="O5372" s="6"/>
      <c r="P5372" s="6"/>
      <c r="T5372" s="6"/>
      <c r="V5372" s="3"/>
    </row>
    <row r="5373">
      <c r="D5373" s="57"/>
      <c r="J5373" s="7"/>
      <c r="K5373" s="7"/>
      <c r="L5373" s="7"/>
      <c r="M5373" s="7"/>
      <c r="N5373" s="57"/>
      <c r="O5373" s="6"/>
      <c r="P5373" s="6"/>
      <c r="T5373" s="6"/>
      <c r="V5373" s="3"/>
    </row>
    <row r="5374">
      <c r="D5374" s="57"/>
      <c r="J5374" s="7"/>
      <c r="K5374" s="7"/>
      <c r="L5374" s="7"/>
      <c r="M5374" s="7"/>
      <c r="N5374" s="57"/>
      <c r="O5374" s="6"/>
      <c r="P5374" s="6"/>
      <c r="T5374" s="6"/>
      <c r="V5374" s="3"/>
    </row>
    <row r="5375">
      <c r="D5375" s="57"/>
      <c r="J5375" s="7"/>
      <c r="K5375" s="7"/>
      <c r="L5375" s="7"/>
      <c r="M5375" s="7"/>
      <c r="N5375" s="57"/>
      <c r="O5375" s="6"/>
      <c r="P5375" s="6"/>
      <c r="T5375" s="6"/>
      <c r="V5375" s="3"/>
    </row>
    <row r="5376">
      <c r="D5376" s="57"/>
      <c r="J5376" s="7"/>
      <c r="K5376" s="7"/>
      <c r="L5376" s="7"/>
      <c r="M5376" s="7"/>
      <c r="N5376" s="57"/>
      <c r="O5376" s="6"/>
      <c r="P5376" s="6"/>
      <c r="T5376" s="6"/>
      <c r="V5376" s="3"/>
    </row>
    <row r="5377">
      <c r="D5377" s="57"/>
      <c r="J5377" s="7"/>
      <c r="K5377" s="7"/>
      <c r="L5377" s="7"/>
      <c r="M5377" s="7"/>
      <c r="N5377" s="57"/>
      <c r="O5377" s="6"/>
      <c r="P5377" s="6"/>
      <c r="T5377" s="6"/>
      <c r="V5377" s="3"/>
    </row>
    <row r="5378">
      <c r="D5378" s="57"/>
      <c r="J5378" s="7"/>
      <c r="K5378" s="7"/>
      <c r="L5378" s="7"/>
      <c r="M5378" s="7"/>
      <c r="N5378" s="57"/>
      <c r="O5378" s="6"/>
      <c r="P5378" s="6"/>
      <c r="T5378" s="6"/>
      <c r="V5378" s="3"/>
    </row>
    <row r="5379">
      <c r="D5379" s="57"/>
      <c r="J5379" s="7"/>
      <c r="K5379" s="7"/>
      <c r="L5379" s="7"/>
      <c r="M5379" s="7"/>
      <c r="N5379" s="57"/>
      <c r="O5379" s="6"/>
      <c r="P5379" s="6"/>
      <c r="T5379" s="6"/>
      <c r="V5379" s="3"/>
    </row>
    <row r="5380">
      <c r="D5380" s="57"/>
      <c r="J5380" s="7"/>
      <c r="K5380" s="7"/>
      <c r="L5380" s="7"/>
      <c r="M5380" s="7"/>
      <c r="N5380" s="57"/>
      <c r="O5380" s="6"/>
      <c r="P5380" s="6"/>
      <c r="T5380" s="6"/>
      <c r="V5380" s="3"/>
    </row>
    <row r="5381">
      <c r="D5381" s="57"/>
      <c r="J5381" s="7"/>
      <c r="K5381" s="7"/>
      <c r="L5381" s="7"/>
      <c r="M5381" s="7"/>
      <c r="N5381" s="57"/>
      <c r="O5381" s="6"/>
      <c r="P5381" s="6"/>
      <c r="T5381" s="6"/>
      <c r="V5381" s="3"/>
    </row>
    <row r="5382">
      <c r="D5382" s="57"/>
      <c r="J5382" s="7"/>
      <c r="K5382" s="7"/>
      <c r="L5382" s="7"/>
      <c r="M5382" s="7"/>
      <c r="N5382" s="57"/>
      <c r="O5382" s="6"/>
      <c r="P5382" s="6"/>
      <c r="T5382" s="6"/>
      <c r="V5382" s="3"/>
    </row>
    <row r="5383">
      <c r="D5383" s="57"/>
      <c r="J5383" s="7"/>
      <c r="K5383" s="7"/>
      <c r="L5383" s="7"/>
      <c r="M5383" s="7"/>
      <c r="N5383" s="57"/>
      <c r="O5383" s="6"/>
      <c r="P5383" s="6"/>
      <c r="T5383" s="6"/>
      <c r="V5383" s="3"/>
    </row>
    <row r="5384">
      <c r="D5384" s="57"/>
      <c r="J5384" s="7"/>
      <c r="K5384" s="7"/>
      <c r="L5384" s="7"/>
      <c r="M5384" s="7"/>
      <c r="N5384" s="57"/>
      <c r="O5384" s="6"/>
      <c r="P5384" s="6"/>
      <c r="T5384" s="6"/>
      <c r="V5384" s="3"/>
    </row>
    <row r="5385">
      <c r="D5385" s="57"/>
      <c r="J5385" s="7"/>
      <c r="K5385" s="7"/>
      <c r="L5385" s="7"/>
      <c r="M5385" s="7"/>
      <c r="N5385" s="57"/>
      <c r="O5385" s="6"/>
      <c r="P5385" s="6"/>
      <c r="T5385" s="6"/>
      <c r="V5385" s="3"/>
    </row>
    <row r="5386">
      <c r="D5386" s="57"/>
      <c r="J5386" s="7"/>
      <c r="K5386" s="7"/>
      <c r="L5386" s="7"/>
      <c r="M5386" s="7"/>
      <c r="N5386" s="57"/>
      <c r="O5386" s="6"/>
      <c r="P5386" s="6"/>
      <c r="T5386" s="6"/>
      <c r="V5386" s="3"/>
    </row>
    <row r="5387">
      <c r="D5387" s="57"/>
      <c r="J5387" s="7"/>
      <c r="K5387" s="7"/>
      <c r="L5387" s="7"/>
      <c r="M5387" s="7"/>
      <c r="N5387" s="57"/>
      <c r="O5387" s="6"/>
      <c r="P5387" s="6"/>
      <c r="T5387" s="6"/>
      <c r="V5387" s="3"/>
    </row>
    <row r="5388">
      <c r="D5388" s="57"/>
      <c r="J5388" s="7"/>
      <c r="K5388" s="7"/>
      <c r="L5388" s="7"/>
      <c r="M5388" s="7"/>
      <c r="N5388" s="57"/>
      <c r="O5388" s="6"/>
      <c r="P5388" s="6"/>
      <c r="T5388" s="6"/>
      <c r="V5388" s="3"/>
    </row>
    <row r="5389">
      <c r="D5389" s="57"/>
      <c r="J5389" s="7"/>
      <c r="K5389" s="7"/>
      <c r="L5389" s="7"/>
      <c r="M5389" s="7"/>
      <c r="N5389" s="57"/>
      <c r="O5389" s="6"/>
      <c r="P5389" s="6"/>
      <c r="T5389" s="6"/>
      <c r="V5389" s="3"/>
    </row>
    <row r="5390">
      <c r="D5390" s="57"/>
      <c r="J5390" s="7"/>
      <c r="K5390" s="7"/>
      <c r="L5390" s="7"/>
      <c r="M5390" s="7"/>
      <c r="N5390" s="57"/>
      <c r="O5390" s="6"/>
      <c r="P5390" s="6"/>
      <c r="T5390" s="6"/>
      <c r="V5390" s="3"/>
    </row>
    <row r="5391">
      <c r="D5391" s="57"/>
      <c r="J5391" s="7"/>
      <c r="K5391" s="7"/>
      <c r="L5391" s="7"/>
      <c r="M5391" s="7"/>
      <c r="N5391" s="57"/>
      <c r="O5391" s="6"/>
      <c r="P5391" s="6"/>
      <c r="T5391" s="6"/>
      <c r="V5391" s="3"/>
    </row>
    <row r="5392">
      <c r="D5392" s="57"/>
      <c r="J5392" s="7"/>
      <c r="K5392" s="7"/>
      <c r="L5392" s="7"/>
      <c r="M5392" s="7"/>
      <c r="N5392" s="57"/>
      <c r="O5392" s="6"/>
      <c r="P5392" s="6"/>
      <c r="T5392" s="6"/>
      <c r="V5392" s="3"/>
    </row>
    <row r="5393">
      <c r="D5393" s="57"/>
      <c r="J5393" s="7"/>
      <c r="K5393" s="7"/>
      <c r="L5393" s="7"/>
      <c r="M5393" s="7"/>
      <c r="N5393" s="57"/>
      <c r="O5393" s="6"/>
      <c r="P5393" s="6"/>
      <c r="T5393" s="6"/>
      <c r="V5393" s="3"/>
    </row>
    <row r="5394">
      <c r="D5394" s="57"/>
      <c r="J5394" s="7"/>
      <c r="K5394" s="7"/>
      <c r="L5394" s="7"/>
      <c r="M5394" s="7"/>
      <c r="N5394" s="57"/>
      <c r="O5394" s="6"/>
      <c r="P5394" s="6"/>
      <c r="T5394" s="6"/>
      <c r="V5394" s="3"/>
    </row>
    <row r="5395">
      <c r="D5395" s="57"/>
      <c r="J5395" s="7"/>
      <c r="K5395" s="7"/>
      <c r="L5395" s="7"/>
      <c r="M5395" s="7"/>
      <c r="N5395" s="57"/>
      <c r="O5395" s="6"/>
      <c r="P5395" s="6"/>
      <c r="T5395" s="6"/>
      <c r="V5395" s="3"/>
    </row>
    <row r="5396">
      <c r="D5396" s="57"/>
      <c r="J5396" s="7"/>
      <c r="K5396" s="7"/>
      <c r="L5396" s="7"/>
      <c r="M5396" s="7"/>
      <c r="N5396" s="57"/>
      <c r="O5396" s="6"/>
      <c r="P5396" s="6"/>
      <c r="T5396" s="6"/>
      <c r="V5396" s="3"/>
    </row>
    <row r="5397">
      <c r="D5397" s="57"/>
      <c r="J5397" s="7"/>
      <c r="K5397" s="7"/>
      <c r="L5397" s="7"/>
      <c r="M5397" s="7"/>
      <c r="N5397" s="57"/>
      <c r="O5397" s="6"/>
      <c r="P5397" s="6"/>
      <c r="T5397" s="6"/>
      <c r="V5397" s="3"/>
    </row>
    <row r="5398">
      <c r="D5398" s="57"/>
      <c r="J5398" s="7"/>
      <c r="K5398" s="7"/>
      <c r="L5398" s="7"/>
      <c r="M5398" s="7"/>
      <c r="N5398" s="57"/>
      <c r="O5398" s="6"/>
      <c r="P5398" s="6"/>
      <c r="T5398" s="6"/>
      <c r="V5398" s="3"/>
    </row>
    <row r="5399">
      <c r="D5399" s="57"/>
      <c r="J5399" s="7"/>
      <c r="K5399" s="7"/>
      <c r="L5399" s="7"/>
      <c r="M5399" s="7"/>
      <c r="N5399" s="57"/>
      <c r="O5399" s="6"/>
      <c r="P5399" s="6"/>
      <c r="T5399" s="6"/>
      <c r="V5399" s="3"/>
    </row>
    <row r="5400">
      <c r="D5400" s="57"/>
      <c r="J5400" s="7"/>
      <c r="K5400" s="7"/>
      <c r="L5400" s="7"/>
      <c r="M5400" s="7"/>
      <c r="N5400" s="57"/>
      <c r="O5400" s="6"/>
      <c r="P5400" s="6"/>
      <c r="T5400" s="6"/>
      <c r="V5400" s="3"/>
    </row>
    <row r="5401">
      <c r="D5401" s="57"/>
      <c r="J5401" s="7"/>
      <c r="K5401" s="7"/>
      <c r="L5401" s="7"/>
      <c r="M5401" s="7"/>
      <c r="N5401" s="57"/>
      <c r="O5401" s="6"/>
      <c r="P5401" s="6"/>
      <c r="T5401" s="6"/>
      <c r="V5401" s="3"/>
    </row>
    <row r="5402">
      <c r="D5402" s="57"/>
      <c r="J5402" s="7"/>
      <c r="K5402" s="7"/>
      <c r="L5402" s="7"/>
      <c r="M5402" s="7"/>
      <c r="N5402" s="57"/>
      <c r="O5402" s="6"/>
      <c r="P5402" s="6"/>
      <c r="T5402" s="6"/>
      <c r="V5402" s="3"/>
    </row>
    <row r="5403">
      <c r="D5403" s="57"/>
      <c r="J5403" s="7"/>
      <c r="K5403" s="7"/>
      <c r="L5403" s="7"/>
      <c r="M5403" s="7"/>
      <c r="N5403" s="57"/>
      <c r="O5403" s="6"/>
      <c r="P5403" s="6"/>
      <c r="T5403" s="6"/>
      <c r="V5403" s="3"/>
    </row>
    <row r="5404">
      <c r="D5404" s="57"/>
      <c r="J5404" s="7"/>
      <c r="K5404" s="7"/>
      <c r="L5404" s="7"/>
      <c r="M5404" s="7"/>
      <c r="N5404" s="57"/>
      <c r="O5404" s="6"/>
      <c r="P5404" s="6"/>
      <c r="T5404" s="6"/>
      <c r="V5404" s="3"/>
    </row>
    <row r="5405">
      <c r="D5405" s="57"/>
      <c r="J5405" s="7"/>
      <c r="K5405" s="7"/>
      <c r="L5405" s="7"/>
      <c r="M5405" s="7"/>
      <c r="N5405" s="57"/>
      <c r="O5405" s="6"/>
      <c r="P5405" s="6"/>
      <c r="T5405" s="6"/>
      <c r="V5405" s="3"/>
    </row>
    <row r="5406">
      <c r="D5406" s="57"/>
      <c r="J5406" s="7"/>
      <c r="K5406" s="7"/>
      <c r="L5406" s="7"/>
      <c r="M5406" s="7"/>
      <c r="N5406" s="57"/>
      <c r="O5406" s="6"/>
      <c r="P5406" s="6"/>
      <c r="T5406" s="6"/>
      <c r="V5406" s="3"/>
    </row>
    <row r="5407">
      <c r="D5407" s="57"/>
      <c r="J5407" s="7"/>
      <c r="K5407" s="7"/>
      <c r="L5407" s="7"/>
      <c r="M5407" s="7"/>
      <c r="N5407" s="57"/>
      <c r="O5407" s="6"/>
      <c r="P5407" s="6"/>
      <c r="T5407" s="6"/>
      <c r="V5407" s="3"/>
    </row>
    <row r="5408">
      <c r="D5408" s="57"/>
      <c r="J5408" s="7"/>
      <c r="K5408" s="7"/>
      <c r="L5408" s="7"/>
      <c r="M5408" s="7"/>
      <c r="N5408" s="57"/>
      <c r="O5408" s="6"/>
      <c r="P5408" s="6"/>
      <c r="T5408" s="6"/>
      <c r="V5408" s="3"/>
    </row>
    <row r="5409">
      <c r="D5409" s="57"/>
      <c r="J5409" s="7"/>
      <c r="K5409" s="7"/>
      <c r="L5409" s="7"/>
      <c r="M5409" s="7"/>
      <c r="N5409" s="57"/>
      <c r="O5409" s="6"/>
      <c r="P5409" s="6"/>
      <c r="T5409" s="6"/>
      <c r="V5409" s="3"/>
    </row>
    <row r="5410">
      <c r="D5410" s="57"/>
      <c r="J5410" s="7"/>
      <c r="K5410" s="7"/>
      <c r="L5410" s="7"/>
      <c r="M5410" s="7"/>
      <c r="N5410" s="57"/>
      <c r="O5410" s="6"/>
      <c r="P5410" s="6"/>
      <c r="T5410" s="6"/>
      <c r="V5410" s="3"/>
    </row>
    <row r="5411">
      <c r="D5411" s="57"/>
      <c r="J5411" s="7"/>
      <c r="K5411" s="7"/>
      <c r="L5411" s="7"/>
      <c r="M5411" s="7"/>
      <c r="N5411" s="57"/>
      <c r="O5411" s="6"/>
      <c r="P5411" s="6"/>
      <c r="T5411" s="6"/>
      <c r="V5411" s="3"/>
    </row>
    <row r="5412">
      <c r="D5412" s="57"/>
      <c r="J5412" s="7"/>
      <c r="K5412" s="7"/>
      <c r="L5412" s="7"/>
      <c r="M5412" s="7"/>
      <c r="N5412" s="57"/>
      <c r="O5412" s="6"/>
      <c r="P5412" s="6"/>
      <c r="T5412" s="6"/>
      <c r="V5412" s="3"/>
    </row>
    <row r="5413">
      <c r="D5413" s="57"/>
      <c r="J5413" s="7"/>
      <c r="K5413" s="7"/>
      <c r="L5413" s="7"/>
      <c r="M5413" s="7"/>
      <c r="N5413" s="57"/>
      <c r="O5413" s="6"/>
      <c r="P5413" s="6"/>
      <c r="T5413" s="6"/>
      <c r="V5413" s="3"/>
    </row>
    <row r="5414">
      <c r="D5414" s="57"/>
      <c r="J5414" s="7"/>
      <c r="K5414" s="7"/>
      <c r="L5414" s="7"/>
      <c r="M5414" s="7"/>
      <c r="N5414" s="57"/>
      <c r="O5414" s="6"/>
      <c r="P5414" s="6"/>
      <c r="T5414" s="6"/>
      <c r="V5414" s="3"/>
    </row>
    <row r="5415">
      <c r="D5415" s="57"/>
      <c r="J5415" s="7"/>
      <c r="K5415" s="7"/>
      <c r="L5415" s="7"/>
      <c r="M5415" s="7"/>
      <c r="N5415" s="57"/>
      <c r="O5415" s="6"/>
      <c r="P5415" s="6"/>
      <c r="T5415" s="6"/>
      <c r="V5415" s="3"/>
    </row>
    <row r="5416">
      <c r="D5416" s="57"/>
      <c r="J5416" s="7"/>
      <c r="K5416" s="7"/>
      <c r="L5416" s="7"/>
      <c r="M5416" s="7"/>
      <c r="N5416" s="57"/>
      <c r="O5416" s="6"/>
      <c r="P5416" s="6"/>
      <c r="T5416" s="6"/>
      <c r="V5416" s="3"/>
    </row>
    <row r="5417">
      <c r="D5417" s="57"/>
      <c r="J5417" s="7"/>
      <c r="K5417" s="7"/>
      <c r="L5417" s="7"/>
      <c r="M5417" s="7"/>
      <c r="N5417" s="57"/>
      <c r="O5417" s="6"/>
      <c r="P5417" s="6"/>
      <c r="T5417" s="6"/>
      <c r="V5417" s="3"/>
    </row>
    <row r="5418">
      <c r="D5418" s="57"/>
      <c r="J5418" s="7"/>
      <c r="K5418" s="7"/>
      <c r="L5418" s="7"/>
      <c r="M5418" s="7"/>
      <c r="N5418" s="57"/>
      <c r="O5418" s="6"/>
      <c r="P5418" s="6"/>
      <c r="T5418" s="6"/>
      <c r="V5418" s="3"/>
    </row>
    <row r="5419">
      <c r="D5419" s="57"/>
      <c r="J5419" s="7"/>
      <c r="K5419" s="7"/>
      <c r="L5419" s="7"/>
      <c r="M5419" s="7"/>
      <c r="N5419" s="57"/>
      <c r="O5419" s="6"/>
      <c r="P5419" s="6"/>
      <c r="T5419" s="6"/>
      <c r="V5419" s="3"/>
    </row>
    <row r="5420">
      <c r="D5420" s="57"/>
      <c r="J5420" s="7"/>
      <c r="K5420" s="7"/>
      <c r="L5420" s="7"/>
      <c r="M5420" s="7"/>
      <c r="N5420" s="57"/>
      <c r="O5420" s="6"/>
      <c r="P5420" s="6"/>
      <c r="T5420" s="6"/>
      <c r="V5420" s="3"/>
    </row>
    <row r="5421">
      <c r="D5421" s="57"/>
      <c r="J5421" s="7"/>
      <c r="K5421" s="7"/>
      <c r="L5421" s="7"/>
      <c r="M5421" s="7"/>
      <c r="N5421" s="57"/>
      <c r="O5421" s="6"/>
      <c r="P5421" s="6"/>
      <c r="T5421" s="6"/>
      <c r="V5421" s="3"/>
    </row>
    <row r="5422">
      <c r="D5422" s="57"/>
      <c r="J5422" s="7"/>
      <c r="K5422" s="7"/>
      <c r="L5422" s="7"/>
      <c r="M5422" s="7"/>
      <c r="N5422" s="57"/>
      <c r="O5422" s="6"/>
      <c r="P5422" s="6"/>
      <c r="T5422" s="6"/>
      <c r="V5422" s="3"/>
    </row>
    <row r="5423">
      <c r="D5423" s="57"/>
      <c r="J5423" s="7"/>
      <c r="K5423" s="7"/>
      <c r="L5423" s="7"/>
      <c r="M5423" s="7"/>
      <c r="N5423" s="57"/>
      <c r="O5423" s="6"/>
      <c r="P5423" s="6"/>
      <c r="T5423" s="6"/>
      <c r="V5423" s="3"/>
    </row>
    <row r="5424">
      <c r="D5424" s="57"/>
      <c r="J5424" s="7"/>
      <c r="K5424" s="7"/>
      <c r="L5424" s="7"/>
      <c r="M5424" s="7"/>
      <c r="N5424" s="57"/>
      <c r="O5424" s="6"/>
      <c r="P5424" s="6"/>
      <c r="T5424" s="6"/>
      <c r="V5424" s="3"/>
    </row>
    <row r="5425">
      <c r="D5425" s="57"/>
      <c r="J5425" s="7"/>
      <c r="K5425" s="7"/>
      <c r="L5425" s="7"/>
      <c r="M5425" s="7"/>
      <c r="N5425" s="57"/>
      <c r="O5425" s="6"/>
      <c r="P5425" s="6"/>
      <c r="T5425" s="6"/>
      <c r="V5425" s="3"/>
    </row>
    <row r="5426">
      <c r="D5426" s="57"/>
      <c r="J5426" s="7"/>
      <c r="K5426" s="7"/>
      <c r="L5426" s="7"/>
      <c r="M5426" s="7"/>
      <c r="N5426" s="57"/>
      <c r="O5426" s="6"/>
      <c r="P5426" s="6"/>
      <c r="T5426" s="6"/>
      <c r="V5426" s="3"/>
    </row>
    <row r="5427">
      <c r="D5427" s="57"/>
      <c r="J5427" s="7"/>
      <c r="K5427" s="7"/>
      <c r="L5427" s="7"/>
      <c r="M5427" s="7"/>
      <c r="N5427" s="57"/>
      <c r="O5427" s="6"/>
      <c r="P5427" s="6"/>
      <c r="T5427" s="6"/>
      <c r="V5427" s="3"/>
    </row>
    <row r="5428">
      <c r="D5428" s="57"/>
      <c r="J5428" s="7"/>
      <c r="K5428" s="7"/>
      <c r="L5428" s="7"/>
      <c r="M5428" s="7"/>
      <c r="N5428" s="57"/>
      <c r="O5428" s="6"/>
      <c r="P5428" s="6"/>
      <c r="T5428" s="6"/>
      <c r="V5428" s="3"/>
    </row>
    <row r="5429">
      <c r="D5429" s="57"/>
      <c r="J5429" s="7"/>
      <c r="K5429" s="7"/>
      <c r="L5429" s="7"/>
      <c r="M5429" s="7"/>
      <c r="N5429" s="57"/>
      <c r="O5429" s="6"/>
      <c r="P5429" s="6"/>
      <c r="T5429" s="6"/>
      <c r="V5429" s="3"/>
    </row>
    <row r="5430">
      <c r="D5430" s="57"/>
      <c r="J5430" s="7"/>
      <c r="K5430" s="7"/>
      <c r="L5430" s="7"/>
      <c r="M5430" s="7"/>
      <c r="N5430" s="57"/>
      <c r="O5430" s="6"/>
      <c r="P5430" s="6"/>
      <c r="T5430" s="6"/>
      <c r="V5430" s="3"/>
    </row>
    <row r="5431">
      <c r="D5431" s="57"/>
      <c r="J5431" s="7"/>
      <c r="K5431" s="7"/>
      <c r="L5431" s="7"/>
      <c r="M5431" s="7"/>
      <c r="N5431" s="57"/>
      <c r="O5431" s="6"/>
      <c r="P5431" s="6"/>
      <c r="T5431" s="6"/>
      <c r="V5431" s="3"/>
    </row>
    <row r="5432">
      <c r="D5432" s="57"/>
      <c r="J5432" s="7"/>
      <c r="K5432" s="7"/>
      <c r="L5432" s="7"/>
      <c r="M5432" s="7"/>
      <c r="N5432" s="57"/>
      <c r="O5432" s="6"/>
      <c r="P5432" s="6"/>
      <c r="T5432" s="6"/>
      <c r="V5432" s="3"/>
    </row>
    <row r="5433">
      <c r="D5433" s="57"/>
      <c r="J5433" s="7"/>
      <c r="K5433" s="7"/>
      <c r="L5433" s="7"/>
      <c r="M5433" s="7"/>
      <c r="N5433" s="57"/>
      <c r="O5433" s="6"/>
      <c r="P5433" s="6"/>
      <c r="T5433" s="6"/>
      <c r="V5433" s="3"/>
    </row>
    <row r="5434">
      <c r="D5434" s="57"/>
      <c r="J5434" s="7"/>
      <c r="K5434" s="7"/>
      <c r="L5434" s="7"/>
      <c r="M5434" s="7"/>
      <c r="N5434" s="57"/>
      <c r="O5434" s="6"/>
      <c r="P5434" s="6"/>
      <c r="T5434" s="6"/>
      <c r="V5434" s="3"/>
    </row>
    <row r="5435">
      <c r="D5435" s="57"/>
      <c r="J5435" s="7"/>
      <c r="K5435" s="7"/>
      <c r="L5435" s="7"/>
      <c r="M5435" s="7"/>
      <c r="N5435" s="57"/>
      <c r="O5435" s="6"/>
      <c r="P5435" s="6"/>
      <c r="T5435" s="6"/>
      <c r="V5435" s="3"/>
    </row>
    <row r="5436">
      <c r="D5436" s="57"/>
      <c r="J5436" s="7"/>
      <c r="K5436" s="7"/>
      <c r="L5436" s="7"/>
      <c r="M5436" s="7"/>
      <c r="N5436" s="57"/>
      <c r="O5436" s="6"/>
      <c r="P5436" s="6"/>
      <c r="T5436" s="6"/>
      <c r="V5436" s="3"/>
    </row>
    <row r="5437">
      <c r="D5437" s="57"/>
      <c r="J5437" s="7"/>
      <c r="K5437" s="7"/>
      <c r="L5437" s="7"/>
      <c r="M5437" s="7"/>
      <c r="N5437" s="57"/>
      <c r="O5437" s="6"/>
      <c r="P5437" s="6"/>
      <c r="T5437" s="6"/>
      <c r="V5437" s="3"/>
    </row>
    <row r="5438">
      <c r="D5438" s="57"/>
      <c r="J5438" s="7"/>
      <c r="K5438" s="7"/>
      <c r="L5438" s="7"/>
      <c r="M5438" s="7"/>
      <c r="N5438" s="57"/>
      <c r="O5438" s="6"/>
      <c r="P5438" s="6"/>
      <c r="T5438" s="6"/>
      <c r="V5438" s="3"/>
    </row>
    <row r="5439">
      <c r="D5439" s="57"/>
      <c r="J5439" s="7"/>
      <c r="K5439" s="7"/>
      <c r="L5439" s="7"/>
      <c r="M5439" s="7"/>
      <c r="N5439" s="57"/>
      <c r="O5439" s="6"/>
      <c r="P5439" s="6"/>
      <c r="T5439" s="6"/>
      <c r="V5439" s="3"/>
    </row>
    <row r="5440">
      <c r="D5440" s="57"/>
      <c r="J5440" s="7"/>
      <c r="K5440" s="7"/>
      <c r="L5440" s="7"/>
      <c r="M5440" s="7"/>
      <c r="N5440" s="57"/>
      <c r="O5440" s="6"/>
      <c r="P5440" s="6"/>
      <c r="T5440" s="6"/>
      <c r="V5440" s="3"/>
    </row>
    <row r="5441">
      <c r="D5441" s="57"/>
      <c r="J5441" s="7"/>
      <c r="K5441" s="7"/>
      <c r="L5441" s="7"/>
      <c r="M5441" s="7"/>
      <c r="N5441" s="57"/>
      <c r="O5441" s="6"/>
      <c r="P5441" s="6"/>
      <c r="T5441" s="6"/>
      <c r="V5441" s="3"/>
    </row>
    <row r="5442">
      <c r="D5442" s="57"/>
      <c r="J5442" s="7"/>
      <c r="K5442" s="7"/>
      <c r="L5442" s="7"/>
      <c r="M5442" s="7"/>
      <c r="N5442" s="57"/>
      <c r="O5442" s="6"/>
      <c r="P5442" s="6"/>
      <c r="T5442" s="6"/>
      <c r="V5442" s="3"/>
    </row>
    <row r="5443">
      <c r="D5443" s="57"/>
      <c r="J5443" s="7"/>
      <c r="K5443" s="7"/>
      <c r="L5443" s="7"/>
      <c r="M5443" s="7"/>
      <c r="N5443" s="57"/>
      <c r="O5443" s="6"/>
      <c r="P5443" s="6"/>
      <c r="T5443" s="6"/>
      <c r="V5443" s="3"/>
    </row>
    <row r="5444">
      <c r="D5444" s="57"/>
      <c r="J5444" s="7"/>
      <c r="K5444" s="7"/>
      <c r="L5444" s="7"/>
      <c r="M5444" s="7"/>
      <c r="N5444" s="57"/>
      <c r="O5444" s="6"/>
      <c r="P5444" s="6"/>
      <c r="T5444" s="6"/>
      <c r="V5444" s="3"/>
    </row>
    <row r="5445">
      <c r="D5445" s="57"/>
      <c r="J5445" s="7"/>
      <c r="K5445" s="7"/>
      <c r="L5445" s="7"/>
      <c r="M5445" s="7"/>
      <c r="N5445" s="57"/>
      <c r="O5445" s="6"/>
      <c r="P5445" s="6"/>
      <c r="T5445" s="6"/>
      <c r="V5445" s="3"/>
    </row>
    <row r="5446">
      <c r="D5446" s="57"/>
      <c r="J5446" s="7"/>
      <c r="K5446" s="7"/>
      <c r="L5446" s="7"/>
      <c r="M5446" s="7"/>
      <c r="N5446" s="57"/>
      <c r="O5446" s="6"/>
      <c r="P5446" s="6"/>
      <c r="T5446" s="6"/>
      <c r="V5446" s="3"/>
    </row>
    <row r="5447">
      <c r="D5447" s="57"/>
      <c r="J5447" s="7"/>
      <c r="K5447" s="7"/>
      <c r="L5447" s="7"/>
      <c r="M5447" s="7"/>
      <c r="N5447" s="57"/>
      <c r="O5447" s="6"/>
      <c r="P5447" s="6"/>
      <c r="T5447" s="6"/>
      <c r="V5447" s="3"/>
    </row>
    <row r="5448">
      <c r="D5448" s="57"/>
      <c r="J5448" s="7"/>
      <c r="K5448" s="7"/>
      <c r="L5448" s="7"/>
      <c r="M5448" s="7"/>
      <c r="N5448" s="57"/>
      <c r="O5448" s="6"/>
      <c r="P5448" s="6"/>
      <c r="T5448" s="6"/>
      <c r="V5448" s="3"/>
    </row>
    <row r="5449">
      <c r="D5449" s="57"/>
      <c r="J5449" s="7"/>
      <c r="K5449" s="7"/>
      <c r="L5449" s="7"/>
      <c r="M5449" s="7"/>
      <c r="N5449" s="57"/>
      <c r="O5449" s="6"/>
      <c r="P5449" s="6"/>
      <c r="T5449" s="6"/>
      <c r="V5449" s="3"/>
    </row>
    <row r="5450">
      <c r="D5450" s="57"/>
      <c r="J5450" s="7"/>
      <c r="K5450" s="7"/>
      <c r="L5450" s="7"/>
      <c r="M5450" s="7"/>
      <c r="N5450" s="57"/>
      <c r="O5450" s="6"/>
      <c r="P5450" s="6"/>
      <c r="T5450" s="6"/>
      <c r="V5450" s="3"/>
    </row>
    <row r="5451">
      <c r="D5451" s="57"/>
      <c r="J5451" s="7"/>
      <c r="K5451" s="7"/>
      <c r="L5451" s="7"/>
      <c r="M5451" s="7"/>
      <c r="N5451" s="57"/>
      <c r="O5451" s="6"/>
      <c r="P5451" s="6"/>
      <c r="T5451" s="6"/>
      <c r="V5451" s="3"/>
    </row>
    <row r="5452">
      <c r="D5452" s="57"/>
      <c r="J5452" s="7"/>
      <c r="K5452" s="7"/>
      <c r="L5452" s="7"/>
      <c r="M5452" s="7"/>
      <c r="N5452" s="57"/>
      <c r="O5452" s="6"/>
      <c r="P5452" s="6"/>
      <c r="T5452" s="6"/>
      <c r="V5452" s="3"/>
    </row>
    <row r="5453">
      <c r="D5453" s="57"/>
      <c r="J5453" s="7"/>
      <c r="K5453" s="7"/>
      <c r="L5453" s="7"/>
      <c r="M5453" s="7"/>
      <c r="N5453" s="57"/>
      <c r="O5453" s="6"/>
      <c r="P5453" s="6"/>
      <c r="T5453" s="6"/>
      <c r="V5453" s="3"/>
    </row>
    <row r="5454">
      <c r="D5454" s="57"/>
      <c r="J5454" s="7"/>
      <c r="K5454" s="7"/>
      <c r="L5454" s="7"/>
      <c r="M5454" s="7"/>
      <c r="N5454" s="57"/>
      <c r="O5454" s="6"/>
      <c r="P5454" s="6"/>
      <c r="T5454" s="6"/>
      <c r="V5454" s="3"/>
    </row>
    <row r="5455">
      <c r="D5455" s="57"/>
      <c r="J5455" s="7"/>
      <c r="K5455" s="7"/>
      <c r="L5455" s="7"/>
      <c r="M5455" s="7"/>
      <c r="N5455" s="57"/>
      <c r="O5455" s="6"/>
      <c r="P5455" s="6"/>
      <c r="T5455" s="6"/>
      <c r="V5455" s="3"/>
    </row>
    <row r="5456">
      <c r="D5456" s="57"/>
      <c r="J5456" s="7"/>
      <c r="K5456" s="7"/>
      <c r="L5456" s="7"/>
      <c r="M5456" s="7"/>
      <c r="N5456" s="57"/>
      <c r="O5456" s="6"/>
      <c r="P5456" s="6"/>
      <c r="T5456" s="6"/>
      <c r="V5456" s="3"/>
    </row>
    <row r="5457">
      <c r="D5457" s="57"/>
      <c r="J5457" s="7"/>
      <c r="K5457" s="7"/>
      <c r="L5457" s="7"/>
      <c r="M5457" s="7"/>
      <c r="N5457" s="57"/>
      <c r="O5457" s="6"/>
      <c r="P5457" s="6"/>
      <c r="T5457" s="6"/>
      <c r="V5457" s="3"/>
    </row>
    <row r="5458">
      <c r="D5458" s="57"/>
      <c r="J5458" s="7"/>
      <c r="K5458" s="7"/>
      <c r="L5458" s="7"/>
      <c r="M5458" s="7"/>
      <c r="N5458" s="57"/>
      <c r="O5458" s="6"/>
      <c r="P5458" s="6"/>
      <c r="T5458" s="6"/>
      <c r="V5458" s="3"/>
    </row>
    <row r="5459">
      <c r="D5459" s="57"/>
      <c r="J5459" s="7"/>
      <c r="K5459" s="7"/>
      <c r="L5459" s="7"/>
      <c r="M5459" s="7"/>
      <c r="N5459" s="57"/>
      <c r="O5459" s="6"/>
      <c r="P5459" s="6"/>
      <c r="T5459" s="6"/>
      <c r="V5459" s="3"/>
    </row>
    <row r="5460">
      <c r="D5460" s="57"/>
      <c r="J5460" s="7"/>
      <c r="K5460" s="7"/>
      <c r="L5460" s="7"/>
      <c r="M5460" s="7"/>
      <c r="N5460" s="57"/>
      <c r="O5460" s="6"/>
      <c r="P5460" s="6"/>
      <c r="T5460" s="6"/>
      <c r="V5460" s="3"/>
    </row>
    <row r="5461">
      <c r="D5461" s="57"/>
      <c r="J5461" s="7"/>
      <c r="K5461" s="7"/>
      <c r="L5461" s="7"/>
      <c r="M5461" s="7"/>
      <c r="N5461" s="57"/>
      <c r="O5461" s="6"/>
      <c r="P5461" s="6"/>
      <c r="T5461" s="6"/>
      <c r="V5461" s="3"/>
    </row>
    <row r="5462">
      <c r="D5462" s="57"/>
      <c r="J5462" s="7"/>
      <c r="K5462" s="7"/>
      <c r="L5462" s="7"/>
      <c r="M5462" s="7"/>
      <c r="N5462" s="57"/>
      <c r="O5462" s="6"/>
      <c r="P5462" s="6"/>
      <c r="T5462" s="6"/>
      <c r="V5462" s="3"/>
    </row>
    <row r="5463">
      <c r="D5463" s="57"/>
      <c r="J5463" s="7"/>
      <c r="K5463" s="7"/>
      <c r="L5463" s="7"/>
      <c r="M5463" s="7"/>
      <c r="N5463" s="57"/>
      <c r="O5463" s="6"/>
      <c r="P5463" s="6"/>
      <c r="T5463" s="6"/>
      <c r="V5463" s="3"/>
    </row>
    <row r="5464">
      <c r="D5464" s="57"/>
      <c r="J5464" s="7"/>
      <c r="K5464" s="7"/>
      <c r="L5464" s="7"/>
      <c r="M5464" s="7"/>
      <c r="N5464" s="57"/>
      <c r="O5464" s="6"/>
      <c r="P5464" s="6"/>
      <c r="T5464" s="6"/>
      <c r="V5464" s="3"/>
    </row>
    <row r="5465">
      <c r="D5465" s="57"/>
      <c r="J5465" s="7"/>
      <c r="K5465" s="7"/>
      <c r="L5465" s="7"/>
      <c r="M5465" s="7"/>
      <c r="N5465" s="57"/>
      <c r="O5465" s="6"/>
      <c r="P5465" s="6"/>
      <c r="T5465" s="6"/>
      <c r="V5465" s="3"/>
    </row>
    <row r="5466">
      <c r="D5466" s="57"/>
      <c r="J5466" s="7"/>
      <c r="K5466" s="7"/>
      <c r="L5466" s="7"/>
      <c r="M5466" s="7"/>
      <c r="N5466" s="57"/>
      <c r="O5466" s="6"/>
      <c r="P5466" s="6"/>
      <c r="T5466" s="6"/>
      <c r="V5466" s="3"/>
    </row>
    <row r="5467">
      <c r="D5467" s="57"/>
      <c r="J5467" s="7"/>
      <c r="K5467" s="7"/>
      <c r="L5467" s="7"/>
      <c r="M5467" s="7"/>
      <c r="N5467" s="57"/>
      <c r="O5467" s="6"/>
      <c r="P5467" s="6"/>
      <c r="T5467" s="6"/>
      <c r="V5467" s="3"/>
    </row>
    <row r="5468">
      <c r="D5468" s="57"/>
      <c r="J5468" s="7"/>
      <c r="K5468" s="7"/>
      <c r="L5468" s="7"/>
      <c r="M5468" s="7"/>
      <c r="N5468" s="57"/>
      <c r="O5468" s="6"/>
      <c r="P5468" s="6"/>
      <c r="T5468" s="6"/>
      <c r="V5468" s="3"/>
    </row>
    <row r="5469">
      <c r="D5469" s="57"/>
      <c r="J5469" s="7"/>
      <c r="K5469" s="7"/>
      <c r="L5469" s="7"/>
      <c r="M5469" s="7"/>
      <c r="N5469" s="57"/>
      <c r="O5469" s="6"/>
      <c r="P5469" s="6"/>
      <c r="T5469" s="6"/>
      <c r="V5469" s="3"/>
    </row>
    <row r="5470">
      <c r="D5470" s="57"/>
      <c r="J5470" s="7"/>
      <c r="K5470" s="7"/>
      <c r="L5470" s="7"/>
      <c r="M5470" s="7"/>
      <c r="N5470" s="57"/>
      <c r="O5470" s="6"/>
      <c r="P5470" s="6"/>
      <c r="T5470" s="6"/>
      <c r="V5470" s="3"/>
    </row>
    <row r="5471">
      <c r="D5471" s="57"/>
      <c r="J5471" s="7"/>
      <c r="K5471" s="7"/>
      <c r="L5471" s="7"/>
      <c r="M5471" s="7"/>
      <c r="N5471" s="57"/>
      <c r="O5471" s="6"/>
      <c r="P5471" s="6"/>
      <c r="T5471" s="6"/>
      <c r="V5471" s="3"/>
    </row>
    <row r="5472">
      <c r="D5472" s="57"/>
      <c r="J5472" s="7"/>
      <c r="K5472" s="7"/>
      <c r="L5472" s="7"/>
      <c r="M5472" s="7"/>
      <c r="N5472" s="57"/>
      <c r="O5472" s="6"/>
      <c r="P5472" s="6"/>
      <c r="T5472" s="6"/>
      <c r="V5472" s="3"/>
    </row>
    <row r="5473">
      <c r="D5473" s="57"/>
      <c r="J5473" s="7"/>
      <c r="K5473" s="7"/>
      <c r="L5473" s="7"/>
      <c r="M5473" s="7"/>
      <c r="N5473" s="57"/>
      <c r="O5473" s="6"/>
      <c r="P5473" s="6"/>
      <c r="T5473" s="6"/>
      <c r="V5473" s="3"/>
    </row>
    <row r="5474">
      <c r="D5474" s="57"/>
      <c r="J5474" s="7"/>
      <c r="K5474" s="7"/>
      <c r="L5474" s="7"/>
      <c r="M5474" s="7"/>
      <c r="N5474" s="57"/>
      <c r="O5474" s="6"/>
      <c r="P5474" s="6"/>
      <c r="T5474" s="6"/>
      <c r="V5474" s="3"/>
    </row>
    <row r="5475">
      <c r="D5475" s="57"/>
      <c r="J5475" s="7"/>
      <c r="K5475" s="7"/>
      <c r="L5475" s="7"/>
      <c r="M5475" s="7"/>
      <c r="N5475" s="57"/>
      <c r="O5475" s="6"/>
      <c r="P5475" s="6"/>
      <c r="T5475" s="6"/>
      <c r="V5475" s="3"/>
    </row>
    <row r="5476">
      <c r="D5476" s="57"/>
      <c r="J5476" s="7"/>
      <c r="K5476" s="7"/>
      <c r="L5476" s="7"/>
      <c r="M5476" s="7"/>
      <c r="N5476" s="57"/>
      <c r="O5476" s="6"/>
      <c r="P5476" s="6"/>
      <c r="T5476" s="6"/>
      <c r="V5476" s="3"/>
    </row>
    <row r="5477">
      <c r="D5477" s="57"/>
      <c r="J5477" s="7"/>
      <c r="K5477" s="7"/>
      <c r="L5477" s="7"/>
      <c r="M5477" s="7"/>
      <c r="N5477" s="57"/>
      <c r="O5477" s="6"/>
      <c r="P5477" s="6"/>
      <c r="T5477" s="6"/>
      <c r="V5477" s="3"/>
    </row>
    <row r="5478">
      <c r="D5478" s="57"/>
      <c r="J5478" s="7"/>
      <c r="K5478" s="7"/>
      <c r="L5478" s="7"/>
      <c r="M5478" s="7"/>
      <c r="N5478" s="57"/>
      <c r="O5478" s="6"/>
      <c r="P5478" s="6"/>
      <c r="T5478" s="6"/>
      <c r="V5478" s="3"/>
    </row>
    <row r="5479">
      <c r="D5479" s="57"/>
      <c r="J5479" s="7"/>
      <c r="K5479" s="7"/>
      <c r="L5479" s="7"/>
      <c r="M5479" s="7"/>
      <c r="N5479" s="57"/>
      <c r="O5479" s="6"/>
      <c r="P5479" s="6"/>
      <c r="T5479" s="6"/>
      <c r="V5479" s="3"/>
    </row>
    <row r="5480">
      <c r="D5480" s="57"/>
      <c r="J5480" s="7"/>
      <c r="K5480" s="7"/>
      <c r="L5480" s="7"/>
      <c r="M5480" s="7"/>
      <c r="N5480" s="57"/>
      <c r="O5480" s="6"/>
      <c r="P5480" s="6"/>
      <c r="T5480" s="6"/>
      <c r="V5480" s="3"/>
    </row>
    <row r="5481">
      <c r="D5481" s="57"/>
      <c r="J5481" s="7"/>
      <c r="K5481" s="7"/>
      <c r="L5481" s="7"/>
      <c r="M5481" s="7"/>
      <c r="N5481" s="57"/>
      <c r="O5481" s="6"/>
      <c r="P5481" s="6"/>
      <c r="T5481" s="6"/>
      <c r="V5481" s="3"/>
    </row>
    <row r="5482">
      <c r="D5482" s="57"/>
      <c r="J5482" s="7"/>
      <c r="K5482" s="7"/>
      <c r="L5482" s="7"/>
      <c r="M5482" s="7"/>
      <c r="N5482" s="57"/>
      <c r="O5482" s="6"/>
      <c r="P5482" s="6"/>
      <c r="T5482" s="6"/>
      <c r="V5482" s="3"/>
    </row>
    <row r="5483">
      <c r="D5483" s="57"/>
      <c r="J5483" s="7"/>
      <c r="K5483" s="7"/>
      <c r="L5483" s="7"/>
      <c r="M5483" s="7"/>
      <c r="N5483" s="57"/>
      <c r="O5483" s="6"/>
      <c r="P5483" s="6"/>
      <c r="T5483" s="6"/>
      <c r="V5483" s="3"/>
    </row>
    <row r="5484">
      <c r="D5484" s="57"/>
      <c r="J5484" s="7"/>
      <c r="K5484" s="7"/>
      <c r="L5484" s="7"/>
      <c r="M5484" s="7"/>
      <c r="N5484" s="57"/>
      <c r="O5484" s="6"/>
      <c r="P5484" s="6"/>
      <c r="T5484" s="6"/>
      <c r="V5484" s="3"/>
    </row>
    <row r="5485">
      <c r="D5485" s="57"/>
      <c r="J5485" s="7"/>
      <c r="K5485" s="7"/>
      <c r="L5485" s="7"/>
      <c r="M5485" s="7"/>
      <c r="N5485" s="57"/>
      <c r="O5485" s="6"/>
      <c r="P5485" s="6"/>
      <c r="T5485" s="6"/>
      <c r="V5485" s="3"/>
    </row>
    <row r="5486">
      <c r="D5486" s="57"/>
      <c r="J5486" s="7"/>
      <c r="K5486" s="7"/>
      <c r="L5486" s="7"/>
      <c r="M5486" s="7"/>
      <c r="N5486" s="57"/>
      <c r="O5486" s="6"/>
      <c r="P5486" s="6"/>
      <c r="T5486" s="6"/>
      <c r="V5486" s="3"/>
    </row>
    <row r="5487">
      <c r="D5487" s="57"/>
      <c r="J5487" s="7"/>
      <c r="K5487" s="7"/>
      <c r="L5487" s="7"/>
      <c r="M5487" s="7"/>
      <c r="N5487" s="57"/>
      <c r="O5487" s="6"/>
      <c r="P5487" s="6"/>
      <c r="T5487" s="6"/>
      <c r="V5487" s="3"/>
    </row>
    <row r="5488">
      <c r="D5488" s="57"/>
      <c r="J5488" s="7"/>
      <c r="K5488" s="7"/>
      <c r="L5488" s="7"/>
      <c r="M5488" s="7"/>
      <c r="N5488" s="57"/>
      <c r="O5488" s="6"/>
      <c r="P5488" s="6"/>
      <c r="T5488" s="6"/>
      <c r="V5488" s="3"/>
    </row>
    <row r="5489">
      <c r="D5489" s="57"/>
      <c r="J5489" s="7"/>
      <c r="K5489" s="7"/>
      <c r="L5489" s="7"/>
      <c r="M5489" s="7"/>
      <c r="N5489" s="57"/>
      <c r="O5489" s="6"/>
      <c r="P5489" s="6"/>
      <c r="T5489" s="6"/>
      <c r="V5489" s="3"/>
    </row>
    <row r="5490">
      <c r="D5490" s="57"/>
      <c r="J5490" s="7"/>
      <c r="K5490" s="7"/>
      <c r="L5490" s="7"/>
      <c r="M5490" s="7"/>
      <c r="N5490" s="57"/>
      <c r="O5490" s="6"/>
      <c r="P5490" s="6"/>
      <c r="T5490" s="6"/>
      <c r="V5490" s="3"/>
    </row>
    <row r="5491">
      <c r="D5491" s="57"/>
      <c r="J5491" s="7"/>
      <c r="K5491" s="7"/>
      <c r="L5491" s="7"/>
      <c r="M5491" s="7"/>
      <c r="N5491" s="57"/>
      <c r="O5491" s="6"/>
      <c r="P5491" s="6"/>
      <c r="T5491" s="6"/>
      <c r="V5491" s="3"/>
    </row>
    <row r="5492">
      <c r="D5492" s="57"/>
      <c r="J5492" s="7"/>
      <c r="K5492" s="7"/>
      <c r="L5492" s="7"/>
      <c r="M5492" s="7"/>
      <c r="N5492" s="57"/>
      <c r="O5492" s="6"/>
      <c r="P5492" s="6"/>
      <c r="T5492" s="6"/>
      <c r="V5492" s="3"/>
    </row>
    <row r="5493">
      <c r="D5493" s="57"/>
      <c r="J5493" s="7"/>
      <c r="K5493" s="7"/>
      <c r="L5493" s="7"/>
      <c r="M5493" s="7"/>
      <c r="N5493" s="57"/>
      <c r="O5493" s="6"/>
      <c r="P5493" s="6"/>
      <c r="T5493" s="6"/>
      <c r="V5493" s="3"/>
    </row>
    <row r="5494">
      <c r="D5494" s="57"/>
      <c r="J5494" s="7"/>
      <c r="K5494" s="7"/>
      <c r="L5494" s="7"/>
      <c r="M5494" s="7"/>
      <c r="N5494" s="57"/>
      <c r="O5494" s="6"/>
      <c r="P5494" s="6"/>
      <c r="T5494" s="6"/>
      <c r="V5494" s="3"/>
    </row>
    <row r="5495">
      <c r="D5495" s="57"/>
      <c r="J5495" s="7"/>
      <c r="K5495" s="7"/>
      <c r="L5495" s="7"/>
      <c r="M5495" s="7"/>
      <c r="N5495" s="57"/>
      <c r="O5495" s="6"/>
      <c r="P5495" s="6"/>
      <c r="T5495" s="6"/>
      <c r="V5495" s="3"/>
    </row>
    <row r="5496">
      <c r="D5496" s="57"/>
      <c r="J5496" s="7"/>
      <c r="K5496" s="7"/>
      <c r="L5496" s="7"/>
      <c r="M5496" s="7"/>
      <c r="N5496" s="57"/>
      <c r="O5496" s="6"/>
      <c r="P5496" s="6"/>
      <c r="T5496" s="6"/>
      <c r="V5496" s="3"/>
    </row>
    <row r="5497">
      <c r="D5497" s="57"/>
      <c r="J5497" s="7"/>
      <c r="K5497" s="7"/>
      <c r="L5497" s="7"/>
      <c r="M5497" s="7"/>
      <c r="N5497" s="57"/>
      <c r="O5497" s="6"/>
      <c r="P5497" s="6"/>
      <c r="T5497" s="6"/>
      <c r="V5497" s="3"/>
    </row>
    <row r="5498">
      <c r="D5498" s="57"/>
      <c r="J5498" s="7"/>
      <c r="K5498" s="7"/>
      <c r="L5498" s="7"/>
      <c r="M5498" s="7"/>
      <c r="N5498" s="57"/>
      <c r="O5498" s="6"/>
      <c r="P5498" s="6"/>
      <c r="T5498" s="6"/>
      <c r="V5498" s="3"/>
    </row>
    <row r="5499">
      <c r="D5499" s="57"/>
      <c r="J5499" s="7"/>
      <c r="K5499" s="7"/>
      <c r="L5499" s="7"/>
      <c r="M5499" s="7"/>
      <c r="N5499" s="57"/>
      <c r="O5499" s="6"/>
      <c r="P5499" s="6"/>
      <c r="T5499" s="6"/>
      <c r="V5499" s="3"/>
    </row>
    <row r="5500">
      <c r="D5500" s="57"/>
      <c r="J5500" s="7"/>
      <c r="K5500" s="7"/>
      <c r="L5500" s="7"/>
      <c r="M5500" s="7"/>
      <c r="N5500" s="57"/>
      <c r="O5500" s="6"/>
      <c r="P5500" s="6"/>
      <c r="T5500" s="6"/>
      <c r="V5500" s="3"/>
    </row>
    <row r="5501">
      <c r="D5501" s="57"/>
      <c r="J5501" s="7"/>
      <c r="K5501" s="7"/>
      <c r="L5501" s="7"/>
      <c r="M5501" s="7"/>
      <c r="N5501" s="57"/>
      <c r="O5501" s="6"/>
      <c r="P5501" s="6"/>
      <c r="T5501" s="6"/>
      <c r="V5501" s="3"/>
    </row>
    <row r="5502">
      <c r="D5502" s="57"/>
      <c r="J5502" s="7"/>
      <c r="K5502" s="7"/>
      <c r="L5502" s="7"/>
      <c r="M5502" s="7"/>
      <c r="N5502" s="57"/>
      <c r="O5502" s="6"/>
      <c r="P5502" s="6"/>
      <c r="T5502" s="6"/>
      <c r="V5502" s="3"/>
    </row>
    <row r="5503">
      <c r="D5503" s="57"/>
      <c r="J5503" s="7"/>
      <c r="K5503" s="7"/>
      <c r="L5503" s="7"/>
      <c r="M5503" s="7"/>
      <c r="N5503" s="57"/>
      <c r="O5503" s="6"/>
      <c r="P5503" s="6"/>
      <c r="T5503" s="6"/>
      <c r="V5503" s="3"/>
    </row>
    <row r="5504">
      <c r="D5504" s="57"/>
      <c r="J5504" s="7"/>
      <c r="K5504" s="7"/>
      <c r="L5504" s="7"/>
      <c r="M5504" s="7"/>
      <c r="N5504" s="57"/>
      <c r="O5504" s="6"/>
      <c r="P5504" s="6"/>
      <c r="T5504" s="6"/>
      <c r="V5504" s="3"/>
    </row>
    <row r="5505">
      <c r="D5505" s="57"/>
      <c r="J5505" s="7"/>
      <c r="K5505" s="7"/>
      <c r="L5505" s="7"/>
      <c r="M5505" s="7"/>
      <c r="N5505" s="57"/>
      <c r="O5505" s="6"/>
      <c r="P5505" s="6"/>
      <c r="T5505" s="6"/>
      <c r="V5505" s="3"/>
    </row>
    <row r="5506">
      <c r="D5506" s="57"/>
      <c r="J5506" s="7"/>
      <c r="K5506" s="7"/>
      <c r="L5506" s="7"/>
      <c r="M5506" s="7"/>
      <c r="N5506" s="57"/>
      <c r="O5506" s="6"/>
      <c r="P5506" s="6"/>
      <c r="T5506" s="6"/>
      <c r="V5506" s="3"/>
    </row>
    <row r="5507">
      <c r="D5507" s="57"/>
      <c r="J5507" s="7"/>
      <c r="K5507" s="7"/>
      <c r="L5507" s="7"/>
      <c r="M5507" s="7"/>
      <c r="N5507" s="57"/>
      <c r="O5507" s="6"/>
      <c r="P5507" s="6"/>
      <c r="T5507" s="6"/>
      <c r="V5507" s="3"/>
    </row>
    <row r="5508">
      <c r="D5508" s="57"/>
      <c r="J5508" s="7"/>
      <c r="K5508" s="7"/>
      <c r="L5508" s="7"/>
      <c r="M5508" s="7"/>
      <c r="N5508" s="57"/>
      <c r="O5508" s="6"/>
      <c r="P5508" s="6"/>
      <c r="T5508" s="6"/>
      <c r="V5508" s="3"/>
    </row>
    <row r="5509">
      <c r="D5509" s="57"/>
      <c r="J5509" s="7"/>
      <c r="K5509" s="7"/>
      <c r="L5509" s="7"/>
      <c r="M5509" s="7"/>
      <c r="N5509" s="57"/>
      <c r="O5509" s="6"/>
      <c r="P5509" s="6"/>
      <c r="T5509" s="6"/>
      <c r="V5509" s="3"/>
    </row>
    <row r="5510">
      <c r="D5510" s="57"/>
      <c r="J5510" s="7"/>
      <c r="K5510" s="7"/>
      <c r="L5510" s="7"/>
      <c r="M5510" s="7"/>
      <c r="N5510" s="57"/>
      <c r="O5510" s="6"/>
      <c r="P5510" s="6"/>
      <c r="T5510" s="6"/>
      <c r="V5510" s="3"/>
    </row>
    <row r="5511">
      <c r="D5511" s="57"/>
      <c r="J5511" s="7"/>
      <c r="K5511" s="7"/>
      <c r="L5511" s="7"/>
      <c r="M5511" s="7"/>
      <c r="N5511" s="57"/>
      <c r="O5511" s="6"/>
      <c r="P5511" s="6"/>
      <c r="T5511" s="6"/>
      <c r="V5511" s="3"/>
    </row>
    <row r="5512">
      <c r="D5512" s="57"/>
      <c r="J5512" s="7"/>
      <c r="K5512" s="7"/>
      <c r="L5512" s="7"/>
      <c r="M5512" s="7"/>
      <c r="N5512" s="57"/>
      <c r="O5512" s="6"/>
      <c r="P5512" s="6"/>
      <c r="T5512" s="6"/>
      <c r="V5512" s="3"/>
    </row>
    <row r="5513">
      <c r="D5513" s="57"/>
      <c r="J5513" s="7"/>
      <c r="K5513" s="7"/>
      <c r="L5513" s="7"/>
      <c r="M5513" s="7"/>
      <c r="N5513" s="57"/>
      <c r="O5513" s="6"/>
      <c r="P5513" s="6"/>
      <c r="T5513" s="6"/>
      <c r="V5513" s="3"/>
    </row>
    <row r="5514">
      <c r="D5514" s="57"/>
      <c r="J5514" s="7"/>
      <c r="K5514" s="7"/>
      <c r="L5514" s="7"/>
      <c r="M5514" s="7"/>
      <c r="N5514" s="57"/>
      <c r="O5514" s="6"/>
      <c r="P5514" s="6"/>
      <c r="T5514" s="6"/>
      <c r="V5514" s="3"/>
    </row>
    <row r="5515">
      <c r="D5515" s="57"/>
      <c r="J5515" s="7"/>
      <c r="K5515" s="7"/>
      <c r="L5515" s="7"/>
      <c r="M5515" s="7"/>
      <c r="N5515" s="57"/>
      <c r="O5515" s="6"/>
      <c r="P5515" s="6"/>
      <c r="T5515" s="6"/>
      <c r="V5515" s="3"/>
    </row>
    <row r="5516">
      <c r="D5516" s="57"/>
      <c r="J5516" s="7"/>
      <c r="K5516" s="7"/>
      <c r="L5516" s="7"/>
      <c r="M5516" s="7"/>
      <c r="N5516" s="57"/>
      <c r="O5516" s="6"/>
      <c r="P5516" s="6"/>
      <c r="T5516" s="6"/>
      <c r="V5516" s="3"/>
    </row>
    <row r="5517">
      <c r="D5517" s="57"/>
      <c r="J5517" s="7"/>
      <c r="K5517" s="7"/>
      <c r="L5517" s="7"/>
      <c r="M5517" s="7"/>
      <c r="N5517" s="57"/>
      <c r="O5517" s="6"/>
      <c r="P5517" s="6"/>
      <c r="T5517" s="6"/>
      <c r="V5517" s="3"/>
    </row>
    <row r="5518">
      <c r="D5518" s="57"/>
      <c r="J5518" s="7"/>
      <c r="K5518" s="7"/>
      <c r="L5518" s="7"/>
      <c r="M5518" s="7"/>
      <c r="N5518" s="57"/>
      <c r="O5518" s="6"/>
      <c r="P5518" s="6"/>
      <c r="T5518" s="6"/>
      <c r="V5518" s="3"/>
    </row>
    <row r="5519">
      <c r="D5519" s="57"/>
      <c r="J5519" s="7"/>
      <c r="K5519" s="7"/>
      <c r="L5519" s="7"/>
      <c r="M5519" s="7"/>
      <c r="N5519" s="57"/>
      <c r="O5519" s="6"/>
      <c r="P5519" s="6"/>
      <c r="T5519" s="6"/>
      <c r="V5519" s="3"/>
    </row>
    <row r="5520">
      <c r="D5520" s="57"/>
      <c r="J5520" s="7"/>
      <c r="K5520" s="7"/>
      <c r="L5520" s="7"/>
      <c r="M5520" s="7"/>
      <c r="N5520" s="57"/>
      <c r="O5520" s="6"/>
      <c r="P5520" s="6"/>
      <c r="T5520" s="6"/>
      <c r="V5520" s="3"/>
    </row>
    <row r="5521">
      <c r="D5521" s="57"/>
      <c r="J5521" s="7"/>
      <c r="K5521" s="7"/>
      <c r="L5521" s="7"/>
      <c r="M5521" s="7"/>
      <c r="N5521" s="57"/>
      <c r="O5521" s="6"/>
      <c r="P5521" s="6"/>
      <c r="T5521" s="6"/>
      <c r="V5521" s="3"/>
    </row>
    <row r="5522">
      <c r="D5522" s="57"/>
      <c r="J5522" s="7"/>
      <c r="K5522" s="7"/>
      <c r="L5522" s="7"/>
      <c r="M5522" s="7"/>
      <c r="N5522" s="57"/>
      <c r="O5522" s="6"/>
      <c r="P5522" s="6"/>
      <c r="T5522" s="6"/>
      <c r="V5522" s="3"/>
    </row>
    <row r="5523">
      <c r="D5523" s="57"/>
      <c r="J5523" s="7"/>
      <c r="K5523" s="7"/>
      <c r="L5523" s="7"/>
      <c r="M5523" s="7"/>
      <c r="N5523" s="57"/>
      <c r="O5523" s="6"/>
      <c r="P5523" s="6"/>
      <c r="T5523" s="6"/>
      <c r="V5523" s="3"/>
    </row>
    <row r="5524">
      <c r="D5524" s="57"/>
      <c r="J5524" s="7"/>
      <c r="K5524" s="7"/>
      <c r="L5524" s="7"/>
      <c r="M5524" s="7"/>
      <c r="N5524" s="57"/>
      <c r="O5524" s="6"/>
      <c r="P5524" s="6"/>
      <c r="T5524" s="6"/>
      <c r="V5524" s="3"/>
    </row>
    <row r="5525">
      <c r="D5525" s="57"/>
      <c r="J5525" s="7"/>
      <c r="K5525" s="7"/>
      <c r="L5525" s="7"/>
      <c r="M5525" s="7"/>
      <c r="N5525" s="57"/>
      <c r="O5525" s="6"/>
      <c r="P5525" s="6"/>
      <c r="T5525" s="6"/>
      <c r="V5525" s="3"/>
    </row>
    <row r="5526">
      <c r="D5526" s="57"/>
      <c r="J5526" s="7"/>
      <c r="K5526" s="7"/>
      <c r="L5526" s="7"/>
      <c r="M5526" s="7"/>
      <c r="N5526" s="57"/>
      <c r="O5526" s="6"/>
      <c r="P5526" s="6"/>
      <c r="T5526" s="6"/>
      <c r="V5526" s="3"/>
    </row>
    <row r="5527">
      <c r="D5527" s="57"/>
      <c r="J5527" s="7"/>
      <c r="K5527" s="7"/>
      <c r="L5527" s="7"/>
      <c r="M5527" s="7"/>
      <c r="N5527" s="57"/>
      <c r="O5527" s="6"/>
      <c r="P5527" s="6"/>
      <c r="T5527" s="6"/>
      <c r="V5527" s="3"/>
    </row>
    <row r="5528">
      <c r="D5528" s="57"/>
      <c r="J5528" s="7"/>
      <c r="K5528" s="7"/>
      <c r="L5528" s="7"/>
      <c r="M5528" s="7"/>
      <c r="N5528" s="57"/>
      <c r="O5528" s="6"/>
      <c r="P5528" s="6"/>
      <c r="T5528" s="6"/>
      <c r="V5528" s="3"/>
    </row>
    <row r="5529">
      <c r="D5529" s="57"/>
      <c r="J5529" s="7"/>
      <c r="K5529" s="7"/>
      <c r="L5529" s="7"/>
      <c r="M5529" s="7"/>
      <c r="N5529" s="57"/>
      <c r="O5529" s="6"/>
      <c r="P5529" s="6"/>
      <c r="T5529" s="6"/>
      <c r="V5529" s="3"/>
    </row>
    <row r="5530">
      <c r="D5530" s="57"/>
      <c r="J5530" s="7"/>
      <c r="K5530" s="7"/>
      <c r="L5530" s="7"/>
      <c r="M5530" s="7"/>
      <c r="N5530" s="57"/>
      <c r="O5530" s="6"/>
      <c r="P5530" s="6"/>
      <c r="T5530" s="6"/>
      <c r="V5530" s="3"/>
    </row>
    <row r="5531">
      <c r="D5531" s="57"/>
      <c r="J5531" s="7"/>
      <c r="K5531" s="7"/>
      <c r="L5531" s="7"/>
      <c r="M5531" s="7"/>
      <c r="N5531" s="57"/>
      <c r="O5531" s="6"/>
      <c r="P5531" s="6"/>
      <c r="T5531" s="6"/>
      <c r="V5531" s="3"/>
    </row>
    <row r="5532">
      <c r="D5532" s="57"/>
      <c r="J5532" s="7"/>
      <c r="K5532" s="7"/>
      <c r="L5532" s="7"/>
      <c r="M5532" s="7"/>
      <c r="N5532" s="57"/>
      <c r="O5532" s="6"/>
      <c r="P5532" s="6"/>
      <c r="T5532" s="6"/>
      <c r="V5532" s="3"/>
    </row>
    <row r="5533">
      <c r="D5533" s="57"/>
      <c r="J5533" s="7"/>
      <c r="K5533" s="7"/>
      <c r="L5533" s="7"/>
      <c r="M5533" s="7"/>
      <c r="N5533" s="57"/>
      <c r="O5533" s="6"/>
      <c r="P5533" s="6"/>
      <c r="T5533" s="6"/>
      <c r="V5533" s="3"/>
    </row>
    <row r="5534">
      <c r="D5534" s="57"/>
      <c r="J5534" s="7"/>
      <c r="K5534" s="7"/>
      <c r="L5534" s="7"/>
      <c r="M5534" s="7"/>
      <c r="N5534" s="57"/>
      <c r="O5534" s="6"/>
      <c r="P5534" s="6"/>
      <c r="T5534" s="6"/>
      <c r="V5534" s="3"/>
    </row>
    <row r="5535">
      <c r="D5535" s="57"/>
      <c r="J5535" s="7"/>
      <c r="K5535" s="7"/>
      <c r="L5535" s="7"/>
      <c r="M5535" s="7"/>
      <c r="N5535" s="57"/>
      <c r="O5535" s="6"/>
      <c r="P5535" s="6"/>
      <c r="T5535" s="6"/>
      <c r="V5535" s="3"/>
    </row>
    <row r="5536">
      <c r="D5536" s="57"/>
      <c r="J5536" s="7"/>
      <c r="K5536" s="7"/>
      <c r="L5536" s="7"/>
      <c r="M5536" s="7"/>
      <c r="N5536" s="57"/>
      <c r="O5536" s="6"/>
      <c r="P5536" s="6"/>
      <c r="T5536" s="6"/>
      <c r="V5536" s="3"/>
    </row>
    <row r="5537">
      <c r="D5537" s="57"/>
      <c r="J5537" s="7"/>
      <c r="K5537" s="7"/>
      <c r="L5537" s="7"/>
      <c r="M5537" s="7"/>
      <c r="N5537" s="57"/>
      <c r="O5537" s="6"/>
      <c r="P5537" s="6"/>
      <c r="T5537" s="6"/>
      <c r="V5537" s="3"/>
    </row>
    <row r="5538">
      <c r="D5538" s="57"/>
      <c r="J5538" s="7"/>
      <c r="K5538" s="7"/>
      <c r="L5538" s="7"/>
      <c r="M5538" s="7"/>
      <c r="N5538" s="57"/>
      <c r="O5538" s="6"/>
      <c r="P5538" s="6"/>
      <c r="T5538" s="6"/>
      <c r="V5538" s="3"/>
    </row>
    <row r="5539">
      <c r="D5539" s="57"/>
      <c r="J5539" s="7"/>
      <c r="K5539" s="7"/>
      <c r="L5539" s="7"/>
      <c r="M5539" s="7"/>
      <c r="N5539" s="57"/>
      <c r="O5539" s="6"/>
      <c r="P5539" s="6"/>
      <c r="T5539" s="6"/>
      <c r="V5539" s="3"/>
    </row>
    <row r="5540">
      <c r="D5540" s="57"/>
      <c r="J5540" s="7"/>
      <c r="K5540" s="7"/>
      <c r="L5540" s="7"/>
      <c r="M5540" s="7"/>
      <c r="N5540" s="57"/>
      <c r="O5540" s="6"/>
      <c r="P5540" s="6"/>
      <c r="T5540" s="6"/>
      <c r="V5540" s="3"/>
    </row>
    <row r="5541">
      <c r="D5541" s="57"/>
      <c r="J5541" s="7"/>
      <c r="K5541" s="7"/>
      <c r="L5541" s="7"/>
      <c r="M5541" s="7"/>
      <c r="N5541" s="57"/>
      <c r="O5541" s="6"/>
      <c r="P5541" s="6"/>
      <c r="T5541" s="6"/>
      <c r="V5541" s="3"/>
    </row>
    <row r="5542">
      <c r="D5542" s="57"/>
      <c r="J5542" s="7"/>
      <c r="K5542" s="7"/>
      <c r="L5542" s="7"/>
      <c r="M5542" s="7"/>
      <c r="N5542" s="57"/>
      <c r="O5542" s="6"/>
      <c r="P5542" s="6"/>
      <c r="T5542" s="6"/>
      <c r="V5542" s="3"/>
    </row>
    <row r="5543">
      <c r="D5543" s="57"/>
      <c r="J5543" s="7"/>
      <c r="K5543" s="7"/>
      <c r="L5543" s="7"/>
      <c r="M5543" s="7"/>
      <c r="N5543" s="57"/>
      <c r="O5543" s="6"/>
      <c r="P5543" s="6"/>
      <c r="T5543" s="6"/>
      <c r="V5543" s="3"/>
    </row>
    <row r="5544">
      <c r="D5544" s="57"/>
      <c r="J5544" s="7"/>
      <c r="K5544" s="7"/>
      <c r="L5544" s="7"/>
      <c r="M5544" s="7"/>
      <c r="N5544" s="57"/>
      <c r="O5544" s="6"/>
      <c r="P5544" s="6"/>
      <c r="T5544" s="6"/>
      <c r="V5544" s="3"/>
    </row>
    <row r="5545">
      <c r="D5545" s="57"/>
      <c r="J5545" s="7"/>
      <c r="K5545" s="7"/>
      <c r="L5545" s="7"/>
      <c r="M5545" s="7"/>
      <c r="N5545" s="57"/>
      <c r="O5545" s="6"/>
      <c r="P5545" s="6"/>
      <c r="T5545" s="6"/>
      <c r="V5545" s="3"/>
    </row>
    <row r="5546">
      <c r="D5546" s="57"/>
      <c r="J5546" s="7"/>
      <c r="K5546" s="7"/>
      <c r="L5546" s="7"/>
      <c r="M5546" s="7"/>
      <c r="N5546" s="57"/>
      <c r="O5546" s="6"/>
      <c r="P5546" s="6"/>
      <c r="T5546" s="6"/>
      <c r="V5546" s="3"/>
    </row>
    <row r="5547">
      <c r="D5547" s="57"/>
      <c r="J5547" s="7"/>
      <c r="K5547" s="7"/>
      <c r="L5547" s="7"/>
      <c r="M5547" s="7"/>
      <c r="N5547" s="57"/>
      <c r="O5547" s="6"/>
      <c r="P5547" s="6"/>
      <c r="T5547" s="6"/>
      <c r="V5547" s="3"/>
    </row>
    <row r="5548">
      <c r="D5548" s="57"/>
      <c r="J5548" s="7"/>
      <c r="K5548" s="7"/>
      <c r="L5548" s="7"/>
      <c r="M5548" s="7"/>
      <c r="N5548" s="57"/>
      <c r="O5548" s="6"/>
      <c r="P5548" s="6"/>
      <c r="T5548" s="6"/>
      <c r="V5548" s="3"/>
    </row>
    <row r="5549">
      <c r="D5549" s="57"/>
      <c r="J5549" s="7"/>
      <c r="K5549" s="7"/>
      <c r="L5549" s="7"/>
      <c r="M5549" s="7"/>
      <c r="N5549" s="57"/>
      <c r="O5549" s="6"/>
      <c r="P5549" s="6"/>
      <c r="T5549" s="6"/>
      <c r="V5549" s="3"/>
    </row>
    <row r="5550">
      <c r="D5550" s="57"/>
      <c r="J5550" s="7"/>
      <c r="K5550" s="7"/>
      <c r="L5550" s="7"/>
      <c r="M5550" s="7"/>
      <c r="N5550" s="57"/>
      <c r="O5550" s="6"/>
      <c r="P5550" s="6"/>
      <c r="T5550" s="6"/>
      <c r="V5550" s="3"/>
    </row>
    <row r="5551">
      <c r="D5551" s="57"/>
      <c r="J5551" s="7"/>
      <c r="K5551" s="7"/>
      <c r="L5551" s="7"/>
      <c r="M5551" s="7"/>
      <c r="N5551" s="57"/>
      <c r="O5551" s="6"/>
      <c r="P5551" s="6"/>
      <c r="T5551" s="6"/>
      <c r="V5551" s="3"/>
    </row>
    <row r="5552">
      <c r="D5552" s="57"/>
      <c r="J5552" s="7"/>
      <c r="K5552" s="7"/>
      <c r="L5552" s="7"/>
      <c r="M5552" s="7"/>
      <c r="N5552" s="57"/>
      <c r="O5552" s="6"/>
      <c r="P5552" s="6"/>
      <c r="T5552" s="6"/>
      <c r="V5552" s="3"/>
    </row>
    <row r="5553">
      <c r="D5553" s="57"/>
      <c r="J5553" s="7"/>
      <c r="K5553" s="7"/>
      <c r="L5553" s="7"/>
      <c r="M5553" s="7"/>
      <c r="N5553" s="57"/>
      <c r="O5553" s="6"/>
      <c r="P5553" s="6"/>
      <c r="T5553" s="6"/>
      <c r="V5553" s="3"/>
    </row>
    <row r="5554">
      <c r="D5554" s="57"/>
      <c r="J5554" s="7"/>
      <c r="K5554" s="7"/>
      <c r="L5554" s="7"/>
      <c r="M5554" s="7"/>
      <c r="N5554" s="57"/>
      <c r="O5554" s="6"/>
      <c r="P5554" s="6"/>
      <c r="T5554" s="6"/>
      <c r="V5554" s="3"/>
    </row>
    <row r="5555">
      <c r="D5555" s="57"/>
      <c r="J5555" s="7"/>
      <c r="K5555" s="7"/>
      <c r="L5555" s="7"/>
      <c r="M5555" s="7"/>
      <c r="N5555" s="57"/>
      <c r="O5555" s="6"/>
      <c r="P5555" s="6"/>
      <c r="T5555" s="6"/>
      <c r="V5555" s="3"/>
    </row>
    <row r="5556">
      <c r="D5556" s="57"/>
      <c r="J5556" s="7"/>
      <c r="K5556" s="7"/>
      <c r="L5556" s="7"/>
      <c r="M5556" s="7"/>
      <c r="N5556" s="57"/>
      <c r="O5556" s="6"/>
      <c r="P5556" s="6"/>
      <c r="T5556" s="6"/>
      <c r="V5556" s="3"/>
    </row>
    <row r="5557">
      <c r="D5557" s="57"/>
      <c r="J5557" s="7"/>
      <c r="K5557" s="7"/>
      <c r="L5557" s="7"/>
      <c r="M5557" s="7"/>
      <c r="N5557" s="57"/>
      <c r="O5557" s="6"/>
      <c r="P5557" s="6"/>
      <c r="T5557" s="6"/>
      <c r="V5557" s="3"/>
    </row>
    <row r="5558">
      <c r="D5558" s="57"/>
      <c r="J5558" s="7"/>
      <c r="K5558" s="7"/>
      <c r="L5558" s="7"/>
      <c r="M5558" s="7"/>
      <c r="N5558" s="57"/>
      <c r="O5558" s="6"/>
      <c r="P5558" s="6"/>
      <c r="T5558" s="6"/>
      <c r="V5558" s="3"/>
    </row>
    <row r="5559">
      <c r="D5559" s="57"/>
      <c r="J5559" s="7"/>
      <c r="K5559" s="7"/>
      <c r="L5559" s="7"/>
      <c r="M5559" s="7"/>
      <c r="N5559" s="57"/>
      <c r="O5559" s="6"/>
      <c r="P5559" s="6"/>
      <c r="T5559" s="6"/>
      <c r="V5559" s="3"/>
    </row>
    <row r="5560">
      <c r="D5560" s="57"/>
      <c r="J5560" s="7"/>
      <c r="K5560" s="7"/>
      <c r="L5560" s="7"/>
      <c r="M5560" s="7"/>
      <c r="N5560" s="57"/>
      <c r="O5560" s="6"/>
      <c r="P5560" s="6"/>
      <c r="T5560" s="6"/>
      <c r="V5560" s="3"/>
    </row>
    <row r="5561">
      <c r="D5561" s="57"/>
      <c r="J5561" s="7"/>
      <c r="K5561" s="7"/>
      <c r="L5561" s="7"/>
      <c r="M5561" s="7"/>
      <c r="N5561" s="57"/>
      <c r="O5561" s="6"/>
      <c r="P5561" s="6"/>
      <c r="T5561" s="6"/>
      <c r="V5561" s="3"/>
    </row>
    <row r="5562">
      <c r="D5562" s="57"/>
      <c r="J5562" s="7"/>
      <c r="K5562" s="7"/>
      <c r="L5562" s="7"/>
      <c r="M5562" s="7"/>
      <c r="N5562" s="57"/>
      <c r="O5562" s="6"/>
      <c r="P5562" s="6"/>
      <c r="T5562" s="6"/>
      <c r="V5562" s="3"/>
    </row>
    <row r="5563">
      <c r="D5563" s="57"/>
      <c r="J5563" s="7"/>
      <c r="K5563" s="7"/>
      <c r="L5563" s="7"/>
      <c r="M5563" s="7"/>
      <c r="N5563" s="57"/>
      <c r="O5563" s="6"/>
      <c r="P5563" s="6"/>
      <c r="T5563" s="6"/>
      <c r="V5563" s="3"/>
    </row>
    <row r="5564">
      <c r="D5564" s="57"/>
      <c r="J5564" s="7"/>
      <c r="K5564" s="7"/>
      <c r="L5564" s="7"/>
      <c r="M5564" s="7"/>
      <c r="N5564" s="57"/>
      <c r="O5564" s="6"/>
      <c r="P5564" s="6"/>
      <c r="T5564" s="6"/>
      <c r="V5564" s="3"/>
    </row>
    <row r="5565">
      <c r="D5565" s="57"/>
      <c r="J5565" s="7"/>
      <c r="K5565" s="7"/>
      <c r="L5565" s="7"/>
      <c r="M5565" s="7"/>
      <c r="N5565" s="57"/>
      <c r="O5565" s="6"/>
      <c r="P5565" s="6"/>
      <c r="T5565" s="6"/>
      <c r="V5565" s="3"/>
    </row>
    <row r="5566">
      <c r="D5566" s="57"/>
      <c r="J5566" s="7"/>
      <c r="K5566" s="7"/>
      <c r="L5566" s="7"/>
      <c r="M5566" s="7"/>
      <c r="N5566" s="57"/>
      <c r="O5566" s="6"/>
      <c r="P5566" s="6"/>
      <c r="T5566" s="6"/>
      <c r="V5566" s="3"/>
    </row>
    <row r="5567">
      <c r="D5567" s="57"/>
      <c r="J5567" s="7"/>
      <c r="K5567" s="7"/>
      <c r="L5567" s="7"/>
      <c r="M5567" s="7"/>
      <c r="N5567" s="57"/>
      <c r="O5567" s="6"/>
      <c r="P5567" s="6"/>
      <c r="T5567" s="6"/>
      <c r="V5567" s="3"/>
    </row>
    <row r="5568">
      <c r="D5568" s="57"/>
      <c r="J5568" s="7"/>
      <c r="K5568" s="7"/>
      <c r="L5568" s="7"/>
      <c r="M5568" s="7"/>
      <c r="N5568" s="57"/>
      <c r="O5568" s="6"/>
      <c r="P5568" s="6"/>
      <c r="T5568" s="6"/>
      <c r="V5568" s="3"/>
    </row>
    <row r="5569">
      <c r="D5569" s="57"/>
      <c r="J5569" s="7"/>
      <c r="K5569" s="7"/>
      <c r="L5569" s="7"/>
      <c r="M5569" s="7"/>
      <c r="N5569" s="57"/>
      <c r="O5569" s="6"/>
      <c r="P5569" s="6"/>
      <c r="T5569" s="6"/>
      <c r="V5569" s="3"/>
    </row>
    <row r="5570">
      <c r="D5570" s="57"/>
      <c r="J5570" s="7"/>
      <c r="K5570" s="7"/>
      <c r="L5570" s="7"/>
      <c r="M5570" s="7"/>
      <c r="N5570" s="57"/>
      <c r="O5570" s="6"/>
      <c r="P5570" s="6"/>
      <c r="T5570" s="6"/>
      <c r="V5570" s="3"/>
    </row>
    <row r="5571">
      <c r="D5571" s="57"/>
      <c r="J5571" s="7"/>
      <c r="K5571" s="7"/>
      <c r="L5571" s="7"/>
      <c r="M5571" s="7"/>
      <c r="N5571" s="57"/>
      <c r="O5571" s="6"/>
      <c r="P5571" s="6"/>
      <c r="T5571" s="6"/>
      <c r="V5571" s="3"/>
    </row>
    <row r="5572">
      <c r="D5572" s="57"/>
      <c r="J5572" s="7"/>
      <c r="K5572" s="7"/>
      <c r="L5572" s="7"/>
      <c r="M5572" s="7"/>
      <c r="N5572" s="57"/>
      <c r="O5572" s="6"/>
      <c r="P5572" s="6"/>
      <c r="T5572" s="6"/>
      <c r="V5572" s="3"/>
    </row>
    <row r="5573">
      <c r="D5573" s="57"/>
      <c r="J5573" s="7"/>
      <c r="K5573" s="7"/>
      <c r="L5573" s="7"/>
      <c r="M5573" s="7"/>
      <c r="N5573" s="57"/>
      <c r="O5573" s="6"/>
      <c r="P5573" s="6"/>
      <c r="T5573" s="6"/>
      <c r="V5573" s="3"/>
    </row>
    <row r="5574">
      <c r="D5574" s="57"/>
      <c r="J5574" s="7"/>
      <c r="K5574" s="7"/>
      <c r="L5574" s="7"/>
      <c r="M5574" s="7"/>
      <c r="N5574" s="57"/>
      <c r="O5574" s="6"/>
      <c r="P5574" s="6"/>
      <c r="T5574" s="6"/>
      <c r="V5574" s="3"/>
    </row>
    <row r="5575">
      <c r="D5575" s="57"/>
      <c r="J5575" s="7"/>
      <c r="K5575" s="7"/>
      <c r="L5575" s="7"/>
      <c r="M5575" s="7"/>
      <c r="N5575" s="57"/>
      <c r="O5575" s="6"/>
      <c r="P5575" s="6"/>
      <c r="T5575" s="6"/>
      <c r="V5575" s="3"/>
    </row>
    <row r="5576">
      <c r="D5576" s="57"/>
      <c r="J5576" s="7"/>
      <c r="K5576" s="7"/>
      <c r="L5576" s="7"/>
      <c r="M5576" s="7"/>
      <c r="N5576" s="57"/>
      <c r="O5576" s="6"/>
      <c r="P5576" s="6"/>
      <c r="T5576" s="6"/>
      <c r="V5576" s="3"/>
    </row>
    <row r="5577">
      <c r="D5577" s="57"/>
      <c r="J5577" s="7"/>
      <c r="K5577" s="7"/>
      <c r="L5577" s="7"/>
      <c r="M5577" s="7"/>
      <c r="N5577" s="57"/>
      <c r="O5577" s="6"/>
      <c r="P5577" s="6"/>
      <c r="T5577" s="6"/>
      <c r="V5577" s="3"/>
    </row>
    <row r="5578">
      <c r="D5578" s="57"/>
      <c r="J5578" s="7"/>
      <c r="K5578" s="7"/>
      <c r="L5578" s="7"/>
      <c r="M5578" s="7"/>
      <c r="N5578" s="57"/>
      <c r="O5578" s="6"/>
      <c r="P5578" s="6"/>
      <c r="T5578" s="6"/>
      <c r="V5578" s="3"/>
    </row>
    <row r="5579">
      <c r="D5579" s="57"/>
      <c r="J5579" s="7"/>
      <c r="K5579" s="7"/>
      <c r="L5579" s="7"/>
      <c r="M5579" s="7"/>
      <c r="N5579" s="57"/>
      <c r="O5579" s="6"/>
      <c r="P5579" s="6"/>
      <c r="T5579" s="6"/>
      <c r="V5579" s="3"/>
    </row>
    <row r="5580">
      <c r="D5580" s="57"/>
      <c r="J5580" s="7"/>
      <c r="K5580" s="7"/>
      <c r="L5580" s="7"/>
      <c r="M5580" s="7"/>
      <c r="N5580" s="57"/>
      <c r="O5580" s="6"/>
      <c r="P5580" s="6"/>
      <c r="T5580" s="6"/>
      <c r="V5580" s="3"/>
    </row>
    <row r="5581">
      <c r="D5581" s="57"/>
      <c r="J5581" s="7"/>
      <c r="K5581" s="7"/>
      <c r="L5581" s="7"/>
      <c r="M5581" s="7"/>
      <c r="N5581" s="57"/>
      <c r="O5581" s="6"/>
      <c r="P5581" s="6"/>
      <c r="T5581" s="6"/>
      <c r="V5581" s="3"/>
    </row>
    <row r="5582">
      <c r="D5582" s="57"/>
      <c r="J5582" s="7"/>
      <c r="K5582" s="7"/>
      <c r="L5582" s="7"/>
      <c r="M5582" s="7"/>
      <c r="N5582" s="57"/>
      <c r="O5582" s="6"/>
      <c r="P5582" s="6"/>
      <c r="T5582" s="6"/>
      <c r="V5582" s="3"/>
    </row>
    <row r="5583">
      <c r="D5583" s="57"/>
      <c r="J5583" s="7"/>
      <c r="K5583" s="7"/>
      <c r="L5583" s="7"/>
      <c r="M5583" s="7"/>
      <c r="N5583" s="57"/>
      <c r="O5583" s="6"/>
      <c r="P5583" s="6"/>
      <c r="T5583" s="6"/>
      <c r="V5583" s="3"/>
    </row>
    <row r="5584">
      <c r="D5584" s="57"/>
      <c r="J5584" s="7"/>
      <c r="K5584" s="7"/>
      <c r="L5584" s="7"/>
      <c r="M5584" s="7"/>
      <c r="N5584" s="57"/>
      <c r="O5584" s="6"/>
      <c r="P5584" s="6"/>
      <c r="T5584" s="6"/>
      <c r="V5584" s="3"/>
    </row>
    <row r="5585">
      <c r="D5585" s="57"/>
      <c r="J5585" s="7"/>
      <c r="K5585" s="7"/>
      <c r="L5585" s="7"/>
      <c r="M5585" s="7"/>
      <c r="N5585" s="57"/>
      <c r="O5585" s="6"/>
      <c r="P5585" s="6"/>
      <c r="T5585" s="6"/>
      <c r="V5585" s="3"/>
    </row>
    <row r="5586">
      <c r="D5586" s="57"/>
      <c r="J5586" s="7"/>
      <c r="K5586" s="7"/>
      <c r="L5586" s="7"/>
      <c r="M5586" s="7"/>
      <c r="N5586" s="57"/>
      <c r="O5586" s="6"/>
      <c r="P5586" s="6"/>
      <c r="T5586" s="6"/>
      <c r="V5586" s="3"/>
    </row>
    <row r="5587">
      <c r="D5587" s="57"/>
      <c r="J5587" s="7"/>
      <c r="K5587" s="7"/>
      <c r="L5587" s="7"/>
      <c r="M5587" s="7"/>
      <c r="N5587" s="57"/>
      <c r="O5587" s="6"/>
      <c r="P5587" s="6"/>
      <c r="T5587" s="6"/>
      <c r="V5587" s="3"/>
    </row>
    <row r="5588">
      <c r="D5588" s="57"/>
      <c r="J5588" s="7"/>
      <c r="K5588" s="7"/>
      <c r="L5588" s="7"/>
      <c r="M5588" s="7"/>
      <c r="N5588" s="57"/>
      <c r="O5588" s="6"/>
      <c r="P5588" s="6"/>
      <c r="T5588" s="6"/>
      <c r="V5588" s="3"/>
    </row>
    <row r="5589">
      <c r="D5589" s="57"/>
      <c r="J5589" s="7"/>
      <c r="K5589" s="7"/>
      <c r="L5589" s="7"/>
      <c r="M5589" s="7"/>
      <c r="N5589" s="57"/>
      <c r="O5589" s="6"/>
      <c r="P5589" s="6"/>
      <c r="T5589" s="6"/>
      <c r="V5589" s="3"/>
    </row>
    <row r="5590">
      <c r="D5590" s="57"/>
      <c r="J5590" s="7"/>
      <c r="K5590" s="7"/>
      <c r="L5590" s="7"/>
      <c r="M5590" s="7"/>
      <c r="N5590" s="57"/>
      <c r="O5590" s="6"/>
      <c r="P5590" s="6"/>
      <c r="T5590" s="6"/>
      <c r="V5590" s="3"/>
    </row>
    <row r="5591">
      <c r="D5591" s="57"/>
      <c r="J5591" s="7"/>
      <c r="K5591" s="7"/>
      <c r="L5591" s="7"/>
      <c r="M5591" s="7"/>
      <c r="N5591" s="57"/>
      <c r="O5591" s="6"/>
      <c r="P5591" s="6"/>
      <c r="T5591" s="6"/>
      <c r="V5591" s="3"/>
    </row>
    <row r="5592">
      <c r="D5592" s="57"/>
      <c r="J5592" s="7"/>
      <c r="K5592" s="7"/>
      <c r="L5592" s="7"/>
      <c r="M5592" s="7"/>
      <c r="N5592" s="57"/>
      <c r="O5592" s="6"/>
      <c r="P5592" s="6"/>
      <c r="T5592" s="6"/>
      <c r="V5592" s="3"/>
    </row>
    <row r="5593">
      <c r="D5593" s="57"/>
      <c r="J5593" s="7"/>
      <c r="K5593" s="7"/>
      <c r="L5593" s="7"/>
      <c r="M5593" s="7"/>
      <c r="N5593" s="57"/>
      <c r="O5593" s="6"/>
      <c r="P5593" s="6"/>
      <c r="T5593" s="6"/>
      <c r="V5593" s="3"/>
    </row>
    <row r="5594">
      <c r="D5594" s="57"/>
      <c r="J5594" s="7"/>
      <c r="K5594" s="7"/>
      <c r="L5594" s="7"/>
      <c r="M5594" s="7"/>
      <c r="N5594" s="57"/>
      <c r="O5594" s="6"/>
      <c r="P5594" s="6"/>
      <c r="T5594" s="6"/>
      <c r="V5594" s="3"/>
    </row>
    <row r="5595">
      <c r="D5595" s="57"/>
      <c r="J5595" s="7"/>
      <c r="K5595" s="7"/>
      <c r="L5595" s="7"/>
      <c r="M5595" s="7"/>
      <c r="N5595" s="57"/>
      <c r="O5595" s="6"/>
      <c r="P5595" s="6"/>
      <c r="T5595" s="6"/>
      <c r="V5595" s="3"/>
    </row>
    <row r="5596">
      <c r="D5596" s="57"/>
      <c r="J5596" s="7"/>
      <c r="K5596" s="7"/>
      <c r="L5596" s="7"/>
      <c r="M5596" s="7"/>
      <c r="N5596" s="57"/>
      <c r="O5596" s="6"/>
      <c r="P5596" s="6"/>
      <c r="T5596" s="6"/>
      <c r="V5596" s="3"/>
    </row>
    <row r="5597">
      <c r="D5597" s="57"/>
      <c r="J5597" s="7"/>
      <c r="K5597" s="7"/>
      <c r="L5597" s="7"/>
      <c r="M5597" s="7"/>
      <c r="N5597" s="57"/>
      <c r="O5597" s="6"/>
      <c r="P5597" s="6"/>
      <c r="T5597" s="6"/>
      <c r="V5597" s="3"/>
    </row>
    <row r="5598">
      <c r="D5598" s="57"/>
      <c r="J5598" s="7"/>
      <c r="K5598" s="7"/>
      <c r="L5598" s="7"/>
      <c r="M5598" s="7"/>
      <c r="N5598" s="57"/>
      <c r="O5598" s="6"/>
      <c r="P5598" s="6"/>
      <c r="T5598" s="6"/>
      <c r="V5598" s="3"/>
    </row>
    <row r="5599">
      <c r="D5599" s="57"/>
      <c r="J5599" s="7"/>
      <c r="K5599" s="7"/>
      <c r="L5599" s="7"/>
      <c r="M5599" s="7"/>
      <c r="N5599" s="57"/>
      <c r="O5599" s="6"/>
      <c r="P5599" s="6"/>
      <c r="T5599" s="6"/>
      <c r="V5599" s="3"/>
    </row>
    <row r="5600">
      <c r="D5600" s="57"/>
      <c r="J5600" s="7"/>
      <c r="K5600" s="7"/>
      <c r="L5600" s="7"/>
      <c r="M5600" s="7"/>
      <c r="N5600" s="57"/>
      <c r="O5600" s="6"/>
      <c r="P5600" s="6"/>
      <c r="T5600" s="6"/>
      <c r="V5600" s="3"/>
    </row>
    <row r="5601">
      <c r="D5601" s="57"/>
      <c r="J5601" s="7"/>
      <c r="K5601" s="7"/>
      <c r="L5601" s="7"/>
      <c r="M5601" s="7"/>
      <c r="N5601" s="57"/>
      <c r="O5601" s="6"/>
      <c r="P5601" s="6"/>
      <c r="T5601" s="6"/>
      <c r="V5601" s="3"/>
    </row>
    <row r="5602">
      <c r="D5602" s="57"/>
      <c r="J5602" s="7"/>
      <c r="K5602" s="7"/>
      <c r="L5602" s="7"/>
      <c r="M5602" s="7"/>
      <c r="N5602" s="57"/>
      <c r="O5602" s="6"/>
      <c r="P5602" s="6"/>
      <c r="T5602" s="6"/>
      <c r="V5602" s="3"/>
    </row>
    <row r="5603">
      <c r="D5603" s="57"/>
      <c r="J5603" s="7"/>
      <c r="K5603" s="7"/>
      <c r="L5603" s="7"/>
      <c r="M5603" s="7"/>
      <c r="N5603" s="57"/>
      <c r="O5603" s="6"/>
      <c r="P5603" s="6"/>
      <c r="T5603" s="6"/>
      <c r="V5603" s="3"/>
    </row>
    <row r="5604">
      <c r="D5604" s="57"/>
      <c r="J5604" s="7"/>
      <c r="K5604" s="7"/>
      <c r="L5604" s="7"/>
      <c r="M5604" s="7"/>
      <c r="N5604" s="57"/>
      <c r="O5604" s="6"/>
      <c r="P5604" s="6"/>
      <c r="T5604" s="6"/>
      <c r="V5604" s="3"/>
    </row>
    <row r="5605">
      <c r="D5605" s="57"/>
      <c r="J5605" s="7"/>
      <c r="K5605" s="7"/>
      <c r="L5605" s="7"/>
      <c r="M5605" s="7"/>
      <c r="N5605" s="57"/>
      <c r="O5605" s="6"/>
      <c r="P5605" s="6"/>
      <c r="T5605" s="6"/>
      <c r="V5605" s="3"/>
    </row>
    <row r="5606">
      <c r="D5606" s="57"/>
      <c r="J5606" s="7"/>
      <c r="K5606" s="7"/>
      <c r="L5606" s="7"/>
      <c r="M5606" s="7"/>
      <c r="N5606" s="57"/>
      <c r="O5606" s="6"/>
      <c r="P5606" s="6"/>
      <c r="T5606" s="6"/>
      <c r="V5606" s="3"/>
    </row>
    <row r="5607">
      <c r="D5607" s="57"/>
      <c r="J5607" s="7"/>
      <c r="K5607" s="7"/>
      <c r="L5607" s="7"/>
      <c r="M5607" s="7"/>
      <c r="N5607" s="57"/>
      <c r="O5607" s="6"/>
      <c r="P5607" s="6"/>
      <c r="T5607" s="6"/>
      <c r="V5607" s="3"/>
    </row>
    <row r="5608">
      <c r="D5608" s="57"/>
      <c r="J5608" s="7"/>
      <c r="K5608" s="7"/>
      <c r="L5608" s="7"/>
      <c r="M5608" s="7"/>
      <c r="N5608" s="57"/>
      <c r="O5608" s="6"/>
      <c r="P5608" s="6"/>
      <c r="T5608" s="6"/>
      <c r="V5608" s="3"/>
    </row>
    <row r="5609">
      <c r="D5609" s="57"/>
      <c r="J5609" s="7"/>
      <c r="K5609" s="7"/>
      <c r="L5609" s="7"/>
      <c r="M5609" s="7"/>
      <c r="N5609" s="57"/>
      <c r="O5609" s="6"/>
      <c r="P5609" s="6"/>
      <c r="T5609" s="6"/>
      <c r="V5609" s="3"/>
    </row>
    <row r="5610">
      <c r="D5610" s="57"/>
      <c r="J5610" s="7"/>
      <c r="K5610" s="7"/>
      <c r="L5610" s="7"/>
      <c r="M5610" s="7"/>
      <c r="N5610" s="57"/>
      <c r="O5610" s="6"/>
      <c r="P5610" s="6"/>
      <c r="T5610" s="6"/>
      <c r="V5610" s="3"/>
    </row>
    <row r="5611">
      <c r="D5611" s="57"/>
      <c r="J5611" s="7"/>
      <c r="K5611" s="7"/>
      <c r="L5611" s="7"/>
      <c r="M5611" s="7"/>
      <c r="N5611" s="57"/>
      <c r="O5611" s="6"/>
      <c r="P5611" s="6"/>
      <c r="T5611" s="6"/>
      <c r="V5611" s="3"/>
    </row>
    <row r="5612">
      <c r="D5612" s="57"/>
      <c r="J5612" s="7"/>
      <c r="K5612" s="7"/>
      <c r="L5612" s="7"/>
      <c r="M5612" s="7"/>
      <c r="N5612" s="57"/>
      <c r="O5612" s="6"/>
      <c r="P5612" s="6"/>
      <c r="T5612" s="6"/>
      <c r="V5612" s="3"/>
    </row>
    <row r="5613">
      <c r="D5613" s="57"/>
      <c r="J5613" s="7"/>
      <c r="K5613" s="7"/>
      <c r="L5613" s="7"/>
      <c r="M5613" s="7"/>
      <c r="N5613" s="57"/>
      <c r="O5613" s="6"/>
      <c r="P5613" s="6"/>
      <c r="T5613" s="6"/>
      <c r="V5613" s="3"/>
    </row>
    <row r="5614">
      <c r="D5614" s="57"/>
      <c r="J5614" s="7"/>
      <c r="K5614" s="7"/>
      <c r="L5614" s="7"/>
      <c r="M5614" s="7"/>
      <c r="N5614" s="57"/>
      <c r="O5614" s="6"/>
      <c r="P5614" s="6"/>
      <c r="T5614" s="6"/>
      <c r="V5614" s="3"/>
    </row>
    <row r="5615">
      <c r="D5615" s="57"/>
      <c r="J5615" s="7"/>
      <c r="K5615" s="7"/>
      <c r="L5615" s="7"/>
      <c r="M5615" s="7"/>
      <c r="N5615" s="57"/>
      <c r="O5615" s="6"/>
      <c r="P5615" s="6"/>
      <c r="T5615" s="6"/>
      <c r="V5615" s="3"/>
    </row>
    <row r="5616">
      <c r="D5616" s="57"/>
      <c r="J5616" s="7"/>
      <c r="K5616" s="7"/>
      <c r="L5616" s="7"/>
      <c r="M5616" s="7"/>
      <c r="N5616" s="57"/>
      <c r="O5616" s="6"/>
      <c r="P5616" s="6"/>
      <c r="T5616" s="6"/>
      <c r="V5616" s="3"/>
    </row>
    <row r="5617">
      <c r="D5617" s="57"/>
      <c r="J5617" s="7"/>
      <c r="K5617" s="7"/>
      <c r="L5617" s="7"/>
      <c r="M5617" s="7"/>
      <c r="N5617" s="57"/>
      <c r="O5617" s="6"/>
      <c r="P5617" s="6"/>
      <c r="T5617" s="6"/>
      <c r="V5617" s="3"/>
    </row>
    <row r="5618">
      <c r="D5618" s="57"/>
      <c r="J5618" s="7"/>
      <c r="K5618" s="7"/>
      <c r="L5618" s="7"/>
      <c r="M5618" s="7"/>
      <c r="N5618" s="57"/>
      <c r="O5618" s="6"/>
      <c r="P5618" s="6"/>
      <c r="T5618" s="6"/>
      <c r="V5618" s="3"/>
    </row>
    <row r="5619">
      <c r="D5619" s="57"/>
      <c r="J5619" s="7"/>
      <c r="K5619" s="7"/>
      <c r="L5619" s="7"/>
      <c r="M5619" s="7"/>
      <c r="N5619" s="57"/>
      <c r="O5619" s="6"/>
      <c r="P5619" s="6"/>
      <c r="T5619" s="6"/>
      <c r="V5619" s="3"/>
    </row>
    <row r="5620">
      <c r="D5620" s="57"/>
      <c r="J5620" s="7"/>
      <c r="K5620" s="7"/>
      <c r="L5620" s="7"/>
      <c r="M5620" s="7"/>
      <c r="N5620" s="57"/>
      <c r="O5620" s="6"/>
      <c r="P5620" s="6"/>
      <c r="T5620" s="6"/>
      <c r="V5620" s="3"/>
    </row>
    <row r="5621">
      <c r="D5621" s="57"/>
      <c r="J5621" s="7"/>
      <c r="K5621" s="7"/>
      <c r="L5621" s="7"/>
      <c r="M5621" s="7"/>
      <c r="N5621" s="57"/>
      <c r="O5621" s="6"/>
      <c r="P5621" s="6"/>
      <c r="T5621" s="6"/>
      <c r="V5621" s="3"/>
    </row>
    <row r="5622">
      <c r="D5622" s="57"/>
      <c r="J5622" s="7"/>
      <c r="K5622" s="7"/>
      <c r="L5622" s="7"/>
      <c r="M5622" s="7"/>
      <c r="N5622" s="57"/>
      <c r="O5622" s="6"/>
      <c r="P5622" s="6"/>
      <c r="T5622" s="6"/>
      <c r="V5622" s="3"/>
    </row>
    <row r="5623">
      <c r="D5623" s="57"/>
      <c r="J5623" s="7"/>
      <c r="K5623" s="7"/>
      <c r="L5623" s="7"/>
      <c r="M5623" s="7"/>
      <c r="N5623" s="57"/>
      <c r="O5623" s="6"/>
      <c r="P5623" s="6"/>
      <c r="T5623" s="6"/>
      <c r="V5623" s="3"/>
    </row>
    <row r="5624">
      <c r="D5624" s="57"/>
      <c r="J5624" s="7"/>
      <c r="K5624" s="7"/>
      <c r="L5624" s="7"/>
      <c r="M5624" s="7"/>
      <c r="N5624" s="57"/>
      <c r="O5624" s="6"/>
      <c r="P5624" s="6"/>
      <c r="T5624" s="6"/>
      <c r="V5624" s="3"/>
    </row>
    <row r="5625">
      <c r="D5625" s="57"/>
      <c r="J5625" s="7"/>
      <c r="K5625" s="7"/>
      <c r="L5625" s="7"/>
      <c r="M5625" s="7"/>
      <c r="N5625" s="57"/>
      <c r="O5625" s="6"/>
      <c r="P5625" s="6"/>
      <c r="T5625" s="6"/>
      <c r="V5625" s="3"/>
    </row>
    <row r="5626">
      <c r="D5626" s="57"/>
      <c r="J5626" s="7"/>
      <c r="K5626" s="7"/>
      <c r="L5626" s="7"/>
      <c r="M5626" s="7"/>
      <c r="N5626" s="57"/>
      <c r="O5626" s="6"/>
      <c r="P5626" s="6"/>
      <c r="T5626" s="6"/>
      <c r="V5626" s="3"/>
    </row>
    <row r="5627">
      <c r="D5627" s="57"/>
      <c r="J5627" s="7"/>
      <c r="K5627" s="7"/>
      <c r="L5627" s="7"/>
      <c r="M5627" s="7"/>
      <c r="N5627" s="57"/>
      <c r="O5627" s="6"/>
      <c r="P5627" s="6"/>
      <c r="T5627" s="6"/>
      <c r="V5627" s="3"/>
    </row>
    <row r="5628">
      <c r="D5628" s="57"/>
      <c r="J5628" s="7"/>
      <c r="K5628" s="7"/>
      <c r="L5628" s="7"/>
      <c r="M5628" s="7"/>
      <c r="N5628" s="57"/>
      <c r="O5628" s="6"/>
      <c r="P5628" s="6"/>
      <c r="T5628" s="6"/>
      <c r="V5628" s="3"/>
    </row>
    <row r="5629">
      <c r="D5629" s="57"/>
      <c r="J5629" s="7"/>
      <c r="K5629" s="7"/>
      <c r="L5629" s="7"/>
      <c r="M5629" s="7"/>
      <c r="N5629" s="57"/>
      <c r="O5629" s="6"/>
      <c r="P5629" s="6"/>
      <c r="T5629" s="6"/>
      <c r="V5629" s="3"/>
    </row>
    <row r="5630">
      <c r="D5630" s="57"/>
      <c r="J5630" s="7"/>
      <c r="K5630" s="7"/>
      <c r="L5630" s="7"/>
      <c r="M5630" s="7"/>
      <c r="N5630" s="57"/>
      <c r="O5630" s="6"/>
      <c r="P5630" s="6"/>
      <c r="T5630" s="6"/>
      <c r="V5630" s="3"/>
    </row>
    <row r="5631">
      <c r="D5631" s="57"/>
      <c r="J5631" s="7"/>
      <c r="K5631" s="7"/>
      <c r="L5631" s="7"/>
      <c r="M5631" s="7"/>
      <c r="N5631" s="57"/>
      <c r="O5631" s="6"/>
      <c r="P5631" s="6"/>
      <c r="T5631" s="6"/>
      <c r="V5631" s="3"/>
    </row>
    <row r="5632">
      <c r="D5632" s="57"/>
      <c r="J5632" s="7"/>
      <c r="K5632" s="7"/>
      <c r="L5632" s="7"/>
      <c r="M5632" s="7"/>
      <c r="N5632" s="57"/>
      <c r="O5632" s="6"/>
      <c r="P5632" s="6"/>
      <c r="T5632" s="6"/>
      <c r="V5632" s="3"/>
    </row>
    <row r="5633">
      <c r="D5633" s="57"/>
      <c r="J5633" s="7"/>
      <c r="K5633" s="7"/>
      <c r="L5633" s="7"/>
      <c r="M5633" s="7"/>
      <c r="N5633" s="57"/>
      <c r="O5633" s="6"/>
      <c r="P5633" s="6"/>
      <c r="T5633" s="6"/>
      <c r="V5633" s="3"/>
    </row>
    <row r="5634">
      <c r="D5634" s="57"/>
      <c r="J5634" s="7"/>
      <c r="K5634" s="7"/>
      <c r="L5634" s="7"/>
      <c r="M5634" s="7"/>
      <c r="N5634" s="57"/>
      <c r="O5634" s="6"/>
      <c r="P5634" s="6"/>
      <c r="T5634" s="6"/>
      <c r="V5634" s="3"/>
    </row>
    <row r="5635">
      <c r="D5635" s="57"/>
      <c r="J5635" s="7"/>
      <c r="K5635" s="7"/>
      <c r="L5635" s="7"/>
      <c r="M5635" s="7"/>
      <c r="N5635" s="57"/>
      <c r="O5635" s="6"/>
      <c r="P5635" s="6"/>
      <c r="T5635" s="6"/>
      <c r="V5635" s="3"/>
    </row>
    <row r="5636">
      <c r="D5636" s="57"/>
      <c r="J5636" s="7"/>
      <c r="K5636" s="7"/>
      <c r="L5636" s="7"/>
      <c r="M5636" s="7"/>
      <c r="N5636" s="57"/>
      <c r="O5636" s="6"/>
      <c r="P5636" s="6"/>
      <c r="T5636" s="6"/>
      <c r="V5636" s="3"/>
    </row>
    <row r="5637">
      <c r="D5637" s="57"/>
      <c r="J5637" s="7"/>
      <c r="K5637" s="7"/>
      <c r="L5637" s="7"/>
      <c r="M5637" s="7"/>
      <c r="N5637" s="57"/>
      <c r="O5637" s="6"/>
      <c r="P5637" s="6"/>
      <c r="T5637" s="6"/>
      <c r="V5637" s="3"/>
    </row>
    <row r="5638">
      <c r="D5638" s="57"/>
      <c r="J5638" s="7"/>
      <c r="K5638" s="7"/>
      <c r="L5638" s="7"/>
      <c r="M5638" s="7"/>
      <c r="N5638" s="57"/>
      <c r="O5638" s="6"/>
      <c r="P5638" s="6"/>
      <c r="T5638" s="6"/>
      <c r="V5638" s="3"/>
    </row>
    <row r="5639">
      <c r="D5639" s="57"/>
      <c r="J5639" s="7"/>
      <c r="K5639" s="7"/>
      <c r="L5639" s="7"/>
      <c r="M5639" s="7"/>
      <c r="N5639" s="57"/>
      <c r="O5639" s="6"/>
      <c r="P5639" s="6"/>
      <c r="T5639" s="6"/>
      <c r="V5639" s="3"/>
    </row>
    <row r="5640">
      <c r="D5640" s="57"/>
      <c r="J5640" s="7"/>
      <c r="K5640" s="7"/>
      <c r="L5640" s="7"/>
      <c r="M5640" s="7"/>
      <c r="N5640" s="57"/>
      <c r="O5640" s="6"/>
      <c r="P5640" s="6"/>
      <c r="T5640" s="6"/>
      <c r="V5640" s="3"/>
    </row>
    <row r="5641">
      <c r="D5641" s="57"/>
      <c r="J5641" s="7"/>
      <c r="K5641" s="7"/>
      <c r="L5641" s="7"/>
      <c r="M5641" s="7"/>
      <c r="N5641" s="57"/>
      <c r="O5641" s="6"/>
      <c r="P5641" s="6"/>
      <c r="T5641" s="6"/>
      <c r="V5641" s="3"/>
    </row>
    <row r="5642">
      <c r="D5642" s="57"/>
      <c r="J5642" s="7"/>
      <c r="K5642" s="7"/>
      <c r="L5642" s="7"/>
      <c r="M5642" s="7"/>
      <c r="N5642" s="57"/>
      <c r="O5642" s="6"/>
      <c r="P5642" s="6"/>
      <c r="T5642" s="6"/>
      <c r="V5642" s="3"/>
    </row>
    <row r="5643">
      <c r="D5643" s="57"/>
      <c r="J5643" s="7"/>
      <c r="K5643" s="7"/>
      <c r="L5643" s="7"/>
      <c r="M5643" s="7"/>
      <c r="N5643" s="57"/>
      <c r="O5643" s="6"/>
      <c r="P5643" s="6"/>
      <c r="T5643" s="6"/>
      <c r="V5643" s="3"/>
    </row>
    <row r="5644">
      <c r="D5644" s="57"/>
      <c r="J5644" s="7"/>
      <c r="K5644" s="7"/>
      <c r="L5644" s="7"/>
      <c r="M5644" s="7"/>
      <c r="N5644" s="57"/>
      <c r="O5644" s="6"/>
      <c r="P5644" s="6"/>
      <c r="T5644" s="6"/>
      <c r="V5644" s="3"/>
    </row>
    <row r="5645">
      <c r="D5645" s="57"/>
      <c r="J5645" s="7"/>
      <c r="K5645" s="7"/>
      <c r="L5645" s="7"/>
      <c r="M5645" s="7"/>
      <c r="N5645" s="57"/>
      <c r="O5645" s="6"/>
      <c r="P5645" s="6"/>
      <c r="T5645" s="6"/>
      <c r="V5645" s="3"/>
    </row>
    <row r="5646">
      <c r="D5646" s="57"/>
      <c r="J5646" s="7"/>
      <c r="K5646" s="7"/>
      <c r="L5646" s="7"/>
      <c r="M5646" s="7"/>
      <c r="N5646" s="57"/>
      <c r="O5646" s="6"/>
      <c r="P5646" s="6"/>
      <c r="T5646" s="6"/>
      <c r="V5646" s="3"/>
    </row>
    <row r="5647">
      <c r="D5647" s="57"/>
      <c r="J5647" s="7"/>
      <c r="K5647" s="7"/>
      <c r="L5647" s="7"/>
      <c r="M5647" s="7"/>
      <c r="N5647" s="57"/>
      <c r="O5647" s="6"/>
      <c r="P5647" s="6"/>
      <c r="T5647" s="6"/>
      <c r="V5647" s="3"/>
    </row>
    <row r="5648">
      <c r="D5648" s="57"/>
      <c r="J5648" s="7"/>
      <c r="K5648" s="7"/>
      <c r="L5648" s="7"/>
      <c r="M5648" s="7"/>
      <c r="N5648" s="57"/>
      <c r="O5648" s="6"/>
      <c r="P5648" s="6"/>
      <c r="T5648" s="6"/>
      <c r="V5648" s="3"/>
    </row>
    <row r="5649">
      <c r="D5649" s="57"/>
      <c r="J5649" s="7"/>
      <c r="K5649" s="7"/>
      <c r="L5649" s="7"/>
      <c r="M5649" s="7"/>
      <c r="N5649" s="57"/>
      <c r="O5649" s="6"/>
      <c r="P5649" s="6"/>
      <c r="T5649" s="6"/>
      <c r="V5649" s="3"/>
    </row>
    <row r="5650">
      <c r="D5650" s="57"/>
      <c r="J5650" s="7"/>
      <c r="K5650" s="7"/>
      <c r="L5650" s="7"/>
      <c r="M5650" s="7"/>
      <c r="N5650" s="57"/>
      <c r="O5650" s="6"/>
      <c r="P5650" s="6"/>
      <c r="T5650" s="6"/>
      <c r="V5650" s="3"/>
    </row>
    <row r="5651">
      <c r="D5651" s="57"/>
      <c r="J5651" s="7"/>
      <c r="K5651" s="7"/>
      <c r="L5651" s="7"/>
      <c r="M5651" s="7"/>
      <c r="N5651" s="57"/>
      <c r="O5651" s="6"/>
      <c r="P5651" s="6"/>
      <c r="T5651" s="6"/>
      <c r="V5651" s="3"/>
    </row>
    <row r="5652">
      <c r="D5652" s="57"/>
      <c r="J5652" s="7"/>
      <c r="K5652" s="7"/>
      <c r="L5652" s="7"/>
      <c r="M5652" s="7"/>
      <c r="N5652" s="57"/>
      <c r="O5652" s="6"/>
      <c r="P5652" s="6"/>
      <c r="T5652" s="6"/>
      <c r="V5652" s="3"/>
    </row>
    <row r="5653">
      <c r="D5653" s="57"/>
      <c r="J5653" s="7"/>
      <c r="K5653" s="7"/>
      <c r="L5653" s="7"/>
      <c r="M5653" s="7"/>
      <c r="N5653" s="57"/>
      <c r="O5653" s="6"/>
      <c r="P5653" s="6"/>
      <c r="T5653" s="6"/>
      <c r="V5653" s="3"/>
    </row>
    <row r="5654">
      <c r="D5654" s="57"/>
      <c r="J5654" s="7"/>
      <c r="K5654" s="7"/>
      <c r="L5654" s="7"/>
      <c r="M5654" s="7"/>
      <c r="N5654" s="57"/>
      <c r="O5654" s="6"/>
      <c r="P5654" s="6"/>
      <c r="T5654" s="6"/>
      <c r="V5654" s="3"/>
    </row>
    <row r="5655">
      <c r="D5655" s="57"/>
      <c r="J5655" s="7"/>
      <c r="K5655" s="7"/>
      <c r="L5655" s="7"/>
      <c r="M5655" s="7"/>
      <c r="N5655" s="57"/>
      <c r="O5655" s="6"/>
      <c r="P5655" s="6"/>
      <c r="T5655" s="6"/>
      <c r="V5655" s="3"/>
    </row>
    <row r="5656">
      <c r="D5656" s="57"/>
      <c r="J5656" s="7"/>
      <c r="K5656" s="7"/>
      <c r="L5656" s="7"/>
      <c r="M5656" s="7"/>
      <c r="N5656" s="57"/>
      <c r="O5656" s="6"/>
      <c r="P5656" s="6"/>
      <c r="T5656" s="6"/>
      <c r="V5656" s="3"/>
    </row>
    <row r="5657">
      <c r="D5657" s="57"/>
      <c r="J5657" s="7"/>
      <c r="K5657" s="7"/>
      <c r="L5657" s="7"/>
      <c r="M5657" s="7"/>
      <c r="N5657" s="57"/>
      <c r="O5657" s="6"/>
      <c r="P5657" s="6"/>
      <c r="T5657" s="6"/>
      <c r="V5657" s="3"/>
    </row>
    <row r="5658">
      <c r="D5658" s="57"/>
      <c r="J5658" s="7"/>
      <c r="K5658" s="7"/>
      <c r="L5658" s="7"/>
      <c r="M5658" s="7"/>
      <c r="N5658" s="57"/>
      <c r="O5658" s="6"/>
      <c r="P5658" s="6"/>
      <c r="T5658" s="6"/>
      <c r="V5658" s="3"/>
    </row>
    <row r="5659">
      <c r="D5659" s="57"/>
      <c r="J5659" s="7"/>
      <c r="K5659" s="7"/>
      <c r="L5659" s="7"/>
      <c r="M5659" s="7"/>
      <c r="N5659" s="57"/>
      <c r="O5659" s="6"/>
      <c r="P5659" s="6"/>
      <c r="T5659" s="6"/>
      <c r="V5659" s="3"/>
    </row>
    <row r="5660">
      <c r="D5660" s="57"/>
      <c r="J5660" s="7"/>
      <c r="K5660" s="7"/>
      <c r="L5660" s="7"/>
      <c r="M5660" s="7"/>
      <c r="N5660" s="57"/>
      <c r="O5660" s="6"/>
      <c r="P5660" s="6"/>
      <c r="T5660" s="6"/>
      <c r="V5660" s="3"/>
    </row>
    <row r="5661">
      <c r="D5661" s="57"/>
      <c r="J5661" s="7"/>
      <c r="K5661" s="7"/>
      <c r="L5661" s="7"/>
      <c r="M5661" s="7"/>
      <c r="N5661" s="57"/>
      <c r="O5661" s="6"/>
      <c r="P5661" s="6"/>
      <c r="T5661" s="6"/>
      <c r="V5661" s="3"/>
    </row>
    <row r="5662">
      <c r="D5662" s="57"/>
      <c r="J5662" s="7"/>
      <c r="K5662" s="7"/>
      <c r="L5662" s="7"/>
      <c r="M5662" s="7"/>
      <c r="N5662" s="57"/>
      <c r="O5662" s="6"/>
      <c r="P5662" s="6"/>
      <c r="T5662" s="6"/>
      <c r="V5662" s="3"/>
    </row>
    <row r="5663">
      <c r="D5663" s="57"/>
      <c r="J5663" s="7"/>
      <c r="K5663" s="7"/>
      <c r="L5663" s="7"/>
      <c r="M5663" s="7"/>
      <c r="N5663" s="57"/>
      <c r="O5663" s="6"/>
      <c r="P5663" s="6"/>
      <c r="T5663" s="6"/>
      <c r="V5663" s="3"/>
    </row>
    <row r="5664">
      <c r="D5664" s="57"/>
      <c r="J5664" s="7"/>
      <c r="K5664" s="7"/>
      <c r="L5664" s="7"/>
      <c r="M5664" s="7"/>
      <c r="N5664" s="57"/>
      <c r="O5664" s="6"/>
      <c r="P5664" s="6"/>
      <c r="T5664" s="6"/>
      <c r="V5664" s="3"/>
    </row>
    <row r="5665">
      <c r="D5665" s="57"/>
      <c r="J5665" s="7"/>
      <c r="K5665" s="7"/>
      <c r="L5665" s="7"/>
      <c r="M5665" s="7"/>
      <c r="N5665" s="57"/>
      <c r="O5665" s="6"/>
      <c r="P5665" s="6"/>
      <c r="T5665" s="6"/>
      <c r="V5665" s="3"/>
    </row>
    <row r="5666">
      <c r="D5666" s="57"/>
      <c r="J5666" s="7"/>
      <c r="K5666" s="7"/>
      <c r="L5666" s="7"/>
      <c r="M5666" s="7"/>
      <c r="N5666" s="57"/>
      <c r="O5666" s="6"/>
      <c r="P5666" s="6"/>
      <c r="T5666" s="6"/>
      <c r="V5666" s="3"/>
    </row>
    <row r="5667">
      <c r="D5667" s="57"/>
      <c r="J5667" s="7"/>
      <c r="K5667" s="7"/>
      <c r="L5667" s="7"/>
      <c r="M5667" s="7"/>
      <c r="N5667" s="57"/>
      <c r="O5667" s="6"/>
      <c r="P5667" s="6"/>
      <c r="T5667" s="6"/>
      <c r="V5667" s="3"/>
    </row>
    <row r="5668">
      <c r="D5668" s="57"/>
      <c r="J5668" s="7"/>
      <c r="K5668" s="7"/>
      <c r="L5668" s="7"/>
      <c r="M5668" s="7"/>
      <c r="N5668" s="57"/>
      <c r="O5668" s="6"/>
      <c r="P5668" s="6"/>
      <c r="T5668" s="6"/>
      <c r="V5668" s="3"/>
    </row>
    <row r="5669">
      <c r="D5669" s="57"/>
      <c r="J5669" s="7"/>
      <c r="K5669" s="7"/>
      <c r="L5669" s="7"/>
      <c r="M5669" s="7"/>
      <c r="N5669" s="57"/>
      <c r="O5669" s="6"/>
      <c r="P5669" s="6"/>
      <c r="T5669" s="6"/>
      <c r="V5669" s="3"/>
    </row>
    <row r="5670">
      <c r="D5670" s="57"/>
      <c r="J5670" s="7"/>
      <c r="K5670" s="7"/>
      <c r="L5670" s="7"/>
      <c r="M5670" s="7"/>
      <c r="N5670" s="57"/>
      <c r="O5670" s="6"/>
      <c r="P5670" s="6"/>
      <c r="T5670" s="6"/>
      <c r="V5670" s="3"/>
    </row>
    <row r="5671">
      <c r="D5671" s="57"/>
      <c r="J5671" s="7"/>
      <c r="K5671" s="7"/>
      <c r="L5671" s="7"/>
      <c r="M5671" s="7"/>
      <c r="N5671" s="57"/>
      <c r="O5671" s="6"/>
      <c r="P5671" s="6"/>
      <c r="T5671" s="6"/>
      <c r="V5671" s="3"/>
    </row>
    <row r="5672">
      <c r="D5672" s="57"/>
      <c r="J5672" s="7"/>
      <c r="K5672" s="7"/>
      <c r="L5672" s="7"/>
      <c r="M5672" s="7"/>
      <c r="N5672" s="57"/>
      <c r="O5672" s="6"/>
      <c r="P5672" s="6"/>
      <c r="T5672" s="6"/>
      <c r="V5672" s="3"/>
    </row>
    <row r="5673">
      <c r="D5673" s="57"/>
      <c r="J5673" s="7"/>
      <c r="K5673" s="7"/>
      <c r="L5673" s="7"/>
      <c r="M5673" s="7"/>
      <c r="N5673" s="57"/>
      <c r="O5673" s="6"/>
      <c r="P5673" s="6"/>
      <c r="T5673" s="6"/>
      <c r="V5673" s="3"/>
    </row>
    <row r="5674">
      <c r="D5674" s="57"/>
      <c r="J5674" s="7"/>
      <c r="K5674" s="7"/>
      <c r="L5674" s="7"/>
      <c r="M5674" s="7"/>
      <c r="N5674" s="57"/>
      <c r="O5674" s="6"/>
      <c r="P5674" s="6"/>
      <c r="T5674" s="6"/>
      <c r="V5674" s="3"/>
    </row>
    <row r="5675">
      <c r="D5675" s="57"/>
      <c r="J5675" s="7"/>
      <c r="K5675" s="7"/>
      <c r="L5675" s="7"/>
      <c r="M5675" s="7"/>
      <c r="N5675" s="57"/>
      <c r="O5675" s="6"/>
      <c r="P5675" s="6"/>
      <c r="T5675" s="6"/>
      <c r="V5675" s="3"/>
    </row>
    <row r="5676">
      <c r="D5676" s="57"/>
      <c r="J5676" s="7"/>
      <c r="K5676" s="7"/>
      <c r="L5676" s="7"/>
      <c r="M5676" s="7"/>
      <c r="N5676" s="57"/>
      <c r="O5676" s="6"/>
      <c r="P5676" s="6"/>
      <c r="T5676" s="6"/>
      <c r="V5676" s="3"/>
    </row>
    <row r="5677">
      <c r="D5677" s="57"/>
      <c r="J5677" s="7"/>
      <c r="K5677" s="7"/>
      <c r="L5677" s="7"/>
      <c r="M5677" s="7"/>
      <c r="N5677" s="57"/>
      <c r="O5677" s="6"/>
      <c r="P5677" s="6"/>
      <c r="T5677" s="6"/>
      <c r="V5677" s="3"/>
    </row>
    <row r="5678">
      <c r="D5678" s="57"/>
      <c r="J5678" s="7"/>
      <c r="K5678" s="7"/>
      <c r="L5678" s="7"/>
      <c r="M5678" s="7"/>
      <c r="N5678" s="57"/>
      <c r="O5678" s="6"/>
      <c r="P5678" s="6"/>
      <c r="T5678" s="6"/>
      <c r="V5678" s="3"/>
    </row>
    <row r="5679">
      <c r="D5679" s="57"/>
      <c r="J5679" s="7"/>
      <c r="K5679" s="7"/>
      <c r="L5679" s="7"/>
      <c r="M5679" s="7"/>
      <c r="N5679" s="57"/>
      <c r="O5679" s="6"/>
      <c r="P5679" s="6"/>
      <c r="T5679" s="6"/>
      <c r="V5679" s="3"/>
    </row>
    <row r="5680">
      <c r="D5680" s="57"/>
      <c r="J5680" s="7"/>
      <c r="K5680" s="7"/>
      <c r="L5680" s="7"/>
      <c r="M5680" s="7"/>
      <c r="N5680" s="57"/>
      <c r="O5680" s="6"/>
      <c r="P5680" s="6"/>
      <c r="T5680" s="6"/>
      <c r="V5680" s="3"/>
    </row>
    <row r="5681">
      <c r="D5681" s="57"/>
      <c r="J5681" s="7"/>
      <c r="K5681" s="7"/>
      <c r="L5681" s="7"/>
      <c r="M5681" s="7"/>
      <c r="N5681" s="57"/>
      <c r="O5681" s="6"/>
      <c r="P5681" s="6"/>
      <c r="T5681" s="6"/>
      <c r="V5681" s="3"/>
    </row>
    <row r="5682">
      <c r="D5682" s="57"/>
      <c r="J5682" s="7"/>
      <c r="K5682" s="7"/>
      <c r="L5682" s="7"/>
      <c r="M5682" s="7"/>
      <c r="N5682" s="57"/>
      <c r="O5682" s="6"/>
      <c r="P5682" s="6"/>
      <c r="T5682" s="6"/>
      <c r="V5682" s="3"/>
    </row>
    <row r="5683">
      <c r="D5683" s="57"/>
      <c r="J5683" s="7"/>
      <c r="K5683" s="7"/>
      <c r="L5683" s="7"/>
      <c r="M5683" s="7"/>
      <c r="N5683" s="57"/>
      <c r="O5683" s="6"/>
      <c r="P5683" s="6"/>
      <c r="T5683" s="6"/>
      <c r="V5683" s="3"/>
    </row>
    <row r="5684">
      <c r="D5684" s="57"/>
      <c r="J5684" s="7"/>
      <c r="K5684" s="7"/>
      <c r="L5684" s="7"/>
      <c r="M5684" s="7"/>
      <c r="N5684" s="57"/>
      <c r="O5684" s="6"/>
      <c r="P5684" s="6"/>
      <c r="T5684" s="6"/>
      <c r="V5684" s="3"/>
    </row>
    <row r="5685">
      <c r="D5685" s="57"/>
      <c r="J5685" s="7"/>
      <c r="K5685" s="7"/>
      <c r="L5685" s="7"/>
      <c r="M5685" s="7"/>
      <c r="N5685" s="57"/>
      <c r="O5685" s="6"/>
      <c r="P5685" s="6"/>
      <c r="T5685" s="6"/>
      <c r="V5685" s="3"/>
    </row>
    <row r="5686">
      <c r="D5686" s="57"/>
      <c r="J5686" s="7"/>
      <c r="K5686" s="7"/>
      <c r="L5686" s="7"/>
      <c r="M5686" s="7"/>
      <c r="N5686" s="57"/>
      <c r="O5686" s="6"/>
      <c r="P5686" s="6"/>
      <c r="T5686" s="6"/>
      <c r="V5686" s="3"/>
    </row>
    <row r="5687">
      <c r="D5687" s="57"/>
      <c r="J5687" s="7"/>
      <c r="K5687" s="7"/>
      <c r="L5687" s="7"/>
      <c r="M5687" s="7"/>
      <c r="N5687" s="57"/>
      <c r="O5687" s="6"/>
      <c r="P5687" s="6"/>
      <c r="T5687" s="6"/>
      <c r="V5687" s="3"/>
    </row>
    <row r="5688">
      <c r="D5688" s="57"/>
      <c r="J5688" s="7"/>
      <c r="K5688" s="7"/>
      <c r="L5688" s="7"/>
      <c r="M5688" s="7"/>
      <c r="N5688" s="57"/>
      <c r="O5688" s="6"/>
      <c r="P5688" s="6"/>
      <c r="T5688" s="6"/>
      <c r="V5688" s="3"/>
    </row>
    <row r="5689">
      <c r="D5689" s="57"/>
      <c r="J5689" s="7"/>
      <c r="K5689" s="7"/>
      <c r="L5689" s="7"/>
      <c r="M5689" s="7"/>
      <c r="N5689" s="57"/>
      <c r="O5689" s="6"/>
      <c r="P5689" s="6"/>
      <c r="T5689" s="6"/>
      <c r="V5689" s="3"/>
    </row>
    <row r="5690">
      <c r="D5690" s="57"/>
      <c r="J5690" s="7"/>
      <c r="K5690" s="7"/>
      <c r="L5690" s="7"/>
      <c r="M5690" s="7"/>
      <c r="N5690" s="57"/>
      <c r="O5690" s="6"/>
      <c r="P5690" s="6"/>
      <c r="T5690" s="6"/>
      <c r="V5690" s="3"/>
    </row>
    <row r="5691">
      <c r="D5691" s="57"/>
      <c r="J5691" s="7"/>
      <c r="K5691" s="7"/>
      <c r="L5691" s="7"/>
      <c r="M5691" s="7"/>
      <c r="N5691" s="57"/>
      <c r="O5691" s="6"/>
      <c r="P5691" s="6"/>
      <c r="T5691" s="6"/>
      <c r="V5691" s="3"/>
    </row>
    <row r="5692">
      <c r="D5692" s="57"/>
      <c r="J5692" s="7"/>
      <c r="K5692" s="7"/>
      <c r="L5692" s="7"/>
      <c r="M5692" s="7"/>
      <c r="N5692" s="57"/>
      <c r="O5692" s="6"/>
      <c r="P5692" s="6"/>
      <c r="T5692" s="6"/>
      <c r="V5692" s="3"/>
    </row>
    <row r="5693">
      <c r="D5693" s="57"/>
      <c r="J5693" s="7"/>
      <c r="K5693" s="7"/>
      <c r="L5693" s="7"/>
      <c r="M5693" s="7"/>
      <c r="N5693" s="57"/>
      <c r="O5693" s="6"/>
      <c r="P5693" s="6"/>
      <c r="T5693" s="6"/>
      <c r="V5693" s="3"/>
    </row>
    <row r="5694">
      <c r="D5694" s="57"/>
      <c r="J5694" s="7"/>
      <c r="K5694" s="7"/>
      <c r="L5694" s="7"/>
      <c r="M5694" s="7"/>
      <c r="N5694" s="57"/>
      <c r="O5694" s="6"/>
      <c r="P5694" s="6"/>
      <c r="T5694" s="6"/>
      <c r="V5694" s="3"/>
    </row>
    <row r="5695">
      <c r="D5695" s="57"/>
      <c r="J5695" s="7"/>
      <c r="K5695" s="7"/>
      <c r="L5695" s="7"/>
      <c r="M5695" s="7"/>
      <c r="N5695" s="57"/>
      <c r="O5695" s="6"/>
      <c r="P5695" s="6"/>
      <c r="T5695" s="6"/>
      <c r="V5695" s="3"/>
    </row>
    <row r="5696">
      <c r="D5696" s="57"/>
      <c r="J5696" s="7"/>
      <c r="K5696" s="7"/>
      <c r="L5696" s="7"/>
      <c r="M5696" s="7"/>
      <c r="N5696" s="57"/>
      <c r="O5696" s="6"/>
      <c r="P5696" s="6"/>
      <c r="T5696" s="6"/>
      <c r="V5696" s="3"/>
    </row>
    <row r="5697">
      <c r="D5697" s="57"/>
      <c r="J5697" s="7"/>
      <c r="K5697" s="7"/>
      <c r="L5697" s="7"/>
      <c r="M5697" s="7"/>
      <c r="N5697" s="57"/>
      <c r="O5697" s="6"/>
      <c r="P5697" s="6"/>
      <c r="T5697" s="6"/>
      <c r="V5697" s="3"/>
    </row>
    <row r="5698">
      <c r="D5698" s="57"/>
      <c r="J5698" s="7"/>
      <c r="K5698" s="7"/>
      <c r="L5698" s="7"/>
      <c r="M5698" s="7"/>
      <c r="N5698" s="57"/>
      <c r="O5698" s="6"/>
      <c r="P5698" s="6"/>
      <c r="T5698" s="6"/>
      <c r="V5698" s="3"/>
    </row>
    <row r="5699">
      <c r="D5699" s="57"/>
      <c r="J5699" s="7"/>
      <c r="K5699" s="7"/>
      <c r="L5699" s="7"/>
      <c r="M5699" s="7"/>
      <c r="N5699" s="57"/>
      <c r="O5699" s="6"/>
      <c r="P5699" s="6"/>
      <c r="T5699" s="6"/>
      <c r="V5699" s="3"/>
    </row>
    <row r="5700">
      <c r="D5700" s="57"/>
      <c r="J5700" s="7"/>
      <c r="K5700" s="7"/>
      <c r="L5700" s="7"/>
      <c r="M5700" s="7"/>
      <c r="N5700" s="57"/>
      <c r="O5700" s="6"/>
      <c r="P5700" s="6"/>
      <c r="T5700" s="6"/>
      <c r="V5700" s="3"/>
    </row>
    <row r="5701">
      <c r="D5701" s="57"/>
      <c r="J5701" s="7"/>
      <c r="K5701" s="7"/>
      <c r="L5701" s="7"/>
      <c r="M5701" s="7"/>
      <c r="N5701" s="57"/>
      <c r="O5701" s="6"/>
      <c r="P5701" s="6"/>
      <c r="T5701" s="6"/>
      <c r="V5701" s="3"/>
    </row>
    <row r="5702">
      <c r="D5702" s="57"/>
      <c r="J5702" s="7"/>
      <c r="K5702" s="7"/>
      <c r="L5702" s="7"/>
      <c r="M5702" s="7"/>
      <c r="N5702" s="57"/>
      <c r="O5702" s="6"/>
      <c r="P5702" s="6"/>
      <c r="T5702" s="6"/>
      <c r="V5702" s="3"/>
    </row>
    <row r="5703">
      <c r="D5703" s="57"/>
      <c r="J5703" s="7"/>
      <c r="K5703" s="7"/>
      <c r="L5703" s="7"/>
      <c r="M5703" s="7"/>
      <c r="N5703" s="57"/>
      <c r="O5703" s="6"/>
      <c r="P5703" s="6"/>
      <c r="T5703" s="6"/>
      <c r="V5703" s="3"/>
    </row>
    <row r="5704">
      <c r="D5704" s="57"/>
      <c r="J5704" s="7"/>
      <c r="K5704" s="7"/>
      <c r="L5704" s="7"/>
      <c r="M5704" s="7"/>
      <c r="N5704" s="57"/>
      <c r="O5704" s="6"/>
      <c r="P5704" s="6"/>
      <c r="T5704" s="6"/>
      <c r="V5704" s="3"/>
    </row>
    <row r="5705">
      <c r="D5705" s="57"/>
      <c r="J5705" s="7"/>
      <c r="K5705" s="7"/>
      <c r="L5705" s="7"/>
      <c r="M5705" s="7"/>
      <c r="N5705" s="57"/>
      <c r="O5705" s="6"/>
      <c r="P5705" s="6"/>
      <c r="T5705" s="6"/>
      <c r="V5705" s="3"/>
    </row>
    <row r="5706">
      <c r="D5706" s="57"/>
      <c r="J5706" s="7"/>
      <c r="K5706" s="7"/>
      <c r="L5706" s="7"/>
      <c r="M5706" s="7"/>
      <c r="N5706" s="57"/>
      <c r="O5706" s="6"/>
      <c r="P5706" s="6"/>
      <c r="T5706" s="6"/>
      <c r="V5706" s="3"/>
    </row>
    <row r="5707">
      <c r="D5707" s="57"/>
      <c r="J5707" s="7"/>
      <c r="K5707" s="7"/>
      <c r="L5707" s="7"/>
      <c r="M5707" s="7"/>
      <c r="N5707" s="57"/>
      <c r="O5707" s="6"/>
      <c r="P5707" s="6"/>
      <c r="T5707" s="6"/>
      <c r="V5707" s="3"/>
    </row>
    <row r="5708">
      <c r="D5708" s="57"/>
      <c r="J5708" s="7"/>
      <c r="K5708" s="7"/>
      <c r="L5708" s="7"/>
      <c r="M5708" s="7"/>
      <c r="N5708" s="57"/>
      <c r="O5708" s="6"/>
      <c r="P5708" s="6"/>
      <c r="T5708" s="6"/>
      <c r="V5708" s="3"/>
    </row>
    <row r="5709">
      <c r="D5709" s="57"/>
      <c r="J5709" s="7"/>
      <c r="K5709" s="7"/>
      <c r="L5709" s="7"/>
      <c r="M5709" s="7"/>
      <c r="N5709" s="57"/>
      <c r="O5709" s="6"/>
      <c r="P5709" s="6"/>
      <c r="T5709" s="6"/>
      <c r="V5709" s="3"/>
    </row>
    <row r="5710">
      <c r="D5710" s="57"/>
      <c r="J5710" s="7"/>
      <c r="K5710" s="7"/>
      <c r="L5710" s="7"/>
      <c r="M5710" s="7"/>
      <c r="N5710" s="57"/>
      <c r="O5710" s="6"/>
      <c r="P5710" s="6"/>
      <c r="T5710" s="6"/>
      <c r="V5710" s="3"/>
    </row>
    <row r="5711">
      <c r="D5711" s="57"/>
      <c r="J5711" s="7"/>
      <c r="K5711" s="7"/>
      <c r="L5711" s="7"/>
      <c r="M5711" s="7"/>
      <c r="N5711" s="57"/>
      <c r="O5711" s="6"/>
      <c r="P5711" s="6"/>
      <c r="T5711" s="6"/>
      <c r="V5711" s="3"/>
    </row>
    <row r="5712">
      <c r="D5712" s="57"/>
      <c r="J5712" s="7"/>
      <c r="K5712" s="7"/>
      <c r="L5712" s="7"/>
      <c r="M5712" s="7"/>
      <c r="N5712" s="57"/>
      <c r="O5712" s="6"/>
      <c r="P5712" s="6"/>
      <c r="T5712" s="6"/>
      <c r="V5712" s="3"/>
    </row>
    <row r="5713">
      <c r="D5713" s="57"/>
      <c r="J5713" s="7"/>
      <c r="K5713" s="7"/>
      <c r="L5713" s="7"/>
      <c r="M5713" s="7"/>
      <c r="N5713" s="57"/>
      <c r="O5713" s="6"/>
      <c r="P5713" s="6"/>
      <c r="T5713" s="6"/>
      <c r="V5713" s="3"/>
    </row>
    <row r="5714">
      <c r="D5714" s="57"/>
      <c r="J5714" s="7"/>
      <c r="K5714" s="7"/>
      <c r="L5714" s="7"/>
      <c r="M5714" s="7"/>
      <c r="N5714" s="57"/>
      <c r="O5714" s="6"/>
      <c r="P5714" s="6"/>
      <c r="T5714" s="6"/>
      <c r="V5714" s="3"/>
    </row>
    <row r="5715">
      <c r="D5715" s="57"/>
      <c r="J5715" s="7"/>
      <c r="K5715" s="7"/>
      <c r="L5715" s="7"/>
      <c r="M5715" s="7"/>
      <c r="N5715" s="57"/>
      <c r="O5715" s="6"/>
      <c r="P5715" s="6"/>
      <c r="T5715" s="6"/>
      <c r="V5715" s="3"/>
    </row>
    <row r="5716">
      <c r="D5716" s="57"/>
      <c r="J5716" s="7"/>
      <c r="K5716" s="7"/>
      <c r="L5716" s="7"/>
      <c r="M5716" s="7"/>
      <c r="N5716" s="57"/>
      <c r="O5716" s="6"/>
      <c r="P5716" s="6"/>
      <c r="T5716" s="6"/>
      <c r="V5716" s="3"/>
    </row>
    <row r="5717">
      <c r="D5717" s="57"/>
      <c r="J5717" s="7"/>
      <c r="K5717" s="7"/>
      <c r="L5717" s="7"/>
      <c r="M5717" s="7"/>
      <c r="N5717" s="57"/>
      <c r="O5717" s="6"/>
      <c r="P5717" s="6"/>
      <c r="T5717" s="6"/>
      <c r="V5717" s="3"/>
    </row>
    <row r="5718">
      <c r="D5718" s="57"/>
      <c r="J5718" s="7"/>
      <c r="K5718" s="7"/>
      <c r="L5718" s="7"/>
      <c r="M5718" s="7"/>
      <c r="N5718" s="57"/>
      <c r="O5718" s="6"/>
      <c r="P5718" s="6"/>
      <c r="T5718" s="6"/>
      <c r="V5718" s="3"/>
    </row>
    <row r="5719">
      <c r="D5719" s="57"/>
      <c r="J5719" s="7"/>
      <c r="K5719" s="7"/>
      <c r="L5719" s="7"/>
      <c r="M5719" s="7"/>
      <c r="N5719" s="57"/>
      <c r="O5719" s="6"/>
      <c r="P5719" s="6"/>
      <c r="T5719" s="6"/>
      <c r="V5719" s="3"/>
    </row>
    <row r="5720">
      <c r="D5720" s="57"/>
      <c r="J5720" s="7"/>
      <c r="K5720" s="7"/>
      <c r="L5720" s="7"/>
      <c r="M5720" s="7"/>
      <c r="N5720" s="57"/>
      <c r="O5720" s="6"/>
      <c r="P5720" s="6"/>
      <c r="T5720" s="6"/>
      <c r="V5720" s="3"/>
    </row>
    <row r="5721">
      <c r="D5721" s="57"/>
      <c r="J5721" s="7"/>
      <c r="K5721" s="7"/>
      <c r="L5721" s="7"/>
      <c r="M5721" s="7"/>
      <c r="N5721" s="57"/>
      <c r="O5721" s="6"/>
      <c r="P5721" s="6"/>
      <c r="T5721" s="6"/>
      <c r="V5721" s="3"/>
    </row>
    <row r="5722">
      <c r="D5722" s="57"/>
      <c r="J5722" s="7"/>
      <c r="K5722" s="7"/>
      <c r="L5722" s="7"/>
      <c r="M5722" s="7"/>
      <c r="N5722" s="57"/>
      <c r="O5722" s="6"/>
      <c r="P5722" s="6"/>
      <c r="T5722" s="6"/>
      <c r="V5722" s="3"/>
    </row>
    <row r="5723">
      <c r="D5723" s="57"/>
      <c r="J5723" s="7"/>
      <c r="K5723" s="7"/>
      <c r="L5723" s="7"/>
      <c r="M5723" s="7"/>
      <c r="N5723" s="57"/>
      <c r="O5723" s="6"/>
      <c r="P5723" s="6"/>
      <c r="T5723" s="6"/>
      <c r="V5723" s="3"/>
    </row>
    <row r="5724">
      <c r="D5724" s="57"/>
      <c r="J5724" s="7"/>
      <c r="K5724" s="7"/>
      <c r="L5724" s="7"/>
      <c r="M5724" s="7"/>
      <c r="N5724" s="57"/>
      <c r="O5724" s="6"/>
      <c r="P5724" s="6"/>
      <c r="T5724" s="6"/>
      <c r="V5724" s="3"/>
    </row>
    <row r="5725">
      <c r="D5725" s="57"/>
      <c r="J5725" s="7"/>
      <c r="K5725" s="7"/>
      <c r="L5725" s="7"/>
      <c r="M5725" s="7"/>
      <c r="N5725" s="57"/>
      <c r="O5725" s="6"/>
      <c r="P5725" s="6"/>
      <c r="T5725" s="6"/>
      <c r="V5725" s="3"/>
    </row>
    <row r="5726">
      <c r="D5726" s="57"/>
      <c r="J5726" s="7"/>
      <c r="K5726" s="7"/>
      <c r="L5726" s="7"/>
      <c r="M5726" s="7"/>
      <c r="N5726" s="57"/>
      <c r="O5726" s="6"/>
      <c r="P5726" s="6"/>
      <c r="T5726" s="6"/>
      <c r="V5726" s="3"/>
    </row>
    <row r="5727">
      <c r="D5727" s="57"/>
      <c r="J5727" s="7"/>
      <c r="K5727" s="7"/>
      <c r="L5727" s="7"/>
      <c r="M5727" s="7"/>
      <c r="N5727" s="57"/>
      <c r="O5727" s="6"/>
      <c r="P5727" s="6"/>
      <c r="T5727" s="6"/>
      <c r="V5727" s="3"/>
    </row>
    <row r="5728">
      <c r="D5728" s="57"/>
      <c r="J5728" s="7"/>
      <c r="K5728" s="7"/>
      <c r="L5728" s="7"/>
      <c r="M5728" s="7"/>
      <c r="N5728" s="57"/>
      <c r="O5728" s="6"/>
      <c r="P5728" s="6"/>
      <c r="T5728" s="6"/>
      <c r="V5728" s="3"/>
    </row>
    <row r="5729">
      <c r="D5729" s="57"/>
      <c r="J5729" s="7"/>
      <c r="K5729" s="7"/>
      <c r="L5729" s="7"/>
      <c r="M5729" s="7"/>
      <c r="N5729" s="57"/>
      <c r="O5729" s="6"/>
      <c r="P5729" s="6"/>
      <c r="T5729" s="6"/>
      <c r="V5729" s="3"/>
    </row>
    <row r="5730">
      <c r="D5730" s="57"/>
      <c r="J5730" s="7"/>
      <c r="K5730" s="7"/>
      <c r="L5730" s="7"/>
      <c r="M5730" s="7"/>
      <c r="N5730" s="57"/>
      <c r="O5730" s="6"/>
      <c r="P5730" s="6"/>
      <c r="T5730" s="6"/>
      <c r="V5730" s="3"/>
    </row>
    <row r="5731">
      <c r="D5731" s="57"/>
      <c r="J5731" s="7"/>
      <c r="K5731" s="7"/>
      <c r="L5731" s="7"/>
      <c r="M5731" s="7"/>
      <c r="N5731" s="57"/>
      <c r="O5731" s="6"/>
      <c r="P5731" s="6"/>
      <c r="T5731" s="6"/>
      <c r="V5731" s="3"/>
    </row>
    <row r="5732">
      <c r="D5732" s="57"/>
      <c r="J5732" s="7"/>
      <c r="K5732" s="7"/>
      <c r="L5732" s="7"/>
      <c r="M5732" s="7"/>
      <c r="N5732" s="57"/>
      <c r="O5732" s="6"/>
      <c r="P5732" s="6"/>
      <c r="T5732" s="6"/>
      <c r="V5732" s="3"/>
    </row>
    <row r="5733">
      <c r="D5733" s="57"/>
      <c r="J5733" s="7"/>
      <c r="K5733" s="7"/>
      <c r="L5733" s="7"/>
      <c r="M5733" s="7"/>
      <c r="N5733" s="57"/>
      <c r="O5733" s="6"/>
      <c r="P5733" s="6"/>
      <c r="T5733" s="6"/>
      <c r="V5733" s="3"/>
    </row>
    <row r="5734">
      <c r="D5734" s="57"/>
      <c r="J5734" s="7"/>
      <c r="K5734" s="7"/>
      <c r="L5734" s="7"/>
      <c r="M5734" s="7"/>
      <c r="N5734" s="57"/>
      <c r="O5734" s="6"/>
      <c r="P5734" s="6"/>
      <c r="T5734" s="6"/>
      <c r="V5734" s="3"/>
    </row>
    <row r="5735">
      <c r="D5735" s="57"/>
      <c r="J5735" s="7"/>
      <c r="K5735" s="7"/>
      <c r="L5735" s="7"/>
      <c r="M5735" s="7"/>
      <c r="N5735" s="57"/>
      <c r="O5735" s="6"/>
      <c r="P5735" s="6"/>
      <c r="T5735" s="6"/>
      <c r="V5735" s="3"/>
    </row>
    <row r="5736">
      <c r="D5736" s="57"/>
      <c r="J5736" s="7"/>
      <c r="K5736" s="7"/>
      <c r="L5736" s="7"/>
      <c r="M5736" s="7"/>
      <c r="N5736" s="57"/>
      <c r="O5736" s="6"/>
      <c r="P5736" s="6"/>
      <c r="T5736" s="6"/>
      <c r="V5736" s="3"/>
    </row>
    <row r="5737">
      <c r="D5737" s="57"/>
      <c r="J5737" s="7"/>
      <c r="K5737" s="7"/>
      <c r="L5737" s="7"/>
      <c r="M5737" s="7"/>
      <c r="N5737" s="57"/>
      <c r="O5737" s="6"/>
      <c r="P5737" s="6"/>
      <c r="T5737" s="6"/>
      <c r="V5737" s="3"/>
    </row>
    <row r="5738">
      <c r="D5738" s="57"/>
      <c r="J5738" s="7"/>
      <c r="K5738" s="7"/>
      <c r="L5738" s="7"/>
      <c r="M5738" s="7"/>
      <c r="N5738" s="57"/>
      <c r="O5738" s="6"/>
      <c r="P5738" s="6"/>
      <c r="T5738" s="6"/>
      <c r="V5738" s="3"/>
    </row>
    <row r="5739">
      <c r="D5739" s="57"/>
      <c r="J5739" s="7"/>
      <c r="K5739" s="7"/>
      <c r="L5739" s="7"/>
      <c r="M5739" s="7"/>
      <c r="N5739" s="57"/>
      <c r="O5739" s="6"/>
      <c r="P5739" s="6"/>
      <c r="T5739" s="6"/>
      <c r="V5739" s="3"/>
    </row>
    <row r="5740">
      <c r="D5740" s="57"/>
      <c r="J5740" s="7"/>
      <c r="K5740" s="7"/>
      <c r="L5740" s="7"/>
      <c r="M5740" s="7"/>
      <c r="N5740" s="57"/>
      <c r="O5740" s="6"/>
      <c r="P5740" s="6"/>
      <c r="T5740" s="6"/>
      <c r="V5740" s="3"/>
    </row>
    <row r="5741">
      <c r="D5741" s="57"/>
      <c r="J5741" s="7"/>
      <c r="K5741" s="7"/>
      <c r="L5741" s="7"/>
      <c r="M5741" s="7"/>
      <c r="N5741" s="57"/>
      <c r="O5741" s="6"/>
      <c r="P5741" s="6"/>
      <c r="T5741" s="6"/>
      <c r="V5741" s="3"/>
    </row>
    <row r="5742">
      <c r="D5742" s="57"/>
      <c r="J5742" s="7"/>
      <c r="K5742" s="7"/>
      <c r="L5742" s="7"/>
      <c r="M5742" s="7"/>
      <c r="N5742" s="57"/>
      <c r="O5742" s="6"/>
      <c r="P5742" s="6"/>
      <c r="T5742" s="6"/>
      <c r="V5742" s="3"/>
    </row>
    <row r="5743">
      <c r="D5743" s="57"/>
      <c r="J5743" s="7"/>
      <c r="K5743" s="7"/>
      <c r="L5743" s="7"/>
      <c r="M5743" s="7"/>
      <c r="N5743" s="57"/>
      <c r="O5743" s="6"/>
      <c r="P5743" s="6"/>
      <c r="T5743" s="6"/>
      <c r="V5743" s="3"/>
    </row>
    <row r="5744">
      <c r="D5744" s="57"/>
      <c r="J5744" s="7"/>
      <c r="K5744" s="7"/>
      <c r="L5744" s="7"/>
      <c r="M5744" s="7"/>
      <c r="N5744" s="57"/>
      <c r="O5744" s="6"/>
      <c r="P5744" s="6"/>
      <c r="T5744" s="6"/>
      <c r="V5744" s="3"/>
    </row>
    <row r="5745">
      <c r="D5745" s="57"/>
      <c r="J5745" s="7"/>
      <c r="K5745" s="7"/>
      <c r="L5745" s="7"/>
      <c r="M5745" s="7"/>
      <c r="N5745" s="57"/>
      <c r="O5745" s="6"/>
      <c r="P5745" s="6"/>
      <c r="T5745" s="6"/>
      <c r="V5745" s="3"/>
    </row>
    <row r="5746">
      <c r="D5746" s="57"/>
      <c r="J5746" s="7"/>
      <c r="K5746" s="7"/>
      <c r="L5746" s="7"/>
      <c r="M5746" s="7"/>
      <c r="N5746" s="57"/>
      <c r="O5746" s="6"/>
      <c r="P5746" s="6"/>
      <c r="T5746" s="6"/>
      <c r="V5746" s="3"/>
    </row>
    <row r="5747">
      <c r="D5747" s="57"/>
      <c r="J5747" s="7"/>
      <c r="K5747" s="7"/>
      <c r="L5747" s="7"/>
      <c r="M5747" s="7"/>
      <c r="N5747" s="57"/>
      <c r="O5747" s="6"/>
      <c r="P5747" s="6"/>
      <c r="T5747" s="6"/>
      <c r="V5747" s="3"/>
    </row>
    <row r="5748">
      <c r="D5748" s="57"/>
      <c r="J5748" s="7"/>
      <c r="K5748" s="7"/>
      <c r="L5748" s="7"/>
      <c r="M5748" s="7"/>
      <c r="N5748" s="57"/>
      <c r="O5748" s="6"/>
      <c r="P5748" s="6"/>
      <c r="T5748" s="6"/>
      <c r="V5748" s="3"/>
    </row>
    <row r="5749">
      <c r="D5749" s="57"/>
      <c r="J5749" s="7"/>
      <c r="K5749" s="7"/>
      <c r="L5749" s="7"/>
      <c r="M5749" s="7"/>
      <c r="N5749" s="57"/>
      <c r="O5749" s="6"/>
      <c r="P5749" s="6"/>
      <c r="T5749" s="6"/>
      <c r="V5749" s="3"/>
    </row>
    <row r="5750">
      <c r="D5750" s="57"/>
      <c r="J5750" s="7"/>
      <c r="K5750" s="7"/>
      <c r="L5750" s="7"/>
      <c r="M5750" s="7"/>
      <c r="N5750" s="57"/>
      <c r="O5750" s="6"/>
      <c r="P5750" s="6"/>
      <c r="T5750" s="6"/>
      <c r="V5750" s="3"/>
    </row>
    <row r="5751">
      <c r="D5751" s="57"/>
      <c r="J5751" s="7"/>
      <c r="K5751" s="7"/>
      <c r="L5751" s="7"/>
      <c r="M5751" s="7"/>
      <c r="N5751" s="57"/>
      <c r="O5751" s="6"/>
      <c r="P5751" s="6"/>
      <c r="T5751" s="6"/>
      <c r="V5751" s="3"/>
    </row>
    <row r="5752">
      <c r="D5752" s="57"/>
      <c r="J5752" s="7"/>
      <c r="K5752" s="7"/>
      <c r="L5752" s="7"/>
      <c r="M5752" s="7"/>
      <c r="N5752" s="57"/>
      <c r="O5752" s="6"/>
      <c r="P5752" s="6"/>
      <c r="T5752" s="6"/>
      <c r="V5752" s="3"/>
    </row>
    <row r="5753">
      <c r="D5753" s="57"/>
      <c r="J5753" s="7"/>
      <c r="K5753" s="7"/>
      <c r="L5753" s="7"/>
      <c r="M5753" s="7"/>
      <c r="N5753" s="57"/>
      <c r="O5753" s="6"/>
      <c r="P5753" s="6"/>
      <c r="T5753" s="6"/>
      <c r="V5753" s="3"/>
    </row>
    <row r="5754">
      <c r="D5754" s="57"/>
      <c r="J5754" s="7"/>
      <c r="K5754" s="7"/>
      <c r="L5754" s="7"/>
      <c r="M5754" s="7"/>
      <c r="N5754" s="57"/>
      <c r="O5754" s="6"/>
      <c r="P5754" s="6"/>
      <c r="T5754" s="6"/>
      <c r="V5754" s="3"/>
    </row>
    <row r="5755">
      <c r="D5755" s="57"/>
      <c r="J5755" s="7"/>
      <c r="K5755" s="7"/>
      <c r="L5755" s="7"/>
      <c r="M5755" s="7"/>
      <c r="N5755" s="57"/>
      <c r="O5755" s="6"/>
      <c r="P5755" s="6"/>
      <c r="T5755" s="6"/>
      <c r="V5755" s="3"/>
    </row>
    <row r="5756">
      <c r="D5756" s="57"/>
      <c r="J5756" s="7"/>
      <c r="K5756" s="7"/>
      <c r="L5756" s="7"/>
      <c r="M5756" s="7"/>
      <c r="N5756" s="57"/>
      <c r="O5756" s="6"/>
      <c r="P5756" s="6"/>
      <c r="T5756" s="6"/>
      <c r="V5756" s="3"/>
    </row>
    <row r="5757">
      <c r="D5757" s="57"/>
      <c r="J5757" s="7"/>
      <c r="K5757" s="7"/>
      <c r="L5757" s="7"/>
      <c r="M5757" s="7"/>
      <c r="N5757" s="57"/>
      <c r="O5757" s="6"/>
      <c r="P5757" s="6"/>
      <c r="T5757" s="6"/>
      <c r="V5757" s="3"/>
    </row>
    <row r="5758">
      <c r="D5758" s="57"/>
      <c r="J5758" s="7"/>
      <c r="K5758" s="7"/>
      <c r="L5758" s="7"/>
      <c r="M5758" s="7"/>
      <c r="N5758" s="57"/>
      <c r="O5758" s="6"/>
      <c r="P5758" s="6"/>
      <c r="T5758" s="6"/>
      <c r="V5758" s="3"/>
    </row>
    <row r="5759">
      <c r="D5759" s="57"/>
      <c r="J5759" s="7"/>
      <c r="K5759" s="7"/>
      <c r="L5759" s="7"/>
      <c r="M5759" s="7"/>
      <c r="N5759" s="57"/>
      <c r="O5759" s="6"/>
      <c r="P5759" s="6"/>
      <c r="T5759" s="6"/>
      <c r="V5759" s="3"/>
    </row>
    <row r="5760">
      <c r="D5760" s="57"/>
      <c r="J5760" s="7"/>
      <c r="K5760" s="7"/>
      <c r="L5760" s="7"/>
      <c r="M5760" s="7"/>
      <c r="N5760" s="57"/>
      <c r="O5760" s="6"/>
      <c r="P5760" s="6"/>
      <c r="T5760" s="6"/>
      <c r="V5760" s="3"/>
    </row>
    <row r="5761">
      <c r="D5761" s="57"/>
      <c r="J5761" s="7"/>
      <c r="K5761" s="7"/>
      <c r="L5761" s="7"/>
      <c r="M5761" s="7"/>
      <c r="N5761" s="57"/>
      <c r="O5761" s="6"/>
      <c r="P5761" s="6"/>
      <c r="T5761" s="6"/>
      <c r="V5761" s="3"/>
    </row>
    <row r="5762">
      <c r="D5762" s="57"/>
      <c r="J5762" s="7"/>
      <c r="K5762" s="7"/>
      <c r="L5762" s="7"/>
      <c r="M5762" s="7"/>
      <c r="N5762" s="57"/>
      <c r="O5762" s="6"/>
      <c r="P5762" s="6"/>
      <c r="T5762" s="6"/>
      <c r="V5762" s="3"/>
    </row>
    <row r="5763">
      <c r="D5763" s="57"/>
      <c r="J5763" s="7"/>
      <c r="K5763" s="7"/>
      <c r="L5763" s="7"/>
      <c r="M5763" s="7"/>
      <c r="N5763" s="57"/>
      <c r="O5763" s="6"/>
      <c r="P5763" s="6"/>
      <c r="T5763" s="6"/>
      <c r="V5763" s="3"/>
    </row>
    <row r="5764">
      <c r="D5764" s="57"/>
      <c r="J5764" s="7"/>
      <c r="K5764" s="7"/>
      <c r="L5764" s="7"/>
      <c r="M5764" s="7"/>
      <c r="N5764" s="57"/>
      <c r="O5764" s="6"/>
      <c r="P5764" s="6"/>
      <c r="T5764" s="6"/>
      <c r="V5764" s="3"/>
    </row>
    <row r="5765">
      <c r="D5765" s="57"/>
      <c r="J5765" s="7"/>
      <c r="K5765" s="7"/>
      <c r="L5765" s="7"/>
      <c r="M5765" s="7"/>
      <c r="N5765" s="57"/>
      <c r="O5765" s="6"/>
      <c r="P5765" s="6"/>
      <c r="T5765" s="6"/>
      <c r="V5765" s="3"/>
    </row>
    <row r="5766">
      <c r="D5766" s="57"/>
      <c r="J5766" s="7"/>
      <c r="K5766" s="7"/>
      <c r="L5766" s="7"/>
      <c r="M5766" s="7"/>
      <c r="N5766" s="57"/>
      <c r="O5766" s="6"/>
      <c r="P5766" s="6"/>
      <c r="T5766" s="6"/>
      <c r="V5766" s="3"/>
    </row>
    <row r="5767">
      <c r="D5767" s="57"/>
      <c r="J5767" s="7"/>
      <c r="K5767" s="7"/>
      <c r="L5767" s="7"/>
      <c r="M5767" s="7"/>
      <c r="N5767" s="57"/>
      <c r="O5767" s="6"/>
      <c r="P5767" s="6"/>
      <c r="T5767" s="6"/>
      <c r="V5767" s="3"/>
    </row>
    <row r="5768">
      <c r="D5768" s="57"/>
      <c r="J5768" s="7"/>
      <c r="K5768" s="7"/>
      <c r="L5768" s="7"/>
      <c r="M5768" s="7"/>
      <c r="N5768" s="57"/>
      <c r="O5768" s="6"/>
      <c r="P5768" s="6"/>
      <c r="T5768" s="6"/>
      <c r="V5768" s="3"/>
    </row>
    <row r="5769">
      <c r="D5769" s="57"/>
      <c r="J5769" s="7"/>
      <c r="K5769" s="7"/>
      <c r="L5769" s="7"/>
      <c r="M5769" s="7"/>
      <c r="N5769" s="57"/>
      <c r="O5769" s="6"/>
      <c r="P5769" s="6"/>
      <c r="T5769" s="6"/>
      <c r="V5769" s="3"/>
    </row>
    <row r="5770">
      <c r="D5770" s="57"/>
      <c r="J5770" s="7"/>
      <c r="K5770" s="7"/>
      <c r="L5770" s="7"/>
      <c r="M5770" s="7"/>
      <c r="N5770" s="57"/>
      <c r="O5770" s="6"/>
      <c r="P5770" s="6"/>
      <c r="T5770" s="6"/>
      <c r="V5770" s="3"/>
    </row>
    <row r="5771">
      <c r="D5771" s="57"/>
      <c r="J5771" s="7"/>
      <c r="K5771" s="7"/>
      <c r="L5771" s="7"/>
      <c r="M5771" s="7"/>
      <c r="N5771" s="57"/>
      <c r="O5771" s="6"/>
      <c r="P5771" s="6"/>
      <c r="T5771" s="6"/>
      <c r="V5771" s="3"/>
    </row>
    <row r="5772">
      <c r="D5772" s="57"/>
      <c r="J5772" s="7"/>
      <c r="K5772" s="7"/>
      <c r="L5772" s="7"/>
      <c r="M5772" s="7"/>
      <c r="N5772" s="57"/>
      <c r="O5772" s="6"/>
      <c r="P5772" s="6"/>
      <c r="T5772" s="6"/>
      <c r="V5772" s="3"/>
    </row>
    <row r="5773">
      <c r="D5773" s="57"/>
      <c r="J5773" s="7"/>
      <c r="K5773" s="7"/>
      <c r="L5773" s="7"/>
      <c r="M5773" s="7"/>
      <c r="N5773" s="57"/>
      <c r="O5773" s="6"/>
      <c r="P5773" s="6"/>
      <c r="T5773" s="6"/>
      <c r="V5773" s="3"/>
    </row>
    <row r="5774">
      <c r="D5774" s="57"/>
      <c r="J5774" s="7"/>
      <c r="K5774" s="7"/>
      <c r="L5774" s="7"/>
      <c r="M5774" s="7"/>
      <c r="N5774" s="57"/>
      <c r="O5774" s="6"/>
      <c r="P5774" s="6"/>
      <c r="T5774" s="6"/>
      <c r="V5774" s="3"/>
    </row>
    <row r="5775">
      <c r="D5775" s="57"/>
      <c r="J5775" s="7"/>
      <c r="K5775" s="7"/>
      <c r="L5775" s="7"/>
      <c r="M5775" s="7"/>
      <c r="N5775" s="57"/>
      <c r="O5775" s="6"/>
      <c r="P5775" s="6"/>
      <c r="T5775" s="6"/>
      <c r="V5775" s="3"/>
    </row>
    <row r="5776">
      <c r="D5776" s="57"/>
      <c r="J5776" s="7"/>
      <c r="K5776" s="7"/>
      <c r="L5776" s="7"/>
      <c r="M5776" s="7"/>
      <c r="N5776" s="57"/>
      <c r="O5776" s="6"/>
      <c r="P5776" s="6"/>
      <c r="T5776" s="6"/>
      <c r="V5776" s="3"/>
    </row>
    <row r="5777">
      <c r="D5777" s="57"/>
      <c r="J5777" s="7"/>
      <c r="K5777" s="7"/>
      <c r="L5777" s="7"/>
      <c r="M5777" s="7"/>
      <c r="N5777" s="57"/>
      <c r="O5777" s="6"/>
      <c r="P5777" s="6"/>
      <c r="T5777" s="6"/>
      <c r="V5777" s="3"/>
    </row>
    <row r="5778">
      <c r="D5778" s="57"/>
      <c r="J5778" s="7"/>
      <c r="K5778" s="7"/>
      <c r="L5778" s="7"/>
      <c r="M5778" s="7"/>
      <c r="N5778" s="57"/>
      <c r="O5778" s="6"/>
      <c r="P5778" s="6"/>
      <c r="T5778" s="6"/>
      <c r="V5778" s="3"/>
    </row>
    <row r="5779">
      <c r="D5779" s="57"/>
      <c r="J5779" s="7"/>
      <c r="K5779" s="7"/>
      <c r="L5779" s="7"/>
      <c r="M5779" s="7"/>
      <c r="N5779" s="57"/>
      <c r="O5779" s="6"/>
      <c r="P5779" s="6"/>
      <c r="T5779" s="6"/>
      <c r="V5779" s="3"/>
    </row>
    <row r="5780">
      <c r="D5780" s="57"/>
      <c r="J5780" s="7"/>
      <c r="K5780" s="7"/>
      <c r="L5780" s="7"/>
      <c r="M5780" s="7"/>
      <c r="N5780" s="57"/>
      <c r="O5780" s="6"/>
      <c r="P5780" s="6"/>
      <c r="T5780" s="6"/>
      <c r="V5780" s="3"/>
    </row>
    <row r="5781">
      <c r="D5781" s="57"/>
      <c r="J5781" s="7"/>
      <c r="K5781" s="7"/>
      <c r="L5781" s="7"/>
      <c r="M5781" s="7"/>
      <c r="N5781" s="57"/>
      <c r="O5781" s="6"/>
      <c r="P5781" s="6"/>
      <c r="T5781" s="6"/>
      <c r="V5781" s="3"/>
    </row>
    <row r="5782">
      <c r="D5782" s="57"/>
      <c r="J5782" s="7"/>
      <c r="K5782" s="7"/>
      <c r="L5782" s="7"/>
      <c r="M5782" s="7"/>
      <c r="N5782" s="57"/>
      <c r="O5782" s="6"/>
      <c r="P5782" s="6"/>
      <c r="T5782" s="6"/>
      <c r="V5782" s="3"/>
    </row>
    <row r="5783">
      <c r="D5783" s="57"/>
      <c r="J5783" s="7"/>
      <c r="K5783" s="7"/>
      <c r="L5783" s="7"/>
      <c r="M5783" s="7"/>
      <c r="N5783" s="57"/>
      <c r="O5783" s="6"/>
      <c r="P5783" s="6"/>
      <c r="T5783" s="6"/>
      <c r="V5783" s="3"/>
    </row>
    <row r="5784">
      <c r="D5784" s="57"/>
      <c r="J5784" s="7"/>
      <c r="K5784" s="7"/>
      <c r="L5784" s="7"/>
      <c r="M5784" s="7"/>
      <c r="N5784" s="57"/>
      <c r="O5784" s="6"/>
      <c r="P5784" s="6"/>
      <c r="T5784" s="6"/>
      <c r="V5784" s="3"/>
    </row>
    <row r="5785">
      <c r="D5785" s="57"/>
      <c r="J5785" s="7"/>
      <c r="K5785" s="7"/>
      <c r="L5785" s="7"/>
      <c r="M5785" s="7"/>
      <c r="N5785" s="57"/>
      <c r="O5785" s="6"/>
      <c r="P5785" s="6"/>
      <c r="T5785" s="6"/>
      <c r="V5785" s="3"/>
    </row>
    <row r="5786">
      <c r="D5786" s="57"/>
      <c r="J5786" s="7"/>
      <c r="K5786" s="7"/>
      <c r="L5786" s="7"/>
      <c r="M5786" s="7"/>
      <c r="N5786" s="57"/>
      <c r="O5786" s="6"/>
      <c r="P5786" s="6"/>
      <c r="T5786" s="6"/>
      <c r="V5786" s="3"/>
    </row>
    <row r="5787">
      <c r="D5787" s="57"/>
      <c r="J5787" s="7"/>
      <c r="K5787" s="7"/>
      <c r="L5787" s="7"/>
      <c r="M5787" s="7"/>
      <c r="N5787" s="57"/>
      <c r="O5787" s="6"/>
      <c r="P5787" s="6"/>
      <c r="T5787" s="6"/>
      <c r="V5787" s="3"/>
    </row>
    <row r="5788">
      <c r="D5788" s="57"/>
      <c r="J5788" s="7"/>
      <c r="K5788" s="7"/>
      <c r="L5788" s="7"/>
      <c r="M5788" s="7"/>
      <c r="N5788" s="57"/>
      <c r="O5788" s="6"/>
      <c r="P5788" s="6"/>
      <c r="T5788" s="6"/>
      <c r="V5788" s="3"/>
    </row>
    <row r="5789">
      <c r="D5789" s="57"/>
      <c r="J5789" s="7"/>
      <c r="K5789" s="7"/>
      <c r="L5789" s="7"/>
      <c r="M5789" s="7"/>
      <c r="N5789" s="57"/>
      <c r="O5789" s="6"/>
      <c r="P5789" s="6"/>
      <c r="T5789" s="6"/>
      <c r="V5789" s="3"/>
    </row>
    <row r="5790">
      <c r="D5790" s="57"/>
      <c r="J5790" s="7"/>
      <c r="K5790" s="7"/>
      <c r="L5790" s="7"/>
      <c r="M5790" s="7"/>
      <c r="N5790" s="57"/>
      <c r="O5790" s="6"/>
      <c r="P5790" s="6"/>
      <c r="T5790" s="6"/>
      <c r="V5790" s="3"/>
    </row>
    <row r="5791">
      <c r="D5791" s="57"/>
      <c r="J5791" s="7"/>
      <c r="K5791" s="7"/>
      <c r="L5791" s="7"/>
      <c r="M5791" s="7"/>
      <c r="N5791" s="57"/>
      <c r="O5791" s="6"/>
      <c r="P5791" s="6"/>
      <c r="T5791" s="6"/>
      <c r="V5791" s="3"/>
    </row>
    <row r="5792">
      <c r="D5792" s="57"/>
      <c r="J5792" s="7"/>
      <c r="K5792" s="7"/>
      <c r="L5792" s="7"/>
      <c r="M5792" s="7"/>
      <c r="N5792" s="57"/>
      <c r="O5792" s="6"/>
      <c r="P5792" s="6"/>
      <c r="T5792" s="6"/>
      <c r="V5792" s="3"/>
    </row>
    <row r="5793">
      <c r="D5793" s="57"/>
      <c r="J5793" s="7"/>
      <c r="K5793" s="7"/>
      <c r="L5793" s="7"/>
      <c r="M5793" s="7"/>
      <c r="N5793" s="57"/>
      <c r="O5793" s="6"/>
      <c r="P5793" s="6"/>
      <c r="T5793" s="6"/>
      <c r="V5793" s="3"/>
    </row>
    <row r="5794">
      <c r="D5794" s="57"/>
      <c r="J5794" s="7"/>
      <c r="K5794" s="7"/>
      <c r="L5794" s="7"/>
      <c r="M5794" s="7"/>
      <c r="N5794" s="57"/>
      <c r="O5794" s="6"/>
      <c r="P5794" s="6"/>
      <c r="T5794" s="6"/>
      <c r="V5794" s="3"/>
    </row>
    <row r="5795">
      <c r="D5795" s="57"/>
      <c r="J5795" s="7"/>
      <c r="K5795" s="7"/>
      <c r="L5795" s="7"/>
      <c r="M5795" s="7"/>
      <c r="N5795" s="57"/>
      <c r="O5795" s="6"/>
      <c r="P5795" s="6"/>
      <c r="T5795" s="6"/>
      <c r="V5795" s="3"/>
    </row>
    <row r="5796">
      <c r="D5796" s="57"/>
      <c r="J5796" s="7"/>
      <c r="K5796" s="7"/>
      <c r="L5796" s="7"/>
      <c r="M5796" s="7"/>
      <c r="N5796" s="57"/>
      <c r="O5796" s="6"/>
      <c r="P5796" s="6"/>
      <c r="T5796" s="6"/>
      <c r="V5796" s="3"/>
    </row>
    <row r="5797">
      <c r="D5797" s="57"/>
      <c r="J5797" s="7"/>
      <c r="K5797" s="7"/>
      <c r="L5797" s="7"/>
      <c r="M5797" s="7"/>
      <c r="N5797" s="57"/>
      <c r="O5797" s="6"/>
      <c r="P5797" s="6"/>
      <c r="T5797" s="6"/>
      <c r="V5797" s="3"/>
    </row>
    <row r="5798">
      <c r="D5798" s="57"/>
      <c r="J5798" s="7"/>
      <c r="K5798" s="7"/>
      <c r="L5798" s="7"/>
      <c r="M5798" s="7"/>
      <c r="N5798" s="57"/>
      <c r="O5798" s="6"/>
      <c r="P5798" s="6"/>
      <c r="T5798" s="6"/>
      <c r="V5798" s="3"/>
    </row>
    <row r="5799">
      <c r="D5799" s="57"/>
      <c r="J5799" s="7"/>
      <c r="K5799" s="7"/>
      <c r="L5799" s="7"/>
      <c r="M5799" s="7"/>
      <c r="N5799" s="57"/>
      <c r="O5799" s="6"/>
      <c r="P5799" s="6"/>
      <c r="T5799" s="6"/>
      <c r="V5799" s="3"/>
    </row>
    <row r="5800">
      <c r="D5800" s="57"/>
      <c r="J5800" s="7"/>
      <c r="K5800" s="7"/>
      <c r="L5800" s="7"/>
      <c r="M5800" s="7"/>
      <c r="N5800" s="57"/>
      <c r="O5800" s="6"/>
      <c r="P5800" s="6"/>
      <c r="T5800" s="6"/>
      <c r="V5800" s="3"/>
    </row>
    <row r="5801">
      <c r="D5801" s="57"/>
      <c r="J5801" s="7"/>
      <c r="K5801" s="7"/>
      <c r="L5801" s="7"/>
      <c r="M5801" s="7"/>
      <c r="N5801" s="57"/>
      <c r="O5801" s="6"/>
      <c r="P5801" s="6"/>
      <c r="T5801" s="6"/>
      <c r="V5801" s="3"/>
    </row>
    <row r="5802">
      <c r="D5802" s="57"/>
      <c r="J5802" s="7"/>
      <c r="K5802" s="7"/>
      <c r="L5802" s="7"/>
      <c r="M5802" s="7"/>
      <c r="N5802" s="57"/>
      <c r="O5802" s="6"/>
      <c r="P5802" s="6"/>
      <c r="T5802" s="6"/>
      <c r="V5802" s="3"/>
    </row>
    <row r="5803">
      <c r="D5803" s="57"/>
      <c r="J5803" s="7"/>
      <c r="K5803" s="7"/>
      <c r="L5803" s="7"/>
      <c r="M5803" s="7"/>
      <c r="N5803" s="57"/>
      <c r="O5803" s="6"/>
      <c r="P5803" s="6"/>
      <c r="T5803" s="6"/>
      <c r="V5803" s="3"/>
    </row>
    <row r="5804">
      <c r="D5804" s="57"/>
      <c r="J5804" s="7"/>
      <c r="K5804" s="7"/>
      <c r="L5804" s="7"/>
      <c r="M5804" s="7"/>
      <c r="N5804" s="57"/>
      <c r="O5804" s="6"/>
      <c r="P5804" s="6"/>
      <c r="T5804" s="6"/>
      <c r="V5804" s="3"/>
    </row>
    <row r="5805">
      <c r="D5805" s="57"/>
      <c r="J5805" s="7"/>
      <c r="K5805" s="7"/>
      <c r="L5805" s="7"/>
      <c r="M5805" s="7"/>
      <c r="N5805" s="57"/>
      <c r="O5805" s="6"/>
      <c r="P5805" s="6"/>
      <c r="T5805" s="6"/>
      <c r="V5805" s="3"/>
    </row>
    <row r="5806">
      <c r="D5806" s="57"/>
      <c r="J5806" s="7"/>
      <c r="K5806" s="7"/>
      <c r="L5806" s="7"/>
      <c r="M5806" s="7"/>
      <c r="N5806" s="57"/>
      <c r="O5806" s="6"/>
      <c r="P5806" s="6"/>
      <c r="T5806" s="6"/>
      <c r="V5806" s="3"/>
    </row>
    <row r="5807">
      <c r="D5807" s="57"/>
      <c r="J5807" s="7"/>
      <c r="K5807" s="7"/>
      <c r="L5807" s="7"/>
      <c r="M5807" s="7"/>
      <c r="N5807" s="57"/>
      <c r="O5807" s="6"/>
      <c r="P5807" s="6"/>
      <c r="T5807" s="6"/>
      <c r="V5807" s="3"/>
    </row>
    <row r="5808">
      <c r="D5808" s="57"/>
      <c r="J5808" s="7"/>
      <c r="K5808" s="7"/>
      <c r="L5808" s="7"/>
      <c r="M5808" s="7"/>
      <c r="N5808" s="57"/>
      <c r="O5808" s="6"/>
      <c r="P5808" s="6"/>
      <c r="T5808" s="6"/>
      <c r="V5808" s="3"/>
    </row>
    <row r="5809">
      <c r="D5809" s="57"/>
      <c r="J5809" s="7"/>
      <c r="K5809" s="7"/>
      <c r="L5809" s="7"/>
      <c r="M5809" s="7"/>
      <c r="N5809" s="57"/>
      <c r="O5809" s="6"/>
      <c r="P5809" s="6"/>
      <c r="T5809" s="6"/>
      <c r="V5809" s="3"/>
    </row>
    <row r="5810">
      <c r="D5810" s="57"/>
      <c r="J5810" s="7"/>
      <c r="K5810" s="7"/>
      <c r="L5810" s="7"/>
      <c r="M5810" s="7"/>
      <c r="N5810" s="57"/>
      <c r="O5810" s="6"/>
      <c r="P5810" s="6"/>
      <c r="T5810" s="6"/>
      <c r="V5810" s="3"/>
    </row>
    <row r="5811">
      <c r="D5811" s="57"/>
      <c r="J5811" s="7"/>
      <c r="K5811" s="7"/>
      <c r="L5811" s="7"/>
      <c r="M5811" s="7"/>
      <c r="N5811" s="57"/>
      <c r="O5811" s="6"/>
      <c r="P5811" s="6"/>
      <c r="T5811" s="6"/>
      <c r="V5811" s="3"/>
    </row>
    <row r="5812">
      <c r="D5812" s="57"/>
      <c r="J5812" s="7"/>
      <c r="K5812" s="7"/>
      <c r="L5812" s="7"/>
      <c r="M5812" s="7"/>
      <c r="N5812" s="57"/>
      <c r="O5812" s="6"/>
      <c r="P5812" s="6"/>
      <c r="T5812" s="6"/>
      <c r="V5812" s="3"/>
    </row>
    <row r="5813">
      <c r="D5813" s="57"/>
      <c r="J5813" s="7"/>
      <c r="K5813" s="7"/>
      <c r="L5813" s="7"/>
      <c r="M5813" s="7"/>
      <c r="N5813" s="57"/>
      <c r="O5813" s="6"/>
      <c r="P5813" s="6"/>
      <c r="T5813" s="6"/>
      <c r="V5813" s="3"/>
    </row>
    <row r="5814">
      <c r="D5814" s="57"/>
      <c r="J5814" s="7"/>
      <c r="K5814" s="7"/>
      <c r="L5814" s="7"/>
      <c r="M5814" s="7"/>
      <c r="N5814" s="57"/>
      <c r="O5814" s="6"/>
      <c r="P5814" s="6"/>
      <c r="T5814" s="6"/>
      <c r="V5814" s="3"/>
    </row>
    <row r="5815">
      <c r="D5815" s="57"/>
      <c r="J5815" s="7"/>
      <c r="K5815" s="7"/>
      <c r="L5815" s="7"/>
      <c r="M5815" s="7"/>
      <c r="N5815" s="57"/>
      <c r="O5815" s="6"/>
      <c r="P5815" s="6"/>
      <c r="T5815" s="6"/>
      <c r="V5815" s="3"/>
    </row>
    <row r="5816">
      <c r="D5816" s="57"/>
      <c r="J5816" s="7"/>
      <c r="K5816" s="7"/>
      <c r="L5816" s="7"/>
      <c r="M5816" s="7"/>
      <c r="N5816" s="57"/>
      <c r="O5816" s="6"/>
      <c r="P5816" s="6"/>
      <c r="T5816" s="6"/>
      <c r="V5816" s="3"/>
    </row>
    <row r="5817">
      <c r="D5817" s="57"/>
      <c r="J5817" s="7"/>
      <c r="K5817" s="7"/>
      <c r="L5817" s="7"/>
      <c r="M5817" s="7"/>
      <c r="N5817" s="57"/>
      <c r="O5817" s="6"/>
      <c r="P5817" s="6"/>
      <c r="T5817" s="6"/>
      <c r="V5817" s="3"/>
    </row>
    <row r="5818">
      <c r="D5818" s="57"/>
      <c r="J5818" s="7"/>
      <c r="K5818" s="7"/>
      <c r="L5818" s="7"/>
      <c r="M5818" s="7"/>
      <c r="N5818" s="57"/>
      <c r="O5818" s="6"/>
      <c r="P5818" s="6"/>
      <c r="T5818" s="6"/>
      <c r="V5818" s="3"/>
    </row>
    <row r="5819">
      <c r="D5819" s="57"/>
      <c r="J5819" s="7"/>
      <c r="K5819" s="7"/>
      <c r="L5819" s="7"/>
      <c r="M5819" s="7"/>
      <c r="N5819" s="57"/>
      <c r="O5819" s="6"/>
      <c r="P5819" s="6"/>
      <c r="T5819" s="6"/>
      <c r="V5819" s="3"/>
    </row>
    <row r="5820">
      <c r="D5820" s="57"/>
      <c r="J5820" s="7"/>
      <c r="K5820" s="7"/>
      <c r="L5820" s="7"/>
      <c r="M5820" s="7"/>
      <c r="N5820" s="57"/>
      <c r="O5820" s="6"/>
      <c r="P5820" s="6"/>
      <c r="T5820" s="6"/>
      <c r="V5820" s="3"/>
    </row>
    <row r="5821">
      <c r="D5821" s="57"/>
      <c r="J5821" s="7"/>
      <c r="K5821" s="7"/>
      <c r="L5821" s="7"/>
      <c r="M5821" s="7"/>
      <c r="N5821" s="57"/>
      <c r="O5821" s="6"/>
      <c r="P5821" s="6"/>
      <c r="T5821" s="6"/>
      <c r="V5821" s="3"/>
    </row>
    <row r="5822">
      <c r="D5822" s="57"/>
      <c r="J5822" s="7"/>
      <c r="K5822" s="7"/>
      <c r="L5822" s="7"/>
      <c r="M5822" s="7"/>
      <c r="N5822" s="57"/>
      <c r="O5822" s="6"/>
      <c r="P5822" s="6"/>
      <c r="T5822" s="6"/>
      <c r="V5822" s="3"/>
    </row>
    <row r="5823">
      <c r="D5823" s="57"/>
      <c r="J5823" s="7"/>
      <c r="K5823" s="7"/>
      <c r="L5823" s="7"/>
      <c r="M5823" s="7"/>
      <c r="N5823" s="57"/>
      <c r="O5823" s="6"/>
      <c r="P5823" s="6"/>
      <c r="T5823" s="6"/>
      <c r="V5823" s="3"/>
    </row>
    <row r="5824">
      <c r="D5824" s="57"/>
      <c r="J5824" s="7"/>
      <c r="K5824" s="7"/>
      <c r="L5824" s="7"/>
      <c r="M5824" s="7"/>
      <c r="N5824" s="57"/>
      <c r="O5824" s="6"/>
      <c r="P5824" s="6"/>
      <c r="T5824" s="6"/>
      <c r="V5824" s="3"/>
    </row>
    <row r="5825">
      <c r="D5825" s="57"/>
      <c r="J5825" s="7"/>
      <c r="K5825" s="7"/>
      <c r="L5825" s="7"/>
      <c r="M5825" s="7"/>
      <c r="N5825" s="57"/>
      <c r="O5825" s="6"/>
      <c r="P5825" s="6"/>
      <c r="T5825" s="6"/>
      <c r="V5825" s="3"/>
    </row>
    <row r="5826">
      <c r="D5826" s="57"/>
      <c r="J5826" s="7"/>
      <c r="K5826" s="7"/>
      <c r="L5826" s="7"/>
      <c r="M5826" s="7"/>
      <c r="N5826" s="57"/>
      <c r="O5826" s="6"/>
      <c r="P5826" s="6"/>
      <c r="T5826" s="6"/>
      <c r="V5826" s="3"/>
    </row>
    <row r="5827">
      <c r="D5827" s="57"/>
      <c r="J5827" s="7"/>
      <c r="K5827" s="7"/>
      <c r="L5827" s="7"/>
      <c r="M5827" s="7"/>
      <c r="N5827" s="57"/>
      <c r="O5827" s="6"/>
      <c r="P5827" s="6"/>
      <c r="T5827" s="6"/>
      <c r="V5827" s="3"/>
    </row>
    <row r="5828">
      <c r="D5828" s="57"/>
      <c r="J5828" s="7"/>
      <c r="K5828" s="7"/>
      <c r="L5828" s="7"/>
      <c r="M5828" s="7"/>
      <c r="N5828" s="57"/>
      <c r="O5828" s="6"/>
      <c r="P5828" s="6"/>
      <c r="T5828" s="6"/>
      <c r="V5828" s="3"/>
    </row>
    <row r="5829">
      <c r="D5829" s="57"/>
      <c r="J5829" s="7"/>
      <c r="K5829" s="7"/>
      <c r="L5829" s="7"/>
      <c r="M5829" s="7"/>
      <c r="N5829" s="57"/>
      <c r="O5829" s="6"/>
      <c r="P5829" s="6"/>
      <c r="T5829" s="6"/>
      <c r="V5829" s="3"/>
    </row>
    <row r="5830">
      <c r="D5830" s="57"/>
      <c r="J5830" s="7"/>
      <c r="K5830" s="7"/>
      <c r="L5830" s="7"/>
      <c r="M5830" s="7"/>
      <c r="N5830" s="57"/>
      <c r="O5830" s="6"/>
      <c r="P5830" s="6"/>
      <c r="T5830" s="6"/>
      <c r="V5830" s="3"/>
    </row>
    <row r="5831">
      <c r="D5831" s="57"/>
      <c r="J5831" s="7"/>
      <c r="K5831" s="7"/>
      <c r="L5831" s="7"/>
      <c r="M5831" s="7"/>
      <c r="N5831" s="57"/>
      <c r="O5831" s="6"/>
      <c r="P5831" s="6"/>
      <c r="T5831" s="6"/>
      <c r="V5831" s="3"/>
    </row>
    <row r="5832">
      <c r="D5832" s="57"/>
      <c r="J5832" s="7"/>
      <c r="K5832" s="7"/>
      <c r="L5832" s="7"/>
      <c r="M5832" s="7"/>
      <c r="N5832" s="57"/>
      <c r="O5832" s="6"/>
      <c r="P5832" s="6"/>
      <c r="T5832" s="6"/>
      <c r="V5832" s="3"/>
    </row>
    <row r="5833">
      <c r="D5833" s="57"/>
      <c r="J5833" s="7"/>
      <c r="K5833" s="7"/>
      <c r="L5833" s="7"/>
      <c r="M5833" s="7"/>
      <c r="N5833" s="57"/>
      <c r="O5833" s="6"/>
      <c r="P5833" s="6"/>
      <c r="T5833" s="6"/>
      <c r="V5833" s="3"/>
    </row>
    <row r="5834">
      <c r="D5834" s="57"/>
      <c r="J5834" s="7"/>
      <c r="K5834" s="7"/>
      <c r="L5834" s="7"/>
      <c r="M5834" s="7"/>
      <c r="N5834" s="57"/>
      <c r="O5834" s="6"/>
      <c r="P5834" s="6"/>
      <c r="T5834" s="6"/>
      <c r="V5834" s="3"/>
    </row>
    <row r="5835">
      <c r="D5835" s="57"/>
      <c r="J5835" s="7"/>
      <c r="K5835" s="7"/>
      <c r="L5835" s="7"/>
      <c r="M5835" s="7"/>
      <c r="N5835" s="57"/>
      <c r="O5835" s="6"/>
      <c r="P5835" s="6"/>
      <c r="T5835" s="6"/>
      <c r="V5835" s="3"/>
    </row>
    <row r="5836">
      <c r="D5836" s="57"/>
      <c r="J5836" s="7"/>
      <c r="K5836" s="7"/>
      <c r="L5836" s="7"/>
      <c r="M5836" s="7"/>
      <c r="N5836" s="57"/>
      <c r="O5836" s="6"/>
      <c r="P5836" s="6"/>
      <c r="T5836" s="6"/>
      <c r="V5836" s="3"/>
    </row>
    <row r="5837">
      <c r="D5837" s="57"/>
      <c r="J5837" s="7"/>
      <c r="K5837" s="7"/>
      <c r="L5837" s="7"/>
      <c r="M5837" s="7"/>
      <c r="N5837" s="57"/>
      <c r="O5837" s="6"/>
      <c r="P5837" s="6"/>
      <c r="T5837" s="6"/>
      <c r="V5837" s="3"/>
    </row>
    <row r="5838">
      <c r="D5838" s="57"/>
      <c r="J5838" s="7"/>
      <c r="K5838" s="7"/>
      <c r="L5838" s="7"/>
      <c r="M5838" s="7"/>
      <c r="N5838" s="57"/>
      <c r="O5838" s="6"/>
      <c r="P5838" s="6"/>
      <c r="T5838" s="6"/>
      <c r="V5838" s="3"/>
    </row>
    <row r="5839">
      <c r="D5839" s="57"/>
      <c r="J5839" s="7"/>
      <c r="K5839" s="7"/>
      <c r="L5839" s="7"/>
      <c r="M5839" s="7"/>
      <c r="N5839" s="57"/>
      <c r="O5839" s="6"/>
      <c r="P5839" s="6"/>
      <c r="T5839" s="6"/>
      <c r="V5839" s="3"/>
    </row>
    <row r="5840">
      <c r="D5840" s="57"/>
      <c r="J5840" s="7"/>
      <c r="K5840" s="7"/>
      <c r="L5840" s="7"/>
      <c r="M5840" s="7"/>
      <c r="N5840" s="57"/>
      <c r="O5840" s="6"/>
      <c r="P5840" s="6"/>
      <c r="T5840" s="6"/>
      <c r="V5840" s="3"/>
    </row>
    <row r="5841">
      <c r="D5841" s="57"/>
      <c r="J5841" s="7"/>
      <c r="K5841" s="7"/>
      <c r="L5841" s="7"/>
      <c r="M5841" s="7"/>
      <c r="N5841" s="57"/>
      <c r="O5841" s="6"/>
      <c r="P5841" s="6"/>
      <c r="T5841" s="6"/>
      <c r="V5841" s="3"/>
    </row>
    <row r="5842">
      <c r="D5842" s="57"/>
      <c r="J5842" s="7"/>
      <c r="K5842" s="7"/>
      <c r="L5842" s="7"/>
      <c r="M5842" s="7"/>
      <c r="N5842" s="57"/>
      <c r="O5842" s="6"/>
      <c r="P5842" s="6"/>
      <c r="T5842" s="6"/>
      <c r="V5842" s="3"/>
    </row>
    <row r="5843">
      <c r="D5843" s="57"/>
      <c r="J5843" s="7"/>
      <c r="K5843" s="7"/>
      <c r="L5843" s="7"/>
      <c r="M5843" s="7"/>
      <c r="N5843" s="57"/>
      <c r="O5843" s="6"/>
      <c r="P5843" s="6"/>
      <c r="T5843" s="6"/>
      <c r="V5843" s="3"/>
    </row>
    <row r="5844">
      <c r="D5844" s="57"/>
      <c r="J5844" s="7"/>
      <c r="K5844" s="7"/>
      <c r="L5844" s="7"/>
      <c r="M5844" s="7"/>
      <c r="N5844" s="57"/>
      <c r="O5844" s="6"/>
      <c r="P5844" s="6"/>
      <c r="T5844" s="6"/>
      <c r="V5844" s="3"/>
    </row>
    <row r="5845">
      <c r="D5845" s="57"/>
      <c r="J5845" s="7"/>
      <c r="K5845" s="7"/>
      <c r="L5845" s="7"/>
      <c r="M5845" s="7"/>
      <c r="N5845" s="57"/>
      <c r="O5845" s="6"/>
      <c r="P5845" s="6"/>
      <c r="T5845" s="6"/>
      <c r="V5845" s="3"/>
    </row>
    <row r="5846">
      <c r="D5846" s="57"/>
      <c r="J5846" s="7"/>
      <c r="K5846" s="7"/>
      <c r="L5846" s="7"/>
      <c r="M5846" s="7"/>
      <c r="N5846" s="57"/>
      <c r="O5846" s="6"/>
      <c r="P5846" s="6"/>
      <c r="T5846" s="6"/>
      <c r="V5846" s="3"/>
    </row>
    <row r="5847">
      <c r="D5847" s="57"/>
      <c r="J5847" s="7"/>
      <c r="K5847" s="7"/>
      <c r="L5847" s="7"/>
      <c r="M5847" s="7"/>
      <c r="N5847" s="57"/>
      <c r="O5847" s="6"/>
      <c r="P5847" s="6"/>
      <c r="T5847" s="6"/>
      <c r="V5847" s="3"/>
    </row>
    <row r="5848">
      <c r="D5848" s="57"/>
      <c r="J5848" s="7"/>
      <c r="K5848" s="7"/>
      <c r="L5848" s="7"/>
      <c r="M5848" s="7"/>
      <c r="N5848" s="57"/>
      <c r="O5848" s="6"/>
      <c r="P5848" s="6"/>
      <c r="T5848" s="6"/>
      <c r="V5848" s="3"/>
    </row>
    <row r="5849">
      <c r="D5849" s="57"/>
      <c r="J5849" s="7"/>
      <c r="K5849" s="7"/>
      <c r="L5849" s="7"/>
      <c r="M5849" s="7"/>
      <c r="N5849" s="57"/>
      <c r="O5849" s="6"/>
      <c r="P5849" s="6"/>
      <c r="T5849" s="6"/>
      <c r="V5849" s="3"/>
    </row>
    <row r="5850">
      <c r="D5850" s="57"/>
      <c r="J5850" s="7"/>
      <c r="K5850" s="7"/>
      <c r="L5850" s="7"/>
      <c r="M5850" s="7"/>
      <c r="N5850" s="57"/>
      <c r="O5850" s="6"/>
      <c r="P5850" s="6"/>
      <c r="T5850" s="6"/>
      <c r="V5850" s="3"/>
    </row>
    <row r="5851">
      <c r="D5851" s="57"/>
      <c r="J5851" s="7"/>
      <c r="K5851" s="7"/>
      <c r="L5851" s="7"/>
      <c r="M5851" s="7"/>
      <c r="N5851" s="57"/>
      <c r="O5851" s="6"/>
      <c r="P5851" s="6"/>
      <c r="T5851" s="6"/>
      <c r="V5851" s="3"/>
    </row>
    <row r="5852">
      <c r="D5852" s="57"/>
      <c r="J5852" s="7"/>
      <c r="K5852" s="7"/>
      <c r="L5852" s="7"/>
      <c r="M5852" s="7"/>
      <c r="N5852" s="57"/>
      <c r="O5852" s="6"/>
      <c r="P5852" s="6"/>
      <c r="T5852" s="6"/>
      <c r="V5852" s="3"/>
    </row>
    <row r="5853">
      <c r="D5853" s="57"/>
      <c r="J5853" s="7"/>
      <c r="K5853" s="7"/>
      <c r="L5853" s="7"/>
      <c r="M5853" s="7"/>
      <c r="N5853" s="57"/>
      <c r="O5853" s="6"/>
      <c r="P5853" s="6"/>
      <c r="T5853" s="6"/>
      <c r="V5853" s="3"/>
    </row>
    <row r="5854">
      <c r="D5854" s="57"/>
      <c r="J5854" s="7"/>
      <c r="K5854" s="7"/>
      <c r="L5854" s="7"/>
      <c r="M5854" s="7"/>
      <c r="N5854" s="57"/>
      <c r="O5854" s="6"/>
      <c r="P5854" s="6"/>
      <c r="T5854" s="6"/>
      <c r="V5854" s="3"/>
    </row>
    <row r="5855">
      <c r="D5855" s="57"/>
      <c r="J5855" s="7"/>
      <c r="K5855" s="7"/>
      <c r="L5855" s="7"/>
      <c r="M5855" s="7"/>
      <c r="N5855" s="57"/>
      <c r="O5855" s="6"/>
      <c r="P5855" s="6"/>
      <c r="T5855" s="6"/>
      <c r="V5855" s="3"/>
    </row>
    <row r="5856">
      <c r="D5856" s="57"/>
      <c r="J5856" s="7"/>
      <c r="K5856" s="7"/>
      <c r="L5856" s="7"/>
      <c r="M5856" s="7"/>
      <c r="N5856" s="57"/>
      <c r="O5856" s="6"/>
      <c r="P5856" s="6"/>
      <c r="T5856" s="6"/>
      <c r="V5856" s="3"/>
    </row>
    <row r="5857">
      <c r="D5857" s="57"/>
      <c r="J5857" s="7"/>
      <c r="K5857" s="7"/>
      <c r="L5857" s="7"/>
      <c r="M5857" s="7"/>
      <c r="N5857" s="57"/>
      <c r="O5857" s="6"/>
      <c r="P5857" s="6"/>
      <c r="T5857" s="6"/>
      <c r="V5857" s="3"/>
    </row>
    <row r="5858">
      <c r="D5858" s="57"/>
      <c r="J5858" s="7"/>
      <c r="K5858" s="7"/>
      <c r="L5858" s="7"/>
      <c r="M5858" s="7"/>
      <c r="N5858" s="57"/>
      <c r="O5858" s="6"/>
      <c r="P5858" s="6"/>
      <c r="T5858" s="6"/>
      <c r="V5858" s="3"/>
    </row>
    <row r="5859">
      <c r="D5859" s="57"/>
      <c r="J5859" s="7"/>
      <c r="K5859" s="7"/>
      <c r="L5859" s="7"/>
      <c r="M5859" s="7"/>
      <c r="N5859" s="57"/>
      <c r="O5859" s="6"/>
      <c r="P5859" s="6"/>
      <c r="T5859" s="6"/>
      <c r="V5859" s="3"/>
    </row>
    <row r="5860">
      <c r="D5860" s="57"/>
      <c r="J5860" s="7"/>
      <c r="K5860" s="7"/>
      <c r="L5860" s="7"/>
      <c r="M5860" s="7"/>
      <c r="N5860" s="57"/>
      <c r="O5860" s="6"/>
      <c r="P5860" s="6"/>
      <c r="T5860" s="6"/>
      <c r="V5860" s="3"/>
    </row>
    <row r="5861">
      <c r="D5861" s="57"/>
      <c r="J5861" s="7"/>
      <c r="K5861" s="7"/>
      <c r="L5861" s="7"/>
      <c r="M5861" s="7"/>
      <c r="N5861" s="57"/>
      <c r="O5861" s="6"/>
      <c r="P5861" s="6"/>
      <c r="T5861" s="6"/>
      <c r="V5861" s="3"/>
    </row>
    <row r="5862">
      <c r="D5862" s="57"/>
      <c r="J5862" s="7"/>
      <c r="K5862" s="7"/>
      <c r="L5862" s="7"/>
      <c r="M5862" s="7"/>
      <c r="N5862" s="57"/>
      <c r="O5862" s="6"/>
      <c r="P5862" s="6"/>
      <c r="T5862" s="6"/>
      <c r="V5862" s="3"/>
    </row>
    <row r="5863">
      <c r="D5863" s="57"/>
      <c r="J5863" s="7"/>
      <c r="K5863" s="7"/>
      <c r="L5863" s="7"/>
      <c r="M5863" s="7"/>
      <c r="N5863" s="57"/>
      <c r="O5863" s="6"/>
      <c r="P5863" s="6"/>
      <c r="T5863" s="6"/>
      <c r="V5863" s="3"/>
    </row>
    <row r="5864">
      <c r="D5864" s="57"/>
      <c r="J5864" s="7"/>
      <c r="K5864" s="7"/>
      <c r="L5864" s="7"/>
      <c r="M5864" s="7"/>
      <c r="N5864" s="57"/>
      <c r="O5864" s="6"/>
      <c r="P5864" s="6"/>
      <c r="T5864" s="6"/>
      <c r="V5864" s="3"/>
    </row>
    <row r="5865">
      <c r="D5865" s="57"/>
      <c r="J5865" s="7"/>
      <c r="K5865" s="7"/>
      <c r="L5865" s="7"/>
      <c r="M5865" s="7"/>
      <c r="N5865" s="57"/>
      <c r="O5865" s="6"/>
      <c r="P5865" s="6"/>
      <c r="T5865" s="6"/>
      <c r="V5865" s="3"/>
    </row>
    <row r="5866">
      <c r="D5866" s="57"/>
      <c r="J5866" s="7"/>
      <c r="K5866" s="7"/>
      <c r="L5866" s="7"/>
      <c r="M5866" s="7"/>
      <c r="N5866" s="57"/>
      <c r="O5866" s="6"/>
      <c r="P5866" s="6"/>
      <c r="T5866" s="6"/>
      <c r="V5866" s="3"/>
    </row>
    <row r="5867">
      <c r="D5867" s="57"/>
      <c r="J5867" s="7"/>
      <c r="K5867" s="7"/>
      <c r="L5867" s="7"/>
      <c r="M5867" s="7"/>
      <c r="N5867" s="57"/>
      <c r="O5867" s="6"/>
      <c r="P5867" s="6"/>
      <c r="T5867" s="6"/>
      <c r="V5867" s="3"/>
    </row>
    <row r="5868">
      <c r="D5868" s="57"/>
      <c r="J5868" s="7"/>
      <c r="K5868" s="7"/>
      <c r="L5868" s="7"/>
      <c r="M5868" s="7"/>
      <c r="N5868" s="57"/>
      <c r="O5868" s="6"/>
      <c r="P5868" s="6"/>
      <c r="T5868" s="6"/>
      <c r="V5868" s="3"/>
    </row>
    <row r="5869">
      <c r="D5869" s="57"/>
      <c r="J5869" s="7"/>
      <c r="K5869" s="7"/>
      <c r="L5869" s="7"/>
      <c r="M5869" s="7"/>
      <c r="N5869" s="57"/>
      <c r="O5869" s="6"/>
      <c r="P5869" s="6"/>
      <c r="T5869" s="6"/>
      <c r="V5869" s="3"/>
    </row>
    <row r="5870">
      <c r="D5870" s="57"/>
      <c r="J5870" s="7"/>
      <c r="K5870" s="7"/>
      <c r="L5870" s="7"/>
      <c r="M5870" s="7"/>
      <c r="N5870" s="57"/>
      <c r="O5870" s="6"/>
      <c r="P5870" s="6"/>
      <c r="T5870" s="6"/>
      <c r="V5870" s="3"/>
    </row>
    <row r="5871">
      <c r="D5871" s="57"/>
      <c r="J5871" s="7"/>
      <c r="K5871" s="7"/>
      <c r="L5871" s="7"/>
      <c r="M5871" s="7"/>
      <c r="N5871" s="57"/>
      <c r="O5871" s="6"/>
      <c r="P5871" s="6"/>
      <c r="T5871" s="6"/>
      <c r="V5871" s="3"/>
    </row>
    <row r="5872">
      <c r="D5872" s="57"/>
      <c r="J5872" s="7"/>
      <c r="K5872" s="7"/>
      <c r="L5872" s="7"/>
      <c r="M5872" s="7"/>
      <c r="N5872" s="57"/>
      <c r="O5872" s="6"/>
      <c r="P5872" s="6"/>
      <c r="T5872" s="6"/>
      <c r="V5872" s="3"/>
    </row>
    <row r="5873">
      <c r="D5873" s="57"/>
      <c r="J5873" s="7"/>
      <c r="K5873" s="7"/>
      <c r="L5873" s="7"/>
      <c r="M5873" s="7"/>
      <c r="N5873" s="57"/>
      <c r="O5873" s="6"/>
      <c r="P5873" s="6"/>
      <c r="T5873" s="6"/>
      <c r="V5873" s="3"/>
    </row>
    <row r="5874">
      <c r="D5874" s="57"/>
      <c r="J5874" s="7"/>
      <c r="K5874" s="7"/>
      <c r="L5874" s="7"/>
      <c r="M5874" s="7"/>
      <c r="N5874" s="57"/>
      <c r="O5874" s="6"/>
      <c r="P5874" s="6"/>
      <c r="T5874" s="6"/>
      <c r="V5874" s="3"/>
    </row>
    <row r="5875">
      <c r="D5875" s="57"/>
      <c r="J5875" s="7"/>
      <c r="K5875" s="7"/>
      <c r="L5875" s="7"/>
      <c r="M5875" s="7"/>
      <c r="N5875" s="57"/>
      <c r="O5875" s="6"/>
      <c r="P5875" s="6"/>
      <c r="T5875" s="6"/>
      <c r="V5875" s="3"/>
    </row>
    <row r="5876">
      <c r="D5876" s="57"/>
      <c r="J5876" s="7"/>
      <c r="K5876" s="7"/>
      <c r="L5876" s="7"/>
      <c r="M5876" s="7"/>
      <c r="N5876" s="57"/>
      <c r="O5876" s="6"/>
      <c r="P5876" s="6"/>
      <c r="T5876" s="6"/>
      <c r="V5876" s="3"/>
    </row>
    <row r="5877">
      <c r="D5877" s="57"/>
      <c r="J5877" s="7"/>
      <c r="K5877" s="7"/>
      <c r="L5877" s="7"/>
      <c r="M5877" s="7"/>
      <c r="N5877" s="57"/>
      <c r="O5877" s="6"/>
      <c r="P5877" s="6"/>
      <c r="T5877" s="6"/>
      <c r="V5877" s="3"/>
    </row>
    <row r="5878">
      <c r="D5878" s="57"/>
      <c r="J5878" s="7"/>
      <c r="K5878" s="7"/>
      <c r="L5878" s="7"/>
      <c r="M5878" s="7"/>
      <c r="N5878" s="57"/>
      <c r="O5878" s="6"/>
      <c r="P5878" s="6"/>
      <c r="T5878" s="6"/>
      <c r="V5878" s="3"/>
    </row>
    <row r="5879">
      <c r="D5879" s="57"/>
      <c r="J5879" s="7"/>
      <c r="K5879" s="7"/>
      <c r="L5879" s="7"/>
      <c r="M5879" s="7"/>
      <c r="N5879" s="57"/>
      <c r="O5879" s="6"/>
      <c r="P5879" s="6"/>
      <c r="T5879" s="6"/>
      <c r="V5879" s="3"/>
    </row>
    <row r="5880">
      <c r="D5880" s="57"/>
      <c r="J5880" s="7"/>
      <c r="K5880" s="7"/>
      <c r="L5880" s="7"/>
      <c r="M5880" s="7"/>
      <c r="N5880" s="57"/>
      <c r="O5880" s="6"/>
      <c r="P5880" s="6"/>
      <c r="T5880" s="6"/>
      <c r="V5880" s="3"/>
    </row>
    <row r="5881">
      <c r="D5881" s="57"/>
      <c r="J5881" s="7"/>
      <c r="K5881" s="7"/>
      <c r="L5881" s="7"/>
      <c r="M5881" s="7"/>
      <c r="N5881" s="57"/>
      <c r="O5881" s="6"/>
      <c r="P5881" s="6"/>
      <c r="T5881" s="6"/>
      <c r="V5881" s="3"/>
    </row>
    <row r="5882">
      <c r="D5882" s="57"/>
      <c r="J5882" s="7"/>
      <c r="K5882" s="7"/>
      <c r="L5882" s="7"/>
      <c r="M5882" s="7"/>
      <c r="N5882" s="57"/>
      <c r="O5882" s="6"/>
      <c r="P5882" s="6"/>
      <c r="T5882" s="6"/>
      <c r="V5882" s="3"/>
    </row>
    <row r="5883">
      <c r="D5883" s="57"/>
      <c r="J5883" s="7"/>
      <c r="K5883" s="7"/>
      <c r="L5883" s="7"/>
      <c r="M5883" s="7"/>
      <c r="N5883" s="57"/>
      <c r="O5883" s="6"/>
      <c r="P5883" s="6"/>
      <c r="T5883" s="6"/>
      <c r="V5883" s="3"/>
    </row>
    <row r="5884">
      <c r="D5884" s="57"/>
      <c r="J5884" s="7"/>
      <c r="K5884" s="7"/>
      <c r="L5884" s="7"/>
      <c r="M5884" s="7"/>
      <c r="N5884" s="57"/>
      <c r="O5884" s="6"/>
      <c r="P5884" s="6"/>
      <c r="T5884" s="6"/>
      <c r="V5884" s="3"/>
    </row>
    <row r="5885">
      <c r="D5885" s="57"/>
      <c r="J5885" s="7"/>
      <c r="K5885" s="7"/>
      <c r="L5885" s="7"/>
      <c r="M5885" s="7"/>
      <c r="N5885" s="57"/>
      <c r="O5885" s="6"/>
      <c r="P5885" s="6"/>
      <c r="T5885" s="6"/>
      <c r="V5885" s="3"/>
    </row>
    <row r="5886">
      <c r="D5886" s="57"/>
      <c r="J5886" s="7"/>
      <c r="K5886" s="7"/>
      <c r="L5886" s="7"/>
      <c r="M5886" s="7"/>
      <c r="N5886" s="57"/>
      <c r="O5886" s="6"/>
      <c r="P5886" s="6"/>
      <c r="T5886" s="6"/>
      <c r="V5886" s="3"/>
    </row>
    <row r="5887">
      <c r="D5887" s="57"/>
      <c r="J5887" s="7"/>
      <c r="K5887" s="7"/>
      <c r="L5887" s="7"/>
      <c r="M5887" s="7"/>
      <c r="N5887" s="57"/>
      <c r="O5887" s="6"/>
      <c r="P5887" s="6"/>
      <c r="T5887" s="6"/>
      <c r="V5887" s="3"/>
    </row>
    <row r="5888">
      <c r="D5888" s="57"/>
      <c r="J5888" s="7"/>
      <c r="K5888" s="7"/>
      <c r="L5888" s="7"/>
      <c r="M5888" s="7"/>
      <c r="N5888" s="57"/>
      <c r="O5888" s="6"/>
      <c r="P5888" s="6"/>
      <c r="T5888" s="6"/>
      <c r="V5888" s="3"/>
    </row>
    <row r="5889">
      <c r="D5889" s="57"/>
      <c r="J5889" s="7"/>
      <c r="K5889" s="7"/>
      <c r="L5889" s="7"/>
      <c r="M5889" s="7"/>
      <c r="N5889" s="57"/>
      <c r="O5889" s="6"/>
      <c r="P5889" s="6"/>
      <c r="T5889" s="6"/>
      <c r="V5889" s="3"/>
    </row>
    <row r="5890">
      <c r="D5890" s="57"/>
      <c r="J5890" s="7"/>
      <c r="K5890" s="7"/>
      <c r="L5890" s="7"/>
      <c r="M5890" s="7"/>
      <c r="N5890" s="57"/>
      <c r="O5890" s="6"/>
      <c r="P5890" s="6"/>
      <c r="T5890" s="6"/>
      <c r="V5890" s="3"/>
    </row>
    <row r="5891">
      <c r="D5891" s="57"/>
      <c r="J5891" s="7"/>
      <c r="K5891" s="7"/>
      <c r="L5891" s="7"/>
      <c r="M5891" s="7"/>
      <c r="N5891" s="57"/>
      <c r="O5891" s="6"/>
      <c r="P5891" s="6"/>
      <c r="T5891" s="6"/>
      <c r="V5891" s="3"/>
    </row>
    <row r="5892">
      <c r="D5892" s="57"/>
      <c r="J5892" s="7"/>
      <c r="K5892" s="7"/>
      <c r="L5892" s="7"/>
      <c r="M5892" s="7"/>
      <c r="N5892" s="57"/>
      <c r="O5892" s="6"/>
      <c r="P5892" s="6"/>
      <c r="T5892" s="6"/>
      <c r="V5892" s="3"/>
    </row>
    <row r="5893">
      <c r="D5893" s="57"/>
      <c r="J5893" s="7"/>
      <c r="K5893" s="7"/>
      <c r="L5893" s="7"/>
      <c r="M5893" s="7"/>
      <c r="N5893" s="57"/>
      <c r="O5893" s="6"/>
      <c r="P5893" s="6"/>
      <c r="T5893" s="6"/>
      <c r="V5893" s="3"/>
    </row>
    <row r="5894">
      <c r="D5894" s="57"/>
      <c r="J5894" s="7"/>
      <c r="K5894" s="7"/>
      <c r="L5894" s="7"/>
      <c r="M5894" s="7"/>
      <c r="N5894" s="57"/>
      <c r="O5894" s="6"/>
      <c r="P5894" s="6"/>
      <c r="T5894" s="6"/>
      <c r="V5894" s="3"/>
    </row>
    <row r="5895">
      <c r="D5895" s="57"/>
      <c r="J5895" s="7"/>
      <c r="K5895" s="7"/>
      <c r="L5895" s="7"/>
      <c r="M5895" s="7"/>
      <c r="N5895" s="57"/>
      <c r="O5895" s="6"/>
      <c r="P5895" s="6"/>
      <c r="T5895" s="6"/>
      <c r="V5895" s="3"/>
    </row>
    <row r="5896">
      <c r="D5896" s="57"/>
      <c r="J5896" s="7"/>
      <c r="K5896" s="7"/>
      <c r="L5896" s="7"/>
      <c r="M5896" s="7"/>
      <c r="N5896" s="57"/>
      <c r="O5896" s="6"/>
      <c r="P5896" s="6"/>
      <c r="T5896" s="6"/>
      <c r="V5896" s="3"/>
    </row>
    <row r="5897">
      <c r="D5897" s="57"/>
      <c r="J5897" s="7"/>
      <c r="K5897" s="7"/>
      <c r="L5897" s="7"/>
      <c r="M5897" s="7"/>
      <c r="N5897" s="57"/>
      <c r="O5897" s="6"/>
      <c r="P5897" s="6"/>
      <c r="T5897" s="6"/>
      <c r="V5897" s="3"/>
    </row>
    <row r="5898">
      <c r="D5898" s="57"/>
      <c r="J5898" s="7"/>
      <c r="K5898" s="7"/>
      <c r="L5898" s="7"/>
      <c r="M5898" s="7"/>
      <c r="N5898" s="57"/>
      <c r="O5898" s="6"/>
      <c r="P5898" s="6"/>
      <c r="T5898" s="6"/>
      <c r="V5898" s="3"/>
    </row>
    <row r="5899">
      <c r="D5899" s="57"/>
      <c r="J5899" s="7"/>
      <c r="K5899" s="7"/>
      <c r="L5899" s="7"/>
      <c r="M5899" s="7"/>
      <c r="N5899" s="57"/>
      <c r="O5899" s="6"/>
      <c r="P5899" s="6"/>
      <c r="T5899" s="6"/>
      <c r="V5899" s="3"/>
    </row>
    <row r="5900">
      <c r="D5900" s="57"/>
      <c r="J5900" s="7"/>
      <c r="K5900" s="7"/>
      <c r="L5900" s="7"/>
      <c r="M5900" s="7"/>
      <c r="N5900" s="57"/>
      <c r="O5900" s="6"/>
      <c r="P5900" s="6"/>
      <c r="T5900" s="6"/>
      <c r="V5900" s="3"/>
    </row>
    <row r="5901">
      <c r="D5901" s="57"/>
      <c r="J5901" s="7"/>
      <c r="K5901" s="7"/>
      <c r="L5901" s="7"/>
      <c r="M5901" s="7"/>
      <c r="N5901" s="57"/>
      <c r="O5901" s="6"/>
      <c r="P5901" s="6"/>
      <c r="T5901" s="6"/>
      <c r="V5901" s="3"/>
    </row>
    <row r="5902">
      <c r="D5902" s="57"/>
      <c r="J5902" s="7"/>
      <c r="K5902" s="7"/>
      <c r="L5902" s="7"/>
      <c r="M5902" s="7"/>
      <c r="N5902" s="57"/>
      <c r="O5902" s="6"/>
      <c r="P5902" s="6"/>
      <c r="T5902" s="6"/>
      <c r="V5902" s="3"/>
    </row>
    <row r="5903">
      <c r="D5903" s="57"/>
      <c r="J5903" s="7"/>
      <c r="K5903" s="7"/>
      <c r="L5903" s="7"/>
      <c r="M5903" s="7"/>
      <c r="N5903" s="57"/>
      <c r="O5903" s="6"/>
      <c r="P5903" s="6"/>
      <c r="T5903" s="6"/>
      <c r="V5903" s="3"/>
    </row>
    <row r="5904">
      <c r="D5904" s="57"/>
      <c r="J5904" s="7"/>
      <c r="K5904" s="7"/>
      <c r="L5904" s="7"/>
      <c r="M5904" s="7"/>
      <c r="N5904" s="57"/>
      <c r="O5904" s="6"/>
      <c r="P5904" s="6"/>
      <c r="T5904" s="6"/>
      <c r="V5904" s="3"/>
    </row>
    <row r="5905">
      <c r="D5905" s="57"/>
      <c r="J5905" s="7"/>
      <c r="K5905" s="7"/>
      <c r="L5905" s="7"/>
      <c r="M5905" s="7"/>
      <c r="N5905" s="57"/>
      <c r="O5905" s="6"/>
      <c r="P5905" s="6"/>
      <c r="T5905" s="6"/>
      <c r="V5905" s="3"/>
    </row>
    <row r="5906">
      <c r="D5906" s="57"/>
      <c r="J5906" s="7"/>
      <c r="K5906" s="7"/>
      <c r="L5906" s="7"/>
      <c r="M5906" s="7"/>
      <c r="N5906" s="57"/>
      <c r="O5906" s="6"/>
      <c r="P5906" s="6"/>
      <c r="T5906" s="6"/>
      <c r="V5906" s="3"/>
    </row>
    <row r="5907">
      <c r="D5907" s="57"/>
      <c r="J5907" s="7"/>
      <c r="K5907" s="7"/>
      <c r="L5907" s="7"/>
      <c r="M5907" s="7"/>
      <c r="N5907" s="57"/>
      <c r="O5907" s="6"/>
      <c r="P5907" s="6"/>
      <c r="T5907" s="6"/>
      <c r="V5907" s="3"/>
    </row>
    <row r="5908">
      <c r="D5908" s="57"/>
      <c r="J5908" s="7"/>
      <c r="K5908" s="7"/>
      <c r="L5908" s="7"/>
      <c r="M5908" s="7"/>
      <c r="N5908" s="57"/>
      <c r="O5908" s="6"/>
      <c r="P5908" s="6"/>
      <c r="T5908" s="6"/>
      <c r="V5908" s="3"/>
    </row>
    <row r="5909">
      <c r="D5909" s="57"/>
      <c r="J5909" s="7"/>
      <c r="K5909" s="7"/>
      <c r="L5909" s="7"/>
      <c r="M5909" s="7"/>
      <c r="N5909" s="57"/>
      <c r="O5909" s="6"/>
      <c r="P5909" s="6"/>
      <c r="T5909" s="6"/>
      <c r="V5909" s="3"/>
    </row>
    <row r="5910">
      <c r="D5910" s="57"/>
      <c r="J5910" s="7"/>
      <c r="K5910" s="7"/>
      <c r="L5910" s="7"/>
      <c r="M5910" s="7"/>
      <c r="N5910" s="57"/>
      <c r="O5910" s="6"/>
      <c r="P5910" s="6"/>
      <c r="T5910" s="6"/>
      <c r="V5910" s="3"/>
    </row>
    <row r="5911">
      <c r="D5911" s="57"/>
      <c r="J5911" s="7"/>
      <c r="K5911" s="7"/>
      <c r="L5911" s="7"/>
      <c r="M5911" s="7"/>
      <c r="N5911" s="57"/>
      <c r="O5911" s="6"/>
      <c r="P5911" s="6"/>
      <c r="T5911" s="6"/>
      <c r="V5911" s="3"/>
    </row>
    <row r="5912">
      <c r="D5912" s="57"/>
      <c r="J5912" s="7"/>
      <c r="K5912" s="7"/>
      <c r="L5912" s="7"/>
      <c r="M5912" s="7"/>
      <c r="N5912" s="57"/>
      <c r="O5912" s="6"/>
      <c r="P5912" s="6"/>
      <c r="T5912" s="6"/>
      <c r="V5912" s="3"/>
    </row>
    <row r="5913">
      <c r="D5913" s="57"/>
      <c r="J5913" s="7"/>
      <c r="K5913" s="7"/>
      <c r="L5913" s="7"/>
      <c r="M5913" s="7"/>
      <c r="N5913" s="57"/>
      <c r="O5913" s="6"/>
      <c r="P5913" s="6"/>
      <c r="T5913" s="6"/>
      <c r="V5913" s="3"/>
    </row>
    <row r="5914">
      <c r="D5914" s="57"/>
      <c r="J5914" s="7"/>
      <c r="K5914" s="7"/>
      <c r="L5914" s="7"/>
      <c r="M5914" s="7"/>
      <c r="N5914" s="57"/>
      <c r="O5914" s="6"/>
      <c r="P5914" s="6"/>
      <c r="T5914" s="6"/>
      <c r="V5914" s="3"/>
    </row>
    <row r="5915">
      <c r="D5915" s="57"/>
      <c r="J5915" s="7"/>
      <c r="K5915" s="7"/>
      <c r="L5915" s="7"/>
      <c r="M5915" s="7"/>
      <c r="N5915" s="57"/>
      <c r="O5915" s="6"/>
      <c r="P5915" s="6"/>
      <c r="T5915" s="6"/>
      <c r="V5915" s="3"/>
    </row>
    <row r="5916">
      <c r="D5916" s="57"/>
      <c r="J5916" s="7"/>
      <c r="K5916" s="7"/>
      <c r="L5916" s="7"/>
      <c r="M5916" s="7"/>
      <c r="N5916" s="57"/>
      <c r="O5916" s="6"/>
      <c r="P5916" s="6"/>
      <c r="T5916" s="6"/>
      <c r="V5916" s="3"/>
    </row>
    <row r="5917">
      <c r="D5917" s="57"/>
      <c r="J5917" s="7"/>
      <c r="K5917" s="7"/>
      <c r="L5917" s="7"/>
      <c r="M5917" s="7"/>
      <c r="N5917" s="57"/>
      <c r="O5917" s="6"/>
      <c r="P5917" s="6"/>
      <c r="T5917" s="6"/>
      <c r="V5917" s="3"/>
    </row>
    <row r="5918">
      <c r="D5918" s="57"/>
      <c r="J5918" s="7"/>
      <c r="K5918" s="7"/>
      <c r="L5918" s="7"/>
      <c r="M5918" s="7"/>
      <c r="N5918" s="57"/>
      <c r="O5918" s="6"/>
      <c r="P5918" s="6"/>
      <c r="T5918" s="6"/>
      <c r="V5918" s="3"/>
    </row>
    <row r="5919">
      <c r="D5919" s="57"/>
      <c r="J5919" s="7"/>
      <c r="K5919" s="7"/>
      <c r="L5919" s="7"/>
      <c r="M5919" s="7"/>
      <c r="N5919" s="57"/>
      <c r="O5919" s="6"/>
      <c r="P5919" s="6"/>
      <c r="T5919" s="6"/>
      <c r="V5919" s="3"/>
    </row>
    <row r="5920">
      <c r="D5920" s="57"/>
      <c r="J5920" s="7"/>
      <c r="K5920" s="7"/>
      <c r="L5920" s="7"/>
      <c r="M5920" s="7"/>
      <c r="N5920" s="57"/>
      <c r="O5920" s="6"/>
      <c r="P5920" s="6"/>
      <c r="T5920" s="6"/>
      <c r="V5920" s="3"/>
    </row>
    <row r="5921">
      <c r="D5921" s="57"/>
      <c r="J5921" s="7"/>
      <c r="K5921" s="7"/>
      <c r="L5921" s="7"/>
      <c r="M5921" s="7"/>
      <c r="N5921" s="57"/>
      <c r="O5921" s="6"/>
      <c r="P5921" s="6"/>
      <c r="T5921" s="6"/>
      <c r="V5921" s="3"/>
    </row>
    <row r="5922">
      <c r="D5922" s="57"/>
      <c r="J5922" s="7"/>
      <c r="K5922" s="7"/>
      <c r="L5922" s="7"/>
      <c r="M5922" s="7"/>
      <c r="N5922" s="57"/>
      <c r="O5922" s="6"/>
      <c r="P5922" s="6"/>
      <c r="T5922" s="6"/>
      <c r="V5922" s="3"/>
    </row>
    <row r="5923">
      <c r="D5923" s="57"/>
      <c r="J5923" s="7"/>
      <c r="K5923" s="7"/>
      <c r="L5923" s="7"/>
      <c r="M5923" s="7"/>
      <c r="N5923" s="57"/>
      <c r="O5923" s="6"/>
      <c r="P5923" s="6"/>
      <c r="T5923" s="6"/>
      <c r="V5923" s="3"/>
    </row>
    <row r="5924">
      <c r="D5924" s="57"/>
      <c r="J5924" s="7"/>
      <c r="K5924" s="7"/>
      <c r="L5924" s="7"/>
      <c r="M5924" s="7"/>
      <c r="N5924" s="57"/>
      <c r="O5924" s="6"/>
      <c r="P5924" s="6"/>
      <c r="T5924" s="6"/>
      <c r="V5924" s="3"/>
    </row>
    <row r="5925">
      <c r="D5925" s="57"/>
      <c r="J5925" s="7"/>
      <c r="K5925" s="7"/>
      <c r="L5925" s="7"/>
      <c r="M5925" s="7"/>
      <c r="N5925" s="57"/>
      <c r="O5925" s="6"/>
      <c r="P5925" s="6"/>
      <c r="T5925" s="6"/>
      <c r="V5925" s="3"/>
    </row>
    <row r="5926">
      <c r="D5926" s="57"/>
      <c r="J5926" s="7"/>
      <c r="K5926" s="7"/>
      <c r="L5926" s="7"/>
      <c r="M5926" s="7"/>
      <c r="N5926" s="57"/>
      <c r="O5926" s="6"/>
      <c r="P5926" s="6"/>
      <c r="T5926" s="6"/>
      <c r="V5926" s="3"/>
    </row>
    <row r="5927">
      <c r="D5927" s="57"/>
      <c r="J5927" s="7"/>
      <c r="K5927" s="7"/>
      <c r="L5927" s="7"/>
      <c r="M5927" s="7"/>
      <c r="N5927" s="57"/>
      <c r="O5927" s="6"/>
      <c r="P5927" s="6"/>
      <c r="T5927" s="6"/>
      <c r="V5927" s="3"/>
    </row>
    <row r="5928">
      <c r="D5928" s="57"/>
      <c r="J5928" s="7"/>
      <c r="K5928" s="7"/>
      <c r="L5928" s="7"/>
      <c r="M5928" s="7"/>
      <c r="N5928" s="57"/>
      <c r="O5928" s="6"/>
      <c r="P5928" s="6"/>
      <c r="T5928" s="6"/>
      <c r="V5928" s="3"/>
    </row>
    <row r="5929">
      <c r="D5929" s="57"/>
      <c r="J5929" s="7"/>
      <c r="K5929" s="7"/>
      <c r="L5929" s="7"/>
      <c r="M5929" s="7"/>
      <c r="N5929" s="57"/>
      <c r="O5929" s="6"/>
      <c r="P5929" s="6"/>
      <c r="T5929" s="6"/>
      <c r="V5929" s="3"/>
    </row>
    <row r="5930">
      <c r="D5930" s="57"/>
      <c r="J5930" s="7"/>
      <c r="K5930" s="7"/>
      <c r="L5930" s="7"/>
      <c r="M5930" s="7"/>
      <c r="N5930" s="57"/>
      <c r="O5930" s="6"/>
      <c r="P5930" s="6"/>
      <c r="T5930" s="6"/>
      <c r="V5930" s="3"/>
    </row>
    <row r="5931">
      <c r="D5931" s="57"/>
      <c r="J5931" s="7"/>
      <c r="K5931" s="7"/>
      <c r="L5931" s="7"/>
      <c r="M5931" s="7"/>
      <c r="N5931" s="57"/>
      <c r="O5931" s="6"/>
      <c r="P5931" s="6"/>
      <c r="T5931" s="6"/>
      <c r="V5931" s="3"/>
    </row>
    <row r="5932">
      <c r="D5932" s="57"/>
      <c r="J5932" s="7"/>
      <c r="K5932" s="7"/>
      <c r="L5932" s="7"/>
      <c r="M5932" s="7"/>
      <c r="N5932" s="57"/>
      <c r="O5932" s="6"/>
      <c r="P5932" s="6"/>
      <c r="T5932" s="6"/>
      <c r="V5932" s="3"/>
    </row>
    <row r="5933">
      <c r="D5933" s="57"/>
      <c r="J5933" s="7"/>
      <c r="K5933" s="7"/>
      <c r="L5933" s="7"/>
      <c r="M5933" s="7"/>
      <c r="N5933" s="57"/>
      <c r="O5933" s="6"/>
      <c r="P5933" s="6"/>
      <c r="T5933" s="6"/>
      <c r="V5933" s="3"/>
    </row>
    <row r="5934">
      <c r="D5934" s="57"/>
      <c r="J5934" s="7"/>
      <c r="K5934" s="7"/>
      <c r="L5934" s="7"/>
      <c r="M5934" s="7"/>
      <c r="N5934" s="57"/>
      <c r="O5934" s="6"/>
      <c r="P5934" s="6"/>
      <c r="T5934" s="6"/>
      <c r="V5934" s="3"/>
    </row>
    <row r="5935">
      <c r="D5935" s="57"/>
      <c r="J5935" s="7"/>
      <c r="K5935" s="7"/>
      <c r="L5935" s="7"/>
      <c r="M5935" s="7"/>
      <c r="N5935" s="57"/>
      <c r="O5935" s="6"/>
      <c r="P5935" s="6"/>
      <c r="T5935" s="6"/>
      <c r="V5935" s="3"/>
    </row>
    <row r="5936">
      <c r="D5936" s="57"/>
      <c r="J5936" s="7"/>
      <c r="K5936" s="7"/>
      <c r="L5936" s="7"/>
      <c r="M5936" s="7"/>
      <c r="N5936" s="57"/>
      <c r="O5936" s="6"/>
      <c r="P5936" s="6"/>
      <c r="T5936" s="6"/>
      <c r="V5936" s="3"/>
    </row>
    <row r="5937">
      <c r="D5937" s="57"/>
      <c r="J5937" s="7"/>
      <c r="K5937" s="7"/>
      <c r="L5937" s="7"/>
      <c r="M5937" s="7"/>
      <c r="N5937" s="57"/>
      <c r="O5937" s="6"/>
      <c r="P5937" s="6"/>
      <c r="T5937" s="6"/>
      <c r="V5937" s="3"/>
    </row>
    <row r="5938">
      <c r="D5938" s="57"/>
      <c r="J5938" s="7"/>
      <c r="K5938" s="7"/>
      <c r="L5938" s="7"/>
      <c r="M5938" s="7"/>
      <c r="N5938" s="57"/>
      <c r="O5938" s="6"/>
      <c r="P5938" s="6"/>
      <c r="T5938" s="6"/>
      <c r="V5938" s="3"/>
    </row>
    <row r="5939">
      <c r="D5939" s="57"/>
      <c r="J5939" s="7"/>
      <c r="K5939" s="7"/>
      <c r="L5939" s="7"/>
      <c r="M5939" s="7"/>
      <c r="N5939" s="57"/>
      <c r="O5939" s="6"/>
      <c r="P5939" s="6"/>
      <c r="T5939" s="6"/>
      <c r="V5939" s="3"/>
    </row>
    <row r="5940">
      <c r="D5940" s="57"/>
      <c r="J5940" s="7"/>
      <c r="K5940" s="7"/>
      <c r="L5940" s="7"/>
      <c r="M5940" s="7"/>
      <c r="N5940" s="57"/>
      <c r="O5940" s="6"/>
      <c r="P5940" s="6"/>
      <c r="T5940" s="6"/>
      <c r="V5940" s="3"/>
    </row>
    <row r="5941">
      <c r="D5941" s="57"/>
      <c r="J5941" s="7"/>
      <c r="K5941" s="7"/>
      <c r="L5941" s="7"/>
      <c r="M5941" s="7"/>
      <c r="N5941" s="57"/>
      <c r="O5941" s="6"/>
      <c r="P5941" s="6"/>
      <c r="T5941" s="6"/>
      <c r="V5941" s="3"/>
    </row>
    <row r="5942">
      <c r="D5942" s="57"/>
      <c r="J5942" s="7"/>
      <c r="K5942" s="7"/>
      <c r="L5942" s="7"/>
      <c r="M5942" s="7"/>
      <c r="N5942" s="57"/>
      <c r="O5942" s="6"/>
      <c r="P5942" s="6"/>
      <c r="T5942" s="6"/>
      <c r="V5942" s="3"/>
    </row>
    <row r="5943">
      <c r="D5943" s="57"/>
      <c r="J5943" s="7"/>
      <c r="K5943" s="7"/>
      <c r="L5943" s="7"/>
      <c r="M5943" s="7"/>
      <c r="N5943" s="57"/>
      <c r="O5943" s="6"/>
      <c r="P5943" s="6"/>
      <c r="T5943" s="6"/>
      <c r="V5943" s="3"/>
    </row>
    <row r="5944">
      <c r="D5944" s="57"/>
      <c r="J5944" s="7"/>
      <c r="K5944" s="7"/>
      <c r="L5944" s="7"/>
      <c r="M5944" s="7"/>
      <c r="N5944" s="57"/>
      <c r="O5944" s="6"/>
      <c r="P5944" s="6"/>
      <c r="T5944" s="6"/>
      <c r="V5944" s="3"/>
    </row>
    <row r="5945">
      <c r="D5945" s="57"/>
      <c r="J5945" s="7"/>
      <c r="K5945" s="7"/>
      <c r="L5945" s="7"/>
      <c r="M5945" s="7"/>
      <c r="N5945" s="57"/>
      <c r="O5945" s="6"/>
      <c r="P5945" s="6"/>
      <c r="T5945" s="6"/>
      <c r="V5945" s="3"/>
    </row>
    <row r="5946">
      <c r="D5946" s="57"/>
      <c r="J5946" s="7"/>
      <c r="K5946" s="7"/>
      <c r="L5946" s="7"/>
      <c r="M5946" s="7"/>
      <c r="N5946" s="57"/>
      <c r="O5946" s="6"/>
      <c r="P5946" s="6"/>
      <c r="T5946" s="6"/>
      <c r="V5946" s="3"/>
    </row>
    <row r="5947">
      <c r="D5947" s="57"/>
      <c r="J5947" s="7"/>
      <c r="K5947" s="7"/>
      <c r="L5947" s="7"/>
      <c r="M5947" s="7"/>
      <c r="N5947" s="57"/>
      <c r="O5947" s="6"/>
      <c r="P5947" s="6"/>
      <c r="T5947" s="6"/>
      <c r="V5947" s="3"/>
    </row>
    <row r="5948">
      <c r="D5948" s="57"/>
      <c r="J5948" s="7"/>
      <c r="K5948" s="7"/>
      <c r="L5948" s="7"/>
      <c r="M5948" s="7"/>
      <c r="N5948" s="57"/>
      <c r="O5948" s="6"/>
      <c r="P5948" s="6"/>
      <c r="T5948" s="6"/>
      <c r="V5948" s="3"/>
    </row>
    <row r="5949">
      <c r="D5949" s="57"/>
      <c r="J5949" s="7"/>
      <c r="K5949" s="7"/>
      <c r="L5949" s="7"/>
      <c r="M5949" s="7"/>
      <c r="N5949" s="57"/>
      <c r="O5949" s="6"/>
      <c r="P5949" s="6"/>
      <c r="T5949" s="6"/>
      <c r="V5949" s="3"/>
    </row>
    <row r="5950">
      <c r="D5950" s="57"/>
      <c r="J5950" s="7"/>
      <c r="K5950" s="7"/>
      <c r="L5950" s="7"/>
      <c r="M5950" s="7"/>
      <c r="N5950" s="57"/>
      <c r="O5950" s="6"/>
      <c r="P5950" s="6"/>
      <c r="T5950" s="6"/>
      <c r="V5950" s="3"/>
    </row>
    <row r="5951">
      <c r="D5951" s="57"/>
      <c r="J5951" s="7"/>
      <c r="K5951" s="7"/>
      <c r="L5951" s="7"/>
      <c r="M5951" s="7"/>
      <c r="N5951" s="57"/>
      <c r="O5951" s="6"/>
      <c r="P5951" s="6"/>
      <c r="T5951" s="6"/>
      <c r="V5951" s="3"/>
    </row>
    <row r="5952">
      <c r="D5952" s="57"/>
      <c r="J5952" s="7"/>
      <c r="K5952" s="7"/>
      <c r="L5952" s="7"/>
      <c r="M5952" s="7"/>
      <c r="N5952" s="57"/>
      <c r="O5952" s="6"/>
      <c r="P5952" s="6"/>
      <c r="T5952" s="6"/>
      <c r="V5952" s="3"/>
    </row>
    <row r="5953">
      <c r="D5953" s="57"/>
      <c r="J5953" s="7"/>
      <c r="K5953" s="7"/>
      <c r="L5953" s="7"/>
      <c r="M5953" s="7"/>
      <c r="N5953" s="57"/>
      <c r="O5953" s="6"/>
      <c r="P5953" s="6"/>
      <c r="T5953" s="6"/>
      <c r="V5953" s="3"/>
    </row>
    <row r="5954">
      <c r="D5954" s="57"/>
      <c r="J5954" s="7"/>
      <c r="K5954" s="7"/>
      <c r="L5954" s="7"/>
      <c r="M5954" s="7"/>
      <c r="N5954" s="57"/>
      <c r="O5954" s="6"/>
      <c r="P5954" s="6"/>
      <c r="T5954" s="6"/>
      <c r="V5954" s="3"/>
    </row>
    <row r="5955">
      <c r="D5955" s="57"/>
      <c r="J5955" s="7"/>
      <c r="K5955" s="7"/>
      <c r="L5955" s="7"/>
      <c r="M5955" s="7"/>
      <c r="N5955" s="57"/>
      <c r="O5955" s="6"/>
      <c r="P5955" s="6"/>
      <c r="T5955" s="6"/>
      <c r="V5955" s="3"/>
    </row>
    <row r="5956">
      <c r="D5956" s="57"/>
      <c r="J5956" s="7"/>
      <c r="K5956" s="7"/>
      <c r="L5956" s="7"/>
      <c r="M5956" s="7"/>
      <c r="N5956" s="57"/>
      <c r="O5956" s="6"/>
      <c r="P5956" s="6"/>
      <c r="T5956" s="6"/>
      <c r="V5956" s="3"/>
    </row>
    <row r="5957">
      <c r="D5957" s="57"/>
      <c r="J5957" s="7"/>
      <c r="K5957" s="7"/>
      <c r="L5957" s="7"/>
      <c r="M5957" s="7"/>
      <c r="N5957" s="57"/>
      <c r="O5957" s="6"/>
      <c r="P5957" s="6"/>
      <c r="T5957" s="6"/>
      <c r="V5957" s="3"/>
    </row>
    <row r="5958">
      <c r="D5958" s="57"/>
      <c r="J5958" s="7"/>
      <c r="K5958" s="7"/>
      <c r="L5958" s="7"/>
      <c r="M5958" s="7"/>
      <c r="N5958" s="57"/>
      <c r="O5958" s="6"/>
      <c r="P5958" s="6"/>
      <c r="T5958" s="6"/>
      <c r="V5958" s="3"/>
    </row>
    <row r="5959">
      <c r="D5959" s="57"/>
      <c r="J5959" s="7"/>
      <c r="K5959" s="7"/>
      <c r="L5959" s="7"/>
      <c r="M5959" s="7"/>
      <c r="N5959" s="57"/>
      <c r="O5959" s="6"/>
      <c r="P5959" s="6"/>
      <c r="T5959" s="6"/>
      <c r="V5959" s="3"/>
    </row>
    <row r="5960">
      <c r="D5960" s="57"/>
      <c r="J5960" s="7"/>
      <c r="K5960" s="7"/>
      <c r="L5960" s="7"/>
      <c r="M5960" s="7"/>
      <c r="N5960" s="57"/>
      <c r="O5960" s="6"/>
      <c r="P5960" s="6"/>
      <c r="T5960" s="6"/>
      <c r="V5960" s="3"/>
    </row>
    <row r="5961">
      <c r="D5961" s="57"/>
      <c r="J5961" s="7"/>
      <c r="K5961" s="7"/>
      <c r="L5961" s="7"/>
      <c r="M5961" s="7"/>
      <c r="N5961" s="57"/>
      <c r="O5961" s="6"/>
      <c r="P5961" s="6"/>
      <c r="T5961" s="6"/>
      <c r="V5961" s="3"/>
    </row>
    <row r="5962">
      <c r="D5962" s="57"/>
      <c r="J5962" s="7"/>
      <c r="K5962" s="7"/>
      <c r="L5962" s="7"/>
      <c r="M5962" s="7"/>
      <c r="N5962" s="57"/>
      <c r="O5962" s="6"/>
      <c r="P5962" s="6"/>
      <c r="T5962" s="6"/>
      <c r="V5962" s="3"/>
    </row>
    <row r="5963">
      <c r="D5963" s="57"/>
      <c r="J5963" s="7"/>
      <c r="K5963" s="7"/>
      <c r="L5963" s="7"/>
      <c r="M5963" s="7"/>
      <c r="N5963" s="57"/>
      <c r="O5963" s="6"/>
      <c r="P5963" s="6"/>
      <c r="T5963" s="6"/>
      <c r="V5963" s="3"/>
    </row>
    <row r="5964">
      <c r="D5964" s="57"/>
      <c r="J5964" s="7"/>
      <c r="K5964" s="7"/>
      <c r="L5964" s="7"/>
      <c r="M5964" s="7"/>
      <c r="N5964" s="57"/>
      <c r="O5964" s="6"/>
      <c r="P5964" s="6"/>
      <c r="T5964" s="6"/>
      <c r="V5964" s="3"/>
    </row>
    <row r="5965">
      <c r="D5965" s="57"/>
      <c r="J5965" s="7"/>
      <c r="K5965" s="7"/>
      <c r="L5965" s="7"/>
      <c r="M5965" s="7"/>
      <c r="N5965" s="57"/>
      <c r="O5965" s="6"/>
      <c r="P5965" s="6"/>
      <c r="T5965" s="6"/>
      <c r="V5965" s="3"/>
    </row>
    <row r="5966">
      <c r="D5966" s="57"/>
      <c r="J5966" s="7"/>
      <c r="K5966" s="7"/>
      <c r="L5966" s="7"/>
      <c r="M5966" s="7"/>
      <c r="N5966" s="57"/>
      <c r="O5966" s="6"/>
      <c r="P5966" s="6"/>
      <c r="T5966" s="6"/>
      <c r="V5966" s="3"/>
    </row>
    <row r="5967">
      <c r="D5967" s="57"/>
      <c r="J5967" s="7"/>
      <c r="K5967" s="7"/>
      <c r="L5967" s="7"/>
      <c r="M5967" s="7"/>
      <c r="N5967" s="57"/>
      <c r="O5967" s="6"/>
      <c r="P5967" s="6"/>
      <c r="T5967" s="6"/>
      <c r="V5967" s="3"/>
    </row>
    <row r="5968">
      <c r="D5968" s="57"/>
      <c r="J5968" s="7"/>
      <c r="K5968" s="7"/>
      <c r="L5968" s="7"/>
      <c r="M5968" s="7"/>
      <c r="N5968" s="57"/>
      <c r="O5968" s="6"/>
      <c r="P5968" s="6"/>
      <c r="T5968" s="6"/>
      <c r="V5968" s="3"/>
    </row>
    <row r="5969">
      <c r="D5969" s="57"/>
      <c r="J5969" s="7"/>
      <c r="K5969" s="7"/>
      <c r="L5969" s="7"/>
      <c r="M5969" s="7"/>
      <c r="N5969" s="57"/>
      <c r="O5969" s="6"/>
      <c r="P5969" s="6"/>
      <c r="T5969" s="6"/>
      <c r="V5969" s="3"/>
    </row>
    <row r="5970">
      <c r="D5970" s="57"/>
      <c r="J5970" s="7"/>
      <c r="K5970" s="7"/>
      <c r="L5970" s="7"/>
      <c r="M5970" s="7"/>
      <c r="N5970" s="57"/>
      <c r="O5970" s="6"/>
      <c r="P5970" s="6"/>
      <c r="T5970" s="6"/>
      <c r="V5970" s="3"/>
    </row>
    <row r="5971">
      <c r="D5971" s="57"/>
      <c r="J5971" s="7"/>
      <c r="K5971" s="7"/>
      <c r="L5971" s="7"/>
      <c r="M5971" s="7"/>
      <c r="N5971" s="57"/>
      <c r="O5971" s="6"/>
      <c r="P5971" s="6"/>
      <c r="T5971" s="6"/>
      <c r="V5971" s="3"/>
    </row>
    <row r="5972">
      <c r="D5972" s="57"/>
      <c r="J5972" s="7"/>
      <c r="K5972" s="7"/>
      <c r="L5972" s="7"/>
      <c r="M5972" s="7"/>
      <c r="N5972" s="57"/>
      <c r="O5972" s="6"/>
      <c r="P5972" s="6"/>
      <c r="T5972" s="6"/>
      <c r="V5972" s="3"/>
    </row>
    <row r="5973">
      <c r="D5973" s="57"/>
      <c r="J5973" s="7"/>
      <c r="K5973" s="7"/>
      <c r="L5973" s="7"/>
      <c r="M5973" s="7"/>
      <c r="N5973" s="57"/>
      <c r="O5973" s="6"/>
      <c r="P5973" s="6"/>
      <c r="T5973" s="6"/>
      <c r="V5973" s="3"/>
    </row>
    <row r="5974">
      <c r="D5974" s="57"/>
      <c r="J5974" s="7"/>
      <c r="K5974" s="7"/>
      <c r="L5974" s="7"/>
      <c r="M5974" s="7"/>
      <c r="N5974" s="57"/>
      <c r="O5974" s="6"/>
      <c r="P5974" s="6"/>
      <c r="T5974" s="6"/>
      <c r="V5974" s="3"/>
    </row>
    <row r="5975">
      <c r="D5975" s="57"/>
      <c r="J5975" s="7"/>
      <c r="K5975" s="7"/>
      <c r="L5975" s="7"/>
      <c r="M5975" s="7"/>
      <c r="N5975" s="57"/>
      <c r="O5975" s="6"/>
      <c r="P5975" s="6"/>
      <c r="T5975" s="6"/>
      <c r="V5975" s="3"/>
    </row>
    <row r="5976">
      <c r="D5976" s="57"/>
      <c r="J5976" s="7"/>
      <c r="K5976" s="7"/>
      <c r="L5976" s="7"/>
      <c r="M5976" s="7"/>
      <c r="N5976" s="57"/>
      <c r="O5976" s="6"/>
      <c r="P5976" s="6"/>
      <c r="T5976" s="6"/>
      <c r="V5976" s="3"/>
    </row>
    <row r="5977">
      <c r="D5977" s="57"/>
      <c r="J5977" s="7"/>
      <c r="K5977" s="7"/>
      <c r="L5977" s="7"/>
      <c r="M5977" s="7"/>
      <c r="N5977" s="57"/>
      <c r="O5977" s="6"/>
      <c r="P5977" s="6"/>
      <c r="T5977" s="6"/>
      <c r="V5977" s="3"/>
    </row>
    <row r="5978">
      <c r="D5978" s="57"/>
      <c r="J5978" s="7"/>
      <c r="K5978" s="7"/>
      <c r="L5978" s="7"/>
      <c r="M5978" s="7"/>
      <c r="N5978" s="57"/>
      <c r="O5978" s="6"/>
      <c r="P5978" s="6"/>
      <c r="T5978" s="6"/>
      <c r="V5978" s="3"/>
    </row>
    <row r="5979">
      <c r="D5979" s="57"/>
      <c r="J5979" s="7"/>
      <c r="K5979" s="7"/>
      <c r="L5979" s="7"/>
      <c r="M5979" s="7"/>
      <c r="N5979" s="57"/>
      <c r="O5979" s="6"/>
      <c r="P5979" s="6"/>
      <c r="T5979" s="6"/>
      <c r="V5979" s="3"/>
    </row>
    <row r="5980">
      <c r="D5980" s="57"/>
      <c r="J5980" s="7"/>
      <c r="K5980" s="7"/>
      <c r="L5980" s="7"/>
      <c r="M5980" s="7"/>
      <c r="N5980" s="57"/>
      <c r="O5980" s="6"/>
      <c r="P5980" s="6"/>
      <c r="T5980" s="6"/>
      <c r="V5980" s="3"/>
    </row>
    <row r="5981">
      <c r="D5981" s="57"/>
      <c r="J5981" s="7"/>
      <c r="K5981" s="7"/>
      <c r="L5981" s="7"/>
      <c r="M5981" s="7"/>
      <c r="N5981" s="57"/>
      <c r="O5981" s="6"/>
      <c r="P5981" s="6"/>
      <c r="T5981" s="6"/>
      <c r="V5981" s="3"/>
    </row>
    <row r="5982">
      <c r="D5982" s="57"/>
      <c r="J5982" s="7"/>
      <c r="K5982" s="7"/>
      <c r="L5982" s="7"/>
      <c r="M5982" s="7"/>
      <c r="N5982" s="57"/>
      <c r="O5982" s="6"/>
      <c r="P5982" s="6"/>
      <c r="T5982" s="6"/>
      <c r="V5982" s="3"/>
    </row>
    <row r="5983">
      <c r="D5983" s="57"/>
      <c r="J5983" s="7"/>
      <c r="K5983" s="7"/>
      <c r="L5983" s="7"/>
      <c r="M5983" s="7"/>
      <c r="N5983" s="57"/>
      <c r="O5983" s="6"/>
      <c r="P5983" s="6"/>
      <c r="T5983" s="6"/>
      <c r="V5983" s="3"/>
    </row>
    <row r="5984">
      <c r="D5984" s="57"/>
      <c r="J5984" s="7"/>
      <c r="K5984" s="7"/>
      <c r="L5984" s="7"/>
      <c r="M5984" s="7"/>
      <c r="N5984" s="57"/>
      <c r="O5984" s="6"/>
      <c r="P5984" s="6"/>
      <c r="T5984" s="6"/>
      <c r="V5984" s="3"/>
    </row>
    <row r="5985">
      <c r="D5985" s="57"/>
      <c r="J5985" s="7"/>
      <c r="K5985" s="7"/>
      <c r="L5985" s="7"/>
      <c r="M5985" s="7"/>
      <c r="N5985" s="57"/>
      <c r="O5985" s="6"/>
      <c r="P5985" s="6"/>
      <c r="T5985" s="6"/>
      <c r="V5985" s="3"/>
    </row>
    <row r="5986">
      <c r="D5986" s="57"/>
      <c r="J5986" s="7"/>
      <c r="K5986" s="7"/>
      <c r="L5986" s="7"/>
      <c r="M5986" s="7"/>
      <c r="N5986" s="57"/>
      <c r="O5986" s="6"/>
      <c r="P5986" s="6"/>
      <c r="T5986" s="6"/>
      <c r="V5986" s="3"/>
    </row>
    <row r="5987">
      <c r="D5987" s="57"/>
      <c r="J5987" s="7"/>
      <c r="K5987" s="7"/>
      <c r="L5987" s="7"/>
      <c r="M5987" s="7"/>
      <c r="N5987" s="57"/>
      <c r="O5987" s="6"/>
      <c r="P5987" s="6"/>
      <c r="T5987" s="6"/>
      <c r="V5987" s="3"/>
    </row>
    <row r="5988">
      <c r="D5988" s="57"/>
      <c r="J5988" s="7"/>
      <c r="K5988" s="7"/>
      <c r="L5988" s="7"/>
      <c r="M5988" s="7"/>
      <c r="N5988" s="57"/>
      <c r="O5988" s="6"/>
      <c r="P5988" s="6"/>
      <c r="T5988" s="6"/>
      <c r="V5988" s="3"/>
    </row>
    <row r="5989">
      <c r="D5989" s="57"/>
      <c r="J5989" s="7"/>
      <c r="K5989" s="7"/>
      <c r="L5989" s="7"/>
      <c r="M5989" s="7"/>
      <c r="N5989" s="57"/>
      <c r="O5989" s="6"/>
      <c r="P5989" s="6"/>
      <c r="T5989" s="6"/>
      <c r="V5989" s="3"/>
    </row>
    <row r="5990">
      <c r="D5990" s="57"/>
      <c r="J5990" s="7"/>
      <c r="K5990" s="7"/>
      <c r="L5990" s="7"/>
      <c r="M5990" s="7"/>
      <c r="N5990" s="57"/>
      <c r="O5990" s="6"/>
      <c r="P5990" s="6"/>
      <c r="T5990" s="6"/>
      <c r="V5990" s="3"/>
    </row>
    <row r="5991">
      <c r="D5991" s="57"/>
      <c r="J5991" s="7"/>
      <c r="K5991" s="7"/>
      <c r="L5991" s="7"/>
      <c r="M5991" s="7"/>
      <c r="N5991" s="57"/>
      <c r="O5991" s="6"/>
      <c r="P5991" s="6"/>
      <c r="T5991" s="6"/>
      <c r="V5991" s="3"/>
    </row>
    <row r="5992">
      <c r="D5992" s="57"/>
      <c r="J5992" s="7"/>
      <c r="K5992" s="7"/>
      <c r="L5992" s="7"/>
      <c r="M5992" s="7"/>
      <c r="N5992" s="57"/>
      <c r="O5992" s="6"/>
      <c r="P5992" s="6"/>
      <c r="T5992" s="6"/>
      <c r="V5992" s="3"/>
    </row>
    <row r="5993">
      <c r="D5993" s="57"/>
      <c r="J5993" s="7"/>
      <c r="K5993" s="7"/>
      <c r="L5993" s="7"/>
      <c r="M5993" s="7"/>
      <c r="N5993" s="57"/>
      <c r="O5993" s="6"/>
      <c r="P5993" s="6"/>
      <c r="T5993" s="6"/>
      <c r="V5993" s="3"/>
    </row>
    <row r="5994">
      <c r="D5994" s="57"/>
      <c r="J5994" s="7"/>
      <c r="K5994" s="7"/>
      <c r="L5994" s="7"/>
      <c r="M5994" s="7"/>
      <c r="N5994" s="57"/>
      <c r="O5994" s="6"/>
      <c r="P5994" s="6"/>
      <c r="T5994" s="6"/>
      <c r="V5994" s="3"/>
    </row>
    <row r="5995">
      <c r="D5995" s="57"/>
      <c r="J5995" s="7"/>
      <c r="K5995" s="7"/>
      <c r="L5995" s="7"/>
      <c r="M5995" s="7"/>
      <c r="N5995" s="57"/>
      <c r="O5995" s="6"/>
      <c r="P5995" s="6"/>
      <c r="T5995" s="6"/>
      <c r="V5995" s="3"/>
    </row>
    <row r="5996">
      <c r="D5996" s="57"/>
      <c r="J5996" s="7"/>
      <c r="K5996" s="7"/>
      <c r="L5996" s="7"/>
      <c r="M5996" s="7"/>
      <c r="N5996" s="57"/>
      <c r="O5996" s="6"/>
      <c r="P5996" s="6"/>
      <c r="T5996" s="6"/>
      <c r="V5996" s="3"/>
    </row>
    <row r="5997">
      <c r="D5997" s="57"/>
      <c r="J5997" s="7"/>
      <c r="K5997" s="7"/>
      <c r="L5997" s="7"/>
      <c r="M5997" s="7"/>
      <c r="N5997" s="57"/>
      <c r="O5997" s="6"/>
      <c r="P5997" s="6"/>
      <c r="T5997" s="6"/>
      <c r="V5997" s="3"/>
    </row>
    <row r="5998">
      <c r="D5998" s="57"/>
      <c r="J5998" s="7"/>
      <c r="K5998" s="7"/>
      <c r="L5998" s="7"/>
      <c r="M5998" s="7"/>
      <c r="N5998" s="57"/>
      <c r="O5998" s="6"/>
      <c r="P5998" s="6"/>
      <c r="T5998" s="6"/>
      <c r="V5998" s="3"/>
    </row>
    <row r="5999">
      <c r="D5999" s="57"/>
      <c r="J5999" s="7"/>
      <c r="K5999" s="7"/>
      <c r="L5999" s="7"/>
      <c r="M5999" s="7"/>
      <c r="N5999" s="57"/>
      <c r="O5999" s="6"/>
      <c r="P5999" s="6"/>
      <c r="T5999" s="6"/>
      <c r="V5999" s="3"/>
    </row>
    <row r="6000">
      <c r="D6000" s="57"/>
      <c r="J6000" s="7"/>
      <c r="K6000" s="7"/>
      <c r="L6000" s="7"/>
      <c r="M6000" s="7"/>
      <c r="N6000" s="57"/>
      <c r="O6000" s="6"/>
      <c r="P6000" s="6"/>
      <c r="T6000" s="6"/>
      <c r="V6000" s="3"/>
    </row>
    <row r="6001">
      <c r="D6001" s="57"/>
      <c r="J6001" s="7"/>
      <c r="K6001" s="7"/>
      <c r="L6001" s="7"/>
      <c r="M6001" s="7"/>
      <c r="N6001" s="57"/>
      <c r="O6001" s="6"/>
      <c r="P6001" s="6"/>
      <c r="T6001" s="6"/>
      <c r="V6001" s="3"/>
    </row>
    <row r="6002">
      <c r="D6002" s="57"/>
      <c r="J6002" s="7"/>
      <c r="K6002" s="7"/>
      <c r="L6002" s="7"/>
      <c r="M6002" s="7"/>
      <c r="N6002" s="57"/>
      <c r="O6002" s="6"/>
      <c r="P6002" s="6"/>
      <c r="T6002" s="6"/>
      <c r="V6002" s="3"/>
    </row>
    <row r="6003">
      <c r="D6003" s="57"/>
      <c r="J6003" s="7"/>
      <c r="K6003" s="7"/>
      <c r="L6003" s="7"/>
      <c r="M6003" s="7"/>
      <c r="N6003" s="57"/>
      <c r="O6003" s="6"/>
      <c r="P6003" s="6"/>
      <c r="T6003" s="6"/>
      <c r="V6003" s="3"/>
    </row>
    <row r="6004">
      <c r="D6004" s="57"/>
      <c r="J6004" s="7"/>
      <c r="K6004" s="7"/>
      <c r="L6004" s="7"/>
      <c r="M6004" s="7"/>
      <c r="N6004" s="57"/>
      <c r="O6004" s="6"/>
      <c r="P6004" s="6"/>
      <c r="T6004" s="6"/>
      <c r="V6004" s="3"/>
    </row>
    <row r="6005">
      <c r="D6005" s="57"/>
      <c r="J6005" s="7"/>
      <c r="K6005" s="7"/>
      <c r="L6005" s="7"/>
      <c r="M6005" s="7"/>
      <c r="N6005" s="57"/>
      <c r="O6005" s="6"/>
      <c r="P6005" s="6"/>
      <c r="T6005" s="6"/>
      <c r="V6005" s="3"/>
    </row>
    <row r="6006">
      <c r="D6006" s="57"/>
      <c r="J6006" s="7"/>
      <c r="K6006" s="7"/>
      <c r="L6006" s="7"/>
      <c r="M6006" s="7"/>
      <c r="N6006" s="57"/>
      <c r="O6006" s="6"/>
      <c r="P6006" s="6"/>
      <c r="T6006" s="6"/>
      <c r="V6006" s="3"/>
    </row>
    <row r="6007">
      <c r="D6007" s="57"/>
      <c r="J6007" s="7"/>
      <c r="K6007" s="7"/>
      <c r="L6007" s="7"/>
      <c r="M6007" s="7"/>
      <c r="N6007" s="57"/>
      <c r="O6007" s="6"/>
      <c r="P6007" s="6"/>
      <c r="T6007" s="6"/>
      <c r="V6007" s="3"/>
    </row>
    <row r="6008">
      <c r="D6008" s="57"/>
      <c r="J6008" s="7"/>
      <c r="K6008" s="7"/>
      <c r="L6008" s="7"/>
      <c r="M6008" s="7"/>
      <c r="N6008" s="57"/>
      <c r="O6008" s="6"/>
      <c r="P6008" s="6"/>
      <c r="T6008" s="6"/>
      <c r="V6008" s="3"/>
    </row>
    <row r="6009">
      <c r="D6009" s="57"/>
      <c r="J6009" s="7"/>
      <c r="K6009" s="7"/>
      <c r="L6009" s="7"/>
      <c r="M6009" s="7"/>
      <c r="N6009" s="57"/>
      <c r="O6009" s="6"/>
      <c r="P6009" s="6"/>
      <c r="T6009" s="6"/>
      <c r="V6009" s="3"/>
    </row>
    <row r="6010">
      <c r="D6010" s="57"/>
      <c r="J6010" s="7"/>
      <c r="K6010" s="7"/>
      <c r="L6010" s="7"/>
      <c r="M6010" s="7"/>
      <c r="N6010" s="57"/>
      <c r="O6010" s="6"/>
      <c r="P6010" s="6"/>
      <c r="T6010" s="6"/>
      <c r="V6010" s="3"/>
    </row>
    <row r="6011">
      <c r="D6011" s="57"/>
      <c r="J6011" s="7"/>
      <c r="K6011" s="7"/>
      <c r="L6011" s="7"/>
      <c r="M6011" s="7"/>
      <c r="N6011" s="57"/>
      <c r="O6011" s="6"/>
      <c r="P6011" s="6"/>
      <c r="T6011" s="6"/>
      <c r="V6011" s="3"/>
    </row>
    <row r="6012">
      <c r="D6012" s="57"/>
      <c r="J6012" s="7"/>
      <c r="K6012" s="7"/>
      <c r="L6012" s="7"/>
      <c r="M6012" s="7"/>
      <c r="N6012" s="57"/>
      <c r="O6012" s="6"/>
      <c r="P6012" s="6"/>
      <c r="T6012" s="6"/>
      <c r="V6012" s="3"/>
    </row>
    <row r="6013">
      <c r="D6013" s="57"/>
      <c r="J6013" s="7"/>
      <c r="K6013" s="7"/>
      <c r="L6013" s="7"/>
      <c r="M6013" s="7"/>
      <c r="N6013" s="57"/>
      <c r="O6013" s="6"/>
      <c r="P6013" s="6"/>
      <c r="T6013" s="6"/>
      <c r="V6013" s="3"/>
    </row>
    <row r="6014">
      <c r="D6014" s="57"/>
      <c r="J6014" s="7"/>
      <c r="K6014" s="7"/>
      <c r="L6014" s="7"/>
      <c r="M6014" s="7"/>
      <c r="N6014" s="57"/>
      <c r="O6014" s="6"/>
      <c r="P6014" s="6"/>
      <c r="T6014" s="6"/>
      <c r="V6014" s="3"/>
    </row>
    <row r="6015">
      <c r="D6015" s="57"/>
      <c r="J6015" s="7"/>
      <c r="K6015" s="7"/>
      <c r="L6015" s="7"/>
      <c r="M6015" s="7"/>
      <c r="N6015" s="57"/>
      <c r="O6015" s="6"/>
      <c r="P6015" s="6"/>
      <c r="T6015" s="6"/>
      <c r="V6015" s="3"/>
    </row>
    <row r="6016">
      <c r="D6016" s="57"/>
      <c r="J6016" s="7"/>
      <c r="K6016" s="7"/>
      <c r="L6016" s="7"/>
      <c r="M6016" s="7"/>
      <c r="N6016" s="57"/>
      <c r="O6016" s="6"/>
      <c r="P6016" s="6"/>
      <c r="T6016" s="6"/>
      <c r="V6016" s="3"/>
    </row>
    <row r="6017">
      <c r="D6017" s="57"/>
      <c r="J6017" s="7"/>
      <c r="K6017" s="7"/>
      <c r="L6017" s="7"/>
      <c r="M6017" s="7"/>
      <c r="N6017" s="57"/>
      <c r="O6017" s="6"/>
      <c r="P6017" s="6"/>
      <c r="T6017" s="6"/>
      <c r="V6017" s="3"/>
    </row>
    <row r="6018">
      <c r="D6018" s="57"/>
      <c r="J6018" s="7"/>
      <c r="K6018" s="7"/>
      <c r="L6018" s="7"/>
      <c r="M6018" s="7"/>
      <c r="N6018" s="57"/>
      <c r="O6018" s="6"/>
      <c r="P6018" s="6"/>
      <c r="T6018" s="6"/>
      <c r="V6018" s="3"/>
    </row>
    <row r="6019">
      <c r="D6019" s="57"/>
      <c r="J6019" s="7"/>
      <c r="K6019" s="7"/>
      <c r="L6019" s="7"/>
      <c r="M6019" s="7"/>
      <c r="N6019" s="57"/>
      <c r="O6019" s="6"/>
      <c r="P6019" s="6"/>
      <c r="T6019" s="6"/>
      <c r="V6019" s="3"/>
    </row>
    <row r="6020">
      <c r="D6020" s="57"/>
      <c r="J6020" s="7"/>
      <c r="K6020" s="7"/>
      <c r="L6020" s="7"/>
      <c r="M6020" s="7"/>
      <c r="N6020" s="57"/>
      <c r="O6020" s="6"/>
      <c r="P6020" s="6"/>
      <c r="T6020" s="6"/>
      <c r="V6020" s="3"/>
    </row>
    <row r="6021">
      <c r="D6021" s="57"/>
      <c r="J6021" s="7"/>
      <c r="K6021" s="7"/>
      <c r="L6021" s="7"/>
      <c r="M6021" s="7"/>
      <c r="N6021" s="57"/>
      <c r="O6021" s="6"/>
      <c r="P6021" s="6"/>
      <c r="T6021" s="6"/>
      <c r="V6021" s="3"/>
    </row>
    <row r="6022">
      <c r="D6022" s="57"/>
      <c r="J6022" s="7"/>
      <c r="K6022" s="7"/>
      <c r="L6022" s="7"/>
      <c r="M6022" s="7"/>
      <c r="N6022" s="57"/>
      <c r="O6022" s="6"/>
      <c r="P6022" s="6"/>
      <c r="T6022" s="6"/>
      <c r="V6022" s="3"/>
    </row>
    <row r="6023">
      <c r="D6023" s="57"/>
      <c r="J6023" s="7"/>
      <c r="K6023" s="7"/>
      <c r="L6023" s="7"/>
      <c r="M6023" s="7"/>
      <c r="N6023" s="57"/>
      <c r="O6023" s="6"/>
      <c r="P6023" s="6"/>
      <c r="T6023" s="6"/>
      <c r="V6023" s="3"/>
    </row>
    <row r="6024">
      <c r="D6024" s="57"/>
      <c r="J6024" s="7"/>
      <c r="K6024" s="7"/>
      <c r="L6024" s="7"/>
      <c r="M6024" s="7"/>
      <c r="N6024" s="57"/>
      <c r="O6024" s="6"/>
      <c r="P6024" s="6"/>
      <c r="T6024" s="6"/>
      <c r="V6024" s="3"/>
    </row>
    <row r="6025">
      <c r="D6025" s="57"/>
      <c r="J6025" s="7"/>
      <c r="K6025" s="7"/>
      <c r="L6025" s="7"/>
      <c r="M6025" s="7"/>
      <c r="N6025" s="57"/>
      <c r="O6025" s="6"/>
      <c r="P6025" s="6"/>
      <c r="T6025" s="6"/>
      <c r="V6025" s="3"/>
    </row>
    <row r="6026">
      <c r="D6026" s="57"/>
      <c r="J6026" s="7"/>
      <c r="K6026" s="7"/>
      <c r="L6026" s="7"/>
      <c r="M6026" s="7"/>
      <c r="N6026" s="57"/>
      <c r="O6026" s="6"/>
      <c r="P6026" s="6"/>
      <c r="T6026" s="6"/>
      <c r="V6026" s="3"/>
    </row>
    <row r="6027">
      <c r="D6027" s="57"/>
      <c r="J6027" s="7"/>
      <c r="K6027" s="7"/>
      <c r="L6027" s="7"/>
      <c r="M6027" s="7"/>
      <c r="N6027" s="57"/>
      <c r="O6027" s="6"/>
      <c r="P6027" s="6"/>
      <c r="T6027" s="6"/>
      <c r="V6027" s="3"/>
    </row>
    <row r="6028">
      <c r="D6028" s="57"/>
      <c r="J6028" s="7"/>
      <c r="K6028" s="7"/>
      <c r="L6028" s="7"/>
      <c r="M6028" s="7"/>
      <c r="N6028" s="57"/>
      <c r="O6028" s="6"/>
      <c r="P6028" s="6"/>
      <c r="T6028" s="6"/>
      <c r="V6028" s="3"/>
    </row>
    <row r="6029">
      <c r="D6029" s="57"/>
      <c r="J6029" s="7"/>
      <c r="K6029" s="7"/>
      <c r="L6029" s="7"/>
      <c r="M6029" s="7"/>
      <c r="N6029" s="57"/>
      <c r="O6029" s="6"/>
      <c r="P6029" s="6"/>
      <c r="T6029" s="6"/>
      <c r="V6029" s="3"/>
    </row>
    <row r="6030">
      <c r="D6030" s="57"/>
      <c r="J6030" s="7"/>
      <c r="K6030" s="7"/>
      <c r="L6030" s="7"/>
      <c r="M6030" s="7"/>
      <c r="N6030" s="57"/>
      <c r="O6030" s="6"/>
      <c r="P6030" s="6"/>
      <c r="T6030" s="6"/>
      <c r="V6030" s="3"/>
    </row>
    <row r="6031">
      <c r="D6031" s="57"/>
      <c r="J6031" s="7"/>
      <c r="K6031" s="7"/>
      <c r="L6031" s="7"/>
      <c r="M6031" s="7"/>
      <c r="N6031" s="57"/>
      <c r="O6031" s="6"/>
      <c r="P6031" s="6"/>
      <c r="T6031" s="6"/>
      <c r="V6031" s="3"/>
    </row>
    <row r="6032">
      <c r="D6032" s="57"/>
      <c r="J6032" s="7"/>
      <c r="K6032" s="7"/>
      <c r="L6032" s="7"/>
      <c r="M6032" s="7"/>
      <c r="N6032" s="57"/>
      <c r="O6032" s="6"/>
      <c r="P6032" s="6"/>
      <c r="T6032" s="6"/>
      <c r="V6032" s="3"/>
    </row>
    <row r="6033">
      <c r="D6033" s="57"/>
      <c r="J6033" s="7"/>
      <c r="K6033" s="7"/>
      <c r="L6033" s="7"/>
      <c r="M6033" s="7"/>
      <c r="N6033" s="57"/>
      <c r="O6033" s="6"/>
      <c r="P6033" s="6"/>
      <c r="T6033" s="6"/>
      <c r="V6033" s="3"/>
    </row>
    <row r="6034">
      <c r="D6034" s="57"/>
      <c r="J6034" s="7"/>
      <c r="K6034" s="7"/>
      <c r="L6034" s="7"/>
      <c r="M6034" s="7"/>
      <c r="N6034" s="57"/>
      <c r="O6034" s="6"/>
      <c r="P6034" s="6"/>
      <c r="T6034" s="6"/>
      <c r="V6034" s="3"/>
    </row>
    <row r="6035">
      <c r="D6035" s="57"/>
      <c r="J6035" s="7"/>
      <c r="K6035" s="7"/>
      <c r="L6035" s="7"/>
      <c r="M6035" s="7"/>
      <c r="N6035" s="57"/>
      <c r="O6035" s="6"/>
      <c r="P6035" s="6"/>
      <c r="T6035" s="6"/>
      <c r="V6035" s="3"/>
    </row>
    <row r="6036">
      <c r="D6036" s="57"/>
      <c r="J6036" s="7"/>
      <c r="K6036" s="7"/>
      <c r="L6036" s="7"/>
      <c r="M6036" s="7"/>
      <c r="N6036" s="57"/>
      <c r="O6036" s="6"/>
      <c r="P6036" s="6"/>
      <c r="T6036" s="6"/>
      <c r="V6036" s="3"/>
    </row>
    <row r="6037">
      <c r="D6037" s="57"/>
      <c r="J6037" s="7"/>
      <c r="K6037" s="7"/>
      <c r="L6037" s="7"/>
      <c r="M6037" s="7"/>
      <c r="N6037" s="57"/>
      <c r="O6037" s="6"/>
      <c r="P6037" s="6"/>
      <c r="T6037" s="6"/>
      <c r="V6037" s="3"/>
    </row>
    <row r="6038">
      <c r="D6038" s="57"/>
      <c r="J6038" s="7"/>
      <c r="K6038" s="7"/>
      <c r="L6038" s="7"/>
      <c r="M6038" s="7"/>
      <c r="N6038" s="57"/>
      <c r="O6038" s="6"/>
      <c r="P6038" s="6"/>
      <c r="T6038" s="6"/>
      <c r="V6038" s="3"/>
    </row>
    <row r="6039">
      <c r="D6039" s="57"/>
      <c r="J6039" s="7"/>
      <c r="K6039" s="7"/>
      <c r="L6039" s="7"/>
      <c r="M6039" s="7"/>
      <c r="N6039" s="57"/>
      <c r="O6039" s="6"/>
      <c r="P6039" s="6"/>
      <c r="T6039" s="6"/>
      <c r="V6039" s="3"/>
    </row>
    <row r="6040">
      <c r="D6040" s="57"/>
      <c r="J6040" s="7"/>
      <c r="K6040" s="7"/>
      <c r="L6040" s="7"/>
      <c r="M6040" s="7"/>
      <c r="N6040" s="57"/>
      <c r="O6040" s="6"/>
      <c r="P6040" s="6"/>
      <c r="T6040" s="6"/>
      <c r="V6040" s="3"/>
    </row>
    <row r="6041">
      <c r="D6041" s="57"/>
      <c r="J6041" s="7"/>
      <c r="K6041" s="7"/>
      <c r="L6041" s="7"/>
      <c r="M6041" s="7"/>
      <c r="N6041" s="57"/>
      <c r="O6041" s="6"/>
      <c r="P6041" s="6"/>
      <c r="T6041" s="6"/>
      <c r="V6041" s="3"/>
    </row>
    <row r="6042">
      <c r="D6042" s="57"/>
      <c r="J6042" s="7"/>
      <c r="K6042" s="7"/>
      <c r="L6042" s="7"/>
      <c r="M6042" s="7"/>
      <c r="N6042" s="57"/>
      <c r="O6042" s="6"/>
      <c r="P6042" s="6"/>
      <c r="T6042" s="6"/>
      <c r="V6042" s="3"/>
    </row>
    <row r="6043">
      <c r="D6043" s="57"/>
      <c r="J6043" s="7"/>
      <c r="K6043" s="7"/>
      <c r="L6043" s="7"/>
      <c r="M6043" s="7"/>
      <c r="N6043" s="57"/>
      <c r="O6043" s="6"/>
      <c r="P6043" s="6"/>
      <c r="T6043" s="6"/>
      <c r="V6043" s="3"/>
    </row>
    <row r="6044">
      <c r="D6044" s="57"/>
      <c r="J6044" s="7"/>
      <c r="K6044" s="7"/>
      <c r="L6044" s="7"/>
      <c r="M6044" s="7"/>
      <c r="N6044" s="57"/>
      <c r="O6044" s="6"/>
      <c r="P6044" s="6"/>
      <c r="T6044" s="6"/>
      <c r="V6044" s="3"/>
    </row>
    <row r="6045">
      <c r="D6045" s="57"/>
      <c r="J6045" s="7"/>
      <c r="K6045" s="7"/>
      <c r="L6045" s="7"/>
      <c r="M6045" s="7"/>
      <c r="N6045" s="57"/>
      <c r="O6045" s="6"/>
      <c r="P6045" s="6"/>
      <c r="T6045" s="6"/>
      <c r="V6045" s="3"/>
    </row>
    <row r="6046">
      <c r="D6046" s="57"/>
      <c r="J6046" s="7"/>
      <c r="K6046" s="7"/>
      <c r="L6046" s="7"/>
      <c r="M6046" s="7"/>
      <c r="N6046" s="57"/>
      <c r="O6046" s="6"/>
      <c r="P6046" s="6"/>
      <c r="T6046" s="6"/>
      <c r="V6046" s="3"/>
    </row>
    <row r="6047">
      <c r="D6047" s="57"/>
      <c r="J6047" s="7"/>
      <c r="K6047" s="7"/>
      <c r="L6047" s="7"/>
      <c r="M6047" s="7"/>
      <c r="N6047" s="57"/>
      <c r="O6047" s="6"/>
      <c r="P6047" s="6"/>
      <c r="T6047" s="6"/>
      <c r="V6047" s="3"/>
    </row>
    <row r="6048">
      <c r="D6048" s="57"/>
      <c r="J6048" s="7"/>
      <c r="K6048" s="7"/>
      <c r="L6048" s="7"/>
      <c r="M6048" s="7"/>
      <c r="N6048" s="57"/>
      <c r="O6048" s="6"/>
      <c r="P6048" s="6"/>
      <c r="T6048" s="6"/>
      <c r="V6048" s="3"/>
    </row>
    <row r="6049">
      <c r="D6049" s="57"/>
      <c r="J6049" s="7"/>
      <c r="K6049" s="7"/>
      <c r="L6049" s="7"/>
      <c r="M6049" s="7"/>
      <c r="N6049" s="57"/>
      <c r="O6049" s="6"/>
      <c r="P6049" s="6"/>
      <c r="T6049" s="6"/>
      <c r="V6049" s="3"/>
    </row>
    <row r="6050">
      <c r="D6050" s="57"/>
      <c r="J6050" s="7"/>
      <c r="K6050" s="7"/>
      <c r="L6050" s="7"/>
      <c r="M6050" s="7"/>
      <c r="N6050" s="57"/>
      <c r="O6050" s="6"/>
      <c r="P6050" s="6"/>
      <c r="T6050" s="6"/>
      <c r="V6050" s="3"/>
    </row>
    <row r="6051">
      <c r="D6051" s="57"/>
      <c r="J6051" s="7"/>
      <c r="K6051" s="7"/>
      <c r="L6051" s="7"/>
      <c r="M6051" s="7"/>
      <c r="N6051" s="57"/>
      <c r="O6051" s="6"/>
      <c r="P6051" s="6"/>
      <c r="T6051" s="6"/>
      <c r="V6051" s="3"/>
    </row>
    <row r="6052">
      <c r="D6052" s="57"/>
      <c r="J6052" s="7"/>
      <c r="K6052" s="7"/>
      <c r="L6052" s="7"/>
      <c r="M6052" s="7"/>
      <c r="N6052" s="57"/>
      <c r="O6052" s="6"/>
      <c r="P6052" s="6"/>
      <c r="T6052" s="6"/>
      <c r="V6052" s="3"/>
    </row>
    <row r="6053">
      <c r="D6053" s="57"/>
      <c r="J6053" s="7"/>
      <c r="K6053" s="7"/>
      <c r="L6053" s="7"/>
      <c r="M6053" s="7"/>
      <c r="N6053" s="57"/>
      <c r="O6053" s="6"/>
      <c r="P6053" s="6"/>
      <c r="T6053" s="6"/>
      <c r="V6053" s="3"/>
    </row>
    <row r="6054">
      <c r="D6054" s="57"/>
      <c r="J6054" s="7"/>
      <c r="K6054" s="7"/>
      <c r="L6054" s="7"/>
      <c r="M6054" s="7"/>
      <c r="N6054" s="57"/>
      <c r="O6054" s="6"/>
      <c r="P6054" s="6"/>
      <c r="T6054" s="6"/>
      <c r="V6054" s="3"/>
    </row>
    <row r="6055">
      <c r="D6055" s="57"/>
      <c r="J6055" s="7"/>
      <c r="K6055" s="7"/>
      <c r="L6055" s="7"/>
      <c r="M6055" s="7"/>
      <c r="N6055" s="57"/>
      <c r="O6055" s="6"/>
      <c r="P6055" s="6"/>
      <c r="T6055" s="6"/>
      <c r="V6055" s="3"/>
    </row>
    <row r="6056">
      <c r="D6056" s="57"/>
      <c r="J6056" s="7"/>
      <c r="K6056" s="7"/>
      <c r="L6056" s="7"/>
      <c r="M6056" s="7"/>
      <c r="N6056" s="57"/>
      <c r="O6056" s="6"/>
      <c r="P6056" s="6"/>
      <c r="T6056" s="6"/>
      <c r="V6056" s="3"/>
    </row>
    <row r="6057">
      <c r="D6057" s="57"/>
      <c r="J6057" s="7"/>
      <c r="K6057" s="7"/>
      <c r="L6057" s="7"/>
      <c r="M6057" s="7"/>
      <c r="N6057" s="57"/>
      <c r="O6057" s="6"/>
      <c r="P6057" s="6"/>
      <c r="T6057" s="6"/>
      <c r="V6057" s="3"/>
    </row>
    <row r="6058">
      <c r="D6058" s="57"/>
      <c r="J6058" s="7"/>
      <c r="K6058" s="7"/>
      <c r="L6058" s="7"/>
      <c r="M6058" s="7"/>
      <c r="N6058" s="57"/>
      <c r="O6058" s="6"/>
      <c r="P6058" s="6"/>
      <c r="T6058" s="6"/>
      <c r="V6058" s="3"/>
    </row>
    <row r="6059">
      <c r="D6059" s="57"/>
      <c r="J6059" s="7"/>
      <c r="K6059" s="7"/>
      <c r="L6059" s="7"/>
      <c r="M6059" s="7"/>
      <c r="N6059" s="57"/>
      <c r="O6059" s="6"/>
      <c r="P6059" s="6"/>
      <c r="T6059" s="6"/>
      <c r="V6059" s="3"/>
    </row>
    <row r="6060">
      <c r="D6060" s="57"/>
      <c r="J6060" s="7"/>
      <c r="K6060" s="7"/>
      <c r="L6060" s="7"/>
      <c r="M6060" s="7"/>
      <c r="N6060" s="57"/>
      <c r="O6060" s="6"/>
      <c r="P6060" s="6"/>
      <c r="T6060" s="6"/>
      <c r="V6060" s="3"/>
    </row>
    <row r="6061">
      <c r="D6061" s="57"/>
      <c r="J6061" s="7"/>
      <c r="K6061" s="7"/>
      <c r="L6061" s="7"/>
      <c r="M6061" s="7"/>
      <c r="N6061" s="57"/>
      <c r="O6061" s="6"/>
      <c r="P6061" s="6"/>
      <c r="T6061" s="6"/>
      <c r="V6061" s="3"/>
    </row>
    <row r="6062">
      <c r="D6062" s="57"/>
      <c r="J6062" s="7"/>
      <c r="K6062" s="7"/>
      <c r="L6062" s="7"/>
      <c r="M6062" s="7"/>
      <c r="N6062" s="57"/>
      <c r="O6062" s="6"/>
      <c r="P6062" s="6"/>
      <c r="T6062" s="6"/>
      <c r="V6062" s="3"/>
    </row>
    <row r="6063">
      <c r="D6063" s="57"/>
      <c r="J6063" s="7"/>
      <c r="K6063" s="7"/>
      <c r="L6063" s="7"/>
      <c r="M6063" s="7"/>
      <c r="N6063" s="57"/>
      <c r="O6063" s="6"/>
      <c r="P6063" s="6"/>
      <c r="T6063" s="6"/>
      <c r="V6063" s="3"/>
    </row>
    <row r="6064">
      <c r="D6064" s="57"/>
      <c r="J6064" s="7"/>
      <c r="K6064" s="7"/>
      <c r="L6064" s="7"/>
      <c r="M6064" s="7"/>
      <c r="N6064" s="57"/>
      <c r="O6064" s="6"/>
      <c r="P6064" s="6"/>
      <c r="T6064" s="6"/>
      <c r="V6064" s="3"/>
    </row>
    <row r="6065">
      <c r="D6065" s="57"/>
      <c r="J6065" s="7"/>
      <c r="K6065" s="7"/>
      <c r="L6065" s="7"/>
      <c r="M6065" s="7"/>
      <c r="N6065" s="57"/>
      <c r="O6065" s="6"/>
      <c r="P6065" s="6"/>
      <c r="T6065" s="6"/>
      <c r="V6065" s="3"/>
    </row>
    <row r="6066">
      <c r="D6066" s="57"/>
      <c r="J6066" s="7"/>
      <c r="K6066" s="7"/>
      <c r="L6066" s="7"/>
      <c r="M6066" s="7"/>
      <c r="N6066" s="57"/>
      <c r="O6066" s="6"/>
      <c r="P6066" s="6"/>
      <c r="T6066" s="6"/>
      <c r="V6066" s="3"/>
    </row>
    <row r="6067">
      <c r="D6067" s="57"/>
      <c r="J6067" s="7"/>
      <c r="K6067" s="7"/>
      <c r="L6067" s="7"/>
      <c r="M6067" s="7"/>
      <c r="N6067" s="57"/>
      <c r="O6067" s="6"/>
      <c r="P6067" s="6"/>
      <c r="T6067" s="6"/>
      <c r="V6067" s="3"/>
    </row>
    <row r="6068">
      <c r="D6068" s="57"/>
      <c r="J6068" s="7"/>
      <c r="K6068" s="7"/>
      <c r="L6068" s="7"/>
      <c r="M6068" s="7"/>
      <c r="N6068" s="57"/>
      <c r="O6068" s="6"/>
      <c r="P6068" s="6"/>
      <c r="T6068" s="6"/>
      <c r="V6068" s="3"/>
    </row>
    <row r="6069">
      <c r="D6069" s="57"/>
      <c r="J6069" s="7"/>
      <c r="K6069" s="7"/>
      <c r="L6069" s="7"/>
      <c r="M6069" s="7"/>
      <c r="N6069" s="57"/>
      <c r="O6069" s="6"/>
      <c r="P6069" s="6"/>
      <c r="T6069" s="6"/>
      <c r="V6069" s="3"/>
    </row>
    <row r="6070">
      <c r="D6070" s="57"/>
      <c r="J6070" s="7"/>
      <c r="K6070" s="7"/>
      <c r="L6070" s="7"/>
      <c r="M6070" s="7"/>
      <c r="N6070" s="57"/>
      <c r="O6070" s="6"/>
      <c r="P6070" s="6"/>
      <c r="T6070" s="6"/>
      <c r="V6070" s="3"/>
    </row>
    <row r="6071">
      <c r="D6071" s="57"/>
      <c r="J6071" s="7"/>
      <c r="K6071" s="7"/>
      <c r="L6071" s="7"/>
      <c r="M6071" s="7"/>
      <c r="N6071" s="57"/>
      <c r="O6071" s="6"/>
      <c r="P6071" s="6"/>
      <c r="T6071" s="6"/>
      <c r="V6071" s="3"/>
    </row>
    <row r="6072">
      <c r="D6072" s="57"/>
      <c r="J6072" s="7"/>
      <c r="K6072" s="7"/>
      <c r="L6072" s="7"/>
      <c r="M6072" s="7"/>
      <c r="N6072" s="57"/>
      <c r="O6072" s="6"/>
      <c r="P6072" s="6"/>
      <c r="T6072" s="6"/>
      <c r="V6072" s="3"/>
    </row>
    <row r="6073">
      <c r="D6073" s="57"/>
      <c r="J6073" s="7"/>
      <c r="K6073" s="7"/>
      <c r="L6073" s="7"/>
      <c r="M6073" s="7"/>
      <c r="N6073" s="57"/>
      <c r="O6073" s="6"/>
      <c r="P6073" s="6"/>
      <c r="T6073" s="6"/>
      <c r="V6073" s="3"/>
    </row>
    <row r="6074">
      <c r="D6074" s="57"/>
      <c r="J6074" s="7"/>
      <c r="K6074" s="7"/>
      <c r="L6074" s="7"/>
      <c r="M6074" s="7"/>
      <c r="N6074" s="57"/>
      <c r="O6074" s="6"/>
      <c r="P6074" s="6"/>
      <c r="T6074" s="6"/>
      <c r="V6074" s="3"/>
    </row>
    <row r="6075">
      <c r="D6075" s="57"/>
      <c r="J6075" s="7"/>
      <c r="K6075" s="7"/>
      <c r="L6075" s="7"/>
      <c r="M6075" s="7"/>
      <c r="N6075" s="57"/>
      <c r="O6075" s="6"/>
      <c r="P6075" s="6"/>
      <c r="T6075" s="6"/>
      <c r="V6075" s="3"/>
    </row>
    <row r="6076">
      <c r="D6076" s="57"/>
      <c r="J6076" s="7"/>
      <c r="K6076" s="7"/>
      <c r="L6076" s="7"/>
      <c r="M6076" s="7"/>
      <c r="N6076" s="57"/>
      <c r="O6076" s="6"/>
      <c r="P6076" s="6"/>
      <c r="T6076" s="6"/>
      <c r="V6076" s="3"/>
    </row>
    <row r="6077">
      <c r="D6077" s="57"/>
      <c r="J6077" s="7"/>
      <c r="K6077" s="7"/>
      <c r="L6077" s="7"/>
      <c r="M6077" s="7"/>
      <c r="N6077" s="57"/>
      <c r="O6077" s="6"/>
      <c r="P6077" s="6"/>
      <c r="T6077" s="6"/>
      <c r="V6077" s="3"/>
    </row>
    <row r="6078">
      <c r="D6078" s="57"/>
      <c r="J6078" s="7"/>
      <c r="K6078" s="7"/>
      <c r="L6078" s="7"/>
      <c r="M6078" s="7"/>
      <c r="N6078" s="57"/>
      <c r="O6078" s="6"/>
      <c r="P6078" s="6"/>
      <c r="T6078" s="6"/>
      <c r="V6078" s="3"/>
    </row>
    <row r="6079">
      <c r="D6079" s="57"/>
      <c r="J6079" s="7"/>
      <c r="K6079" s="7"/>
      <c r="L6079" s="7"/>
      <c r="M6079" s="7"/>
      <c r="N6079" s="57"/>
      <c r="O6079" s="6"/>
      <c r="P6079" s="6"/>
      <c r="T6079" s="6"/>
      <c r="V6079" s="3"/>
    </row>
    <row r="6080">
      <c r="D6080" s="57"/>
      <c r="J6080" s="7"/>
      <c r="K6080" s="7"/>
      <c r="L6080" s="7"/>
      <c r="M6080" s="7"/>
      <c r="N6080" s="57"/>
      <c r="O6080" s="6"/>
      <c r="P6080" s="6"/>
      <c r="T6080" s="6"/>
      <c r="V6080" s="3"/>
    </row>
    <row r="6081">
      <c r="D6081" s="57"/>
      <c r="J6081" s="7"/>
      <c r="K6081" s="7"/>
      <c r="L6081" s="7"/>
      <c r="M6081" s="7"/>
      <c r="N6081" s="57"/>
      <c r="O6081" s="6"/>
      <c r="P6081" s="6"/>
      <c r="T6081" s="6"/>
      <c r="V6081" s="3"/>
    </row>
    <row r="6082">
      <c r="D6082" s="57"/>
      <c r="J6082" s="7"/>
      <c r="K6082" s="7"/>
      <c r="L6082" s="7"/>
      <c r="M6082" s="7"/>
      <c r="N6082" s="57"/>
      <c r="O6082" s="6"/>
      <c r="P6082" s="6"/>
      <c r="T6082" s="6"/>
      <c r="V6082" s="3"/>
    </row>
    <row r="6083">
      <c r="D6083" s="57"/>
      <c r="J6083" s="7"/>
      <c r="K6083" s="7"/>
      <c r="L6083" s="7"/>
      <c r="M6083" s="7"/>
      <c r="N6083" s="57"/>
      <c r="O6083" s="6"/>
      <c r="P6083" s="6"/>
      <c r="T6083" s="6"/>
      <c r="V6083" s="3"/>
    </row>
    <row r="6084">
      <c r="D6084" s="57"/>
      <c r="J6084" s="7"/>
      <c r="K6084" s="7"/>
      <c r="L6084" s="7"/>
      <c r="M6084" s="7"/>
      <c r="N6084" s="57"/>
      <c r="O6084" s="6"/>
      <c r="P6084" s="6"/>
      <c r="T6084" s="6"/>
      <c r="V6084" s="3"/>
    </row>
    <row r="6085">
      <c r="D6085" s="57"/>
      <c r="J6085" s="7"/>
      <c r="K6085" s="7"/>
      <c r="L6085" s="7"/>
      <c r="M6085" s="7"/>
      <c r="N6085" s="57"/>
      <c r="O6085" s="6"/>
      <c r="P6085" s="6"/>
      <c r="T6085" s="6"/>
      <c r="V6085" s="3"/>
    </row>
    <row r="6086">
      <c r="D6086" s="57"/>
      <c r="J6086" s="7"/>
      <c r="K6086" s="7"/>
      <c r="L6086" s="7"/>
      <c r="M6086" s="7"/>
      <c r="N6086" s="57"/>
      <c r="O6086" s="6"/>
      <c r="P6086" s="6"/>
      <c r="T6086" s="6"/>
      <c r="V6086" s="3"/>
    </row>
    <row r="6087">
      <c r="D6087" s="57"/>
      <c r="J6087" s="7"/>
      <c r="K6087" s="7"/>
      <c r="L6087" s="7"/>
      <c r="M6087" s="7"/>
      <c r="N6087" s="57"/>
      <c r="O6087" s="6"/>
      <c r="P6087" s="6"/>
      <c r="T6087" s="6"/>
      <c r="V6087" s="3"/>
    </row>
    <row r="6088">
      <c r="D6088" s="57"/>
      <c r="J6088" s="7"/>
      <c r="K6088" s="7"/>
      <c r="L6088" s="7"/>
      <c r="M6088" s="7"/>
      <c r="N6088" s="57"/>
      <c r="O6088" s="6"/>
      <c r="P6088" s="6"/>
      <c r="T6088" s="6"/>
      <c r="V6088" s="3"/>
    </row>
    <row r="6089">
      <c r="D6089" s="57"/>
      <c r="J6089" s="7"/>
      <c r="K6089" s="7"/>
      <c r="L6089" s="7"/>
      <c r="M6089" s="7"/>
      <c r="N6089" s="57"/>
      <c r="O6089" s="6"/>
      <c r="P6089" s="6"/>
      <c r="T6089" s="6"/>
      <c r="V6089" s="3"/>
    </row>
    <row r="6090">
      <c r="D6090" s="57"/>
      <c r="J6090" s="7"/>
      <c r="K6090" s="7"/>
      <c r="L6090" s="7"/>
      <c r="M6090" s="7"/>
      <c r="N6090" s="57"/>
      <c r="O6090" s="6"/>
      <c r="P6090" s="6"/>
      <c r="T6090" s="6"/>
      <c r="V6090" s="3"/>
    </row>
    <row r="6091">
      <c r="D6091" s="57"/>
      <c r="J6091" s="7"/>
      <c r="K6091" s="7"/>
      <c r="L6091" s="7"/>
      <c r="M6091" s="7"/>
      <c r="N6091" s="57"/>
      <c r="O6091" s="6"/>
      <c r="P6091" s="6"/>
      <c r="T6091" s="6"/>
      <c r="V6091" s="3"/>
    </row>
    <row r="6092">
      <c r="D6092" s="57"/>
      <c r="J6092" s="7"/>
      <c r="K6092" s="7"/>
      <c r="L6092" s="7"/>
      <c r="M6092" s="7"/>
      <c r="N6092" s="57"/>
      <c r="O6092" s="6"/>
      <c r="P6092" s="6"/>
      <c r="T6092" s="6"/>
      <c r="V6092" s="3"/>
    </row>
    <row r="6093">
      <c r="D6093" s="57"/>
      <c r="J6093" s="7"/>
      <c r="K6093" s="7"/>
      <c r="L6093" s="7"/>
      <c r="M6093" s="7"/>
      <c r="N6093" s="57"/>
      <c r="O6093" s="6"/>
      <c r="P6093" s="6"/>
      <c r="T6093" s="6"/>
      <c r="V6093" s="3"/>
    </row>
    <row r="6094">
      <c r="D6094" s="57"/>
      <c r="J6094" s="7"/>
      <c r="K6094" s="7"/>
      <c r="L6094" s="7"/>
      <c r="M6094" s="7"/>
      <c r="N6094" s="57"/>
      <c r="O6094" s="6"/>
      <c r="P6094" s="6"/>
      <c r="T6094" s="6"/>
      <c r="V6094" s="3"/>
    </row>
    <row r="6095">
      <c r="D6095" s="57"/>
      <c r="J6095" s="7"/>
      <c r="K6095" s="7"/>
      <c r="L6095" s="7"/>
      <c r="M6095" s="7"/>
      <c r="N6095" s="57"/>
      <c r="O6095" s="6"/>
      <c r="P6095" s="6"/>
      <c r="T6095" s="6"/>
      <c r="V6095" s="3"/>
    </row>
    <row r="6096">
      <c r="D6096" s="57"/>
      <c r="J6096" s="7"/>
      <c r="K6096" s="7"/>
      <c r="L6096" s="7"/>
      <c r="M6096" s="7"/>
      <c r="N6096" s="57"/>
      <c r="O6096" s="6"/>
      <c r="P6096" s="6"/>
      <c r="T6096" s="6"/>
      <c r="V6096" s="3"/>
    </row>
    <row r="6097">
      <c r="D6097" s="57"/>
      <c r="J6097" s="7"/>
      <c r="K6097" s="7"/>
      <c r="L6097" s="7"/>
      <c r="M6097" s="7"/>
      <c r="N6097" s="57"/>
      <c r="O6097" s="6"/>
      <c r="P6097" s="6"/>
      <c r="T6097" s="6"/>
      <c r="V6097" s="3"/>
    </row>
    <row r="6098">
      <c r="D6098" s="57"/>
      <c r="J6098" s="7"/>
      <c r="K6098" s="7"/>
      <c r="L6098" s="7"/>
      <c r="M6098" s="7"/>
      <c r="N6098" s="57"/>
      <c r="O6098" s="6"/>
      <c r="P6098" s="6"/>
      <c r="T6098" s="6"/>
      <c r="V6098" s="3"/>
    </row>
    <row r="6099">
      <c r="D6099" s="57"/>
      <c r="J6099" s="7"/>
      <c r="K6099" s="7"/>
      <c r="L6099" s="7"/>
      <c r="M6099" s="7"/>
      <c r="N6099" s="57"/>
      <c r="O6099" s="6"/>
      <c r="P6099" s="6"/>
      <c r="T6099" s="6"/>
      <c r="V6099" s="3"/>
    </row>
    <row r="6100">
      <c r="D6100" s="57"/>
      <c r="J6100" s="7"/>
      <c r="K6100" s="7"/>
      <c r="L6100" s="7"/>
      <c r="M6100" s="7"/>
      <c r="N6100" s="57"/>
      <c r="O6100" s="6"/>
      <c r="P6100" s="6"/>
      <c r="T6100" s="6"/>
      <c r="V6100" s="3"/>
    </row>
    <row r="6101">
      <c r="D6101" s="57"/>
      <c r="J6101" s="7"/>
      <c r="K6101" s="7"/>
      <c r="L6101" s="7"/>
      <c r="M6101" s="7"/>
      <c r="N6101" s="57"/>
      <c r="O6101" s="6"/>
      <c r="P6101" s="6"/>
      <c r="T6101" s="6"/>
      <c r="V6101" s="3"/>
    </row>
    <row r="6102">
      <c r="D6102" s="57"/>
      <c r="J6102" s="7"/>
      <c r="K6102" s="7"/>
      <c r="L6102" s="7"/>
      <c r="M6102" s="7"/>
      <c r="N6102" s="57"/>
      <c r="O6102" s="6"/>
      <c r="P6102" s="6"/>
      <c r="T6102" s="6"/>
      <c r="V6102" s="3"/>
    </row>
    <row r="6103">
      <c r="D6103" s="57"/>
      <c r="J6103" s="7"/>
      <c r="K6103" s="7"/>
      <c r="L6103" s="7"/>
      <c r="M6103" s="7"/>
      <c r="N6103" s="57"/>
      <c r="O6103" s="6"/>
      <c r="P6103" s="6"/>
      <c r="T6103" s="6"/>
      <c r="V6103" s="3"/>
    </row>
    <row r="6104">
      <c r="D6104" s="57"/>
      <c r="J6104" s="7"/>
      <c r="K6104" s="7"/>
      <c r="L6104" s="7"/>
      <c r="M6104" s="7"/>
      <c r="N6104" s="57"/>
      <c r="O6104" s="6"/>
      <c r="P6104" s="6"/>
      <c r="T6104" s="6"/>
      <c r="V6104" s="3"/>
    </row>
    <row r="6105">
      <c r="D6105" s="57"/>
      <c r="J6105" s="7"/>
      <c r="K6105" s="7"/>
      <c r="L6105" s="7"/>
      <c r="M6105" s="7"/>
      <c r="N6105" s="57"/>
      <c r="O6105" s="6"/>
      <c r="P6105" s="6"/>
      <c r="T6105" s="6"/>
      <c r="V6105" s="3"/>
    </row>
    <row r="6106">
      <c r="D6106" s="57"/>
      <c r="J6106" s="7"/>
      <c r="K6106" s="7"/>
      <c r="L6106" s="7"/>
      <c r="M6106" s="7"/>
      <c r="N6106" s="57"/>
      <c r="O6106" s="6"/>
      <c r="P6106" s="6"/>
      <c r="T6106" s="6"/>
      <c r="V6106" s="3"/>
    </row>
    <row r="6107">
      <c r="D6107" s="57"/>
      <c r="J6107" s="7"/>
      <c r="K6107" s="7"/>
      <c r="L6107" s="7"/>
      <c r="M6107" s="7"/>
      <c r="N6107" s="57"/>
      <c r="O6107" s="6"/>
      <c r="P6107" s="6"/>
      <c r="T6107" s="6"/>
      <c r="V6107" s="3"/>
    </row>
    <row r="6108">
      <c r="D6108" s="57"/>
      <c r="J6108" s="7"/>
      <c r="K6108" s="7"/>
      <c r="L6108" s="7"/>
      <c r="M6108" s="7"/>
      <c r="N6108" s="57"/>
      <c r="O6108" s="6"/>
      <c r="P6108" s="6"/>
      <c r="T6108" s="6"/>
      <c r="V6108" s="3"/>
    </row>
    <row r="6109">
      <c r="D6109" s="57"/>
      <c r="J6109" s="7"/>
      <c r="K6109" s="7"/>
      <c r="L6109" s="7"/>
      <c r="M6109" s="7"/>
      <c r="N6109" s="57"/>
      <c r="O6109" s="6"/>
      <c r="P6109" s="6"/>
      <c r="T6109" s="6"/>
      <c r="V6109" s="3"/>
    </row>
    <row r="6110">
      <c r="D6110" s="57"/>
      <c r="J6110" s="7"/>
      <c r="K6110" s="7"/>
      <c r="L6110" s="7"/>
      <c r="M6110" s="7"/>
      <c r="N6110" s="57"/>
      <c r="O6110" s="6"/>
      <c r="P6110" s="6"/>
      <c r="T6110" s="6"/>
      <c r="V6110" s="3"/>
    </row>
    <row r="6111">
      <c r="D6111" s="57"/>
      <c r="J6111" s="7"/>
      <c r="K6111" s="7"/>
      <c r="L6111" s="7"/>
      <c r="M6111" s="7"/>
      <c r="N6111" s="57"/>
      <c r="O6111" s="6"/>
      <c r="P6111" s="6"/>
      <c r="T6111" s="6"/>
      <c r="V6111" s="3"/>
    </row>
    <row r="6112">
      <c r="D6112" s="57"/>
      <c r="J6112" s="7"/>
      <c r="K6112" s="7"/>
      <c r="L6112" s="7"/>
      <c r="M6112" s="7"/>
      <c r="N6112" s="57"/>
      <c r="O6112" s="6"/>
      <c r="P6112" s="6"/>
      <c r="T6112" s="6"/>
      <c r="V6112" s="3"/>
    </row>
    <row r="6113">
      <c r="D6113" s="57"/>
      <c r="J6113" s="7"/>
      <c r="K6113" s="7"/>
      <c r="L6113" s="7"/>
      <c r="M6113" s="7"/>
      <c r="N6113" s="57"/>
      <c r="O6113" s="6"/>
      <c r="P6113" s="6"/>
      <c r="T6113" s="6"/>
      <c r="V6113" s="3"/>
    </row>
    <row r="6114">
      <c r="D6114" s="57"/>
      <c r="J6114" s="7"/>
      <c r="K6114" s="7"/>
      <c r="L6114" s="7"/>
      <c r="M6114" s="7"/>
      <c r="N6114" s="57"/>
      <c r="O6114" s="6"/>
      <c r="P6114" s="6"/>
      <c r="T6114" s="6"/>
      <c r="V6114" s="3"/>
    </row>
    <row r="6115">
      <c r="D6115" s="57"/>
      <c r="J6115" s="7"/>
      <c r="K6115" s="7"/>
      <c r="L6115" s="7"/>
      <c r="M6115" s="7"/>
      <c r="N6115" s="57"/>
      <c r="O6115" s="6"/>
      <c r="P6115" s="6"/>
      <c r="T6115" s="6"/>
      <c r="V6115" s="3"/>
    </row>
    <row r="6116">
      <c r="D6116" s="57"/>
      <c r="J6116" s="7"/>
      <c r="K6116" s="7"/>
      <c r="L6116" s="7"/>
      <c r="M6116" s="7"/>
      <c r="N6116" s="57"/>
      <c r="O6116" s="6"/>
      <c r="P6116" s="6"/>
      <c r="T6116" s="6"/>
      <c r="V6116" s="3"/>
    </row>
    <row r="6117">
      <c r="D6117" s="57"/>
      <c r="J6117" s="7"/>
      <c r="K6117" s="7"/>
      <c r="L6117" s="7"/>
      <c r="M6117" s="7"/>
      <c r="N6117" s="57"/>
      <c r="O6117" s="6"/>
      <c r="P6117" s="6"/>
      <c r="T6117" s="6"/>
      <c r="V6117" s="3"/>
    </row>
    <row r="6118">
      <c r="D6118" s="57"/>
      <c r="J6118" s="7"/>
      <c r="K6118" s="7"/>
      <c r="L6118" s="7"/>
      <c r="M6118" s="7"/>
      <c r="N6118" s="57"/>
      <c r="O6118" s="6"/>
      <c r="P6118" s="6"/>
      <c r="T6118" s="6"/>
      <c r="V6118" s="3"/>
    </row>
    <row r="6119">
      <c r="D6119" s="57"/>
      <c r="J6119" s="7"/>
      <c r="K6119" s="7"/>
      <c r="L6119" s="7"/>
      <c r="M6119" s="7"/>
      <c r="N6119" s="57"/>
      <c r="O6119" s="6"/>
      <c r="P6119" s="6"/>
      <c r="T6119" s="6"/>
      <c r="V6119" s="3"/>
    </row>
    <row r="6120">
      <c r="D6120" s="57"/>
      <c r="J6120" s="7"/>
      <c r="K6120" s="7"/>
      <c r="L6120" s="7"/>
      <c r="M6120" s="7"/>
      <c r="N6120" s="57"/>
      <c r="O6120" s="6"/>
      <c r="P6120" s="6"/>
      <c r="T6120" s="6"/>
      <c r="V6120" s="3"/>
    </row>
    <row r="6121">
      <c r="D6121" s="57"/>
      <c r="J6121" s="7"/>
      <c r="K6121" s="7"/>
      <c r="L6121" s="7"/>
      <c r="M6121" s="7"/>
      <c r="N6121" s="57"/>
      <c r="O6121" s="6"/>
      <c r="P6121" s="6"/>
      <c r="T6121" s="6"/>
      <c r="V6121" s="3"/>
    </row>
    <row r="6122">
      <c r="D6122" s="57"/>
      <c r="J6122" s="7"/>
      <c r="K6122" s="7"/>
      <c r="L6122" s="7"/>
      <c r="M6122" s="7"/>
      <c r="N6122" s="57"/>
      <c r="O6122" s="6"/>
      <c r="P6122" s="6"/>
      <c r="T6122" s="6"/>
      <c r="V6122" s="3"/>
    </row>
    <row r="6123">
      <c r="D6123" s="57"/>
      <c r="J6123" s="7"/>
      <c r="K6123" s="7"/>
      <c r="L6123" s="7"/>
      <c r="M6123" s="7"/>
      <c r="N6123" s="57"/>
      <c r="O6123" s="6"/>
      <c r="P6123" s="6"/>
      <c r="T6123" s="6"/>
      <c r="V6123" s="3"/>
    </row>
    <row r="6124">
      <c r="D6124" s="57"/>
      <c r="J6124" s="7"/>
      <c r="K6124" s="7"/>
      <c r="L6124" s="7"/>
      <c r="M6124" s="7"/>
      <c r="N6124" s="57"/>
      <c r="O6124" s="6"/>
      <c r="P6124" s="6"/>
      <c r="T6124" s="6"/>
      <c r="V6124" s="3"/>
    </row>
    <row r="6125">
      <c r="D6125" s="57"/>
      <c r="J6125" s="7"/>
      <c r="K6125" s="7"/>
      <c r="L6125" s="7"/>
      <c r="M6125" s="7"/>
      <c r="N6125" s="57"/>
      <c r="O6125" s="6"/>
      <c r="P6125" s="6"/>
      <c r="T6125" s="6"/>
      <c r="V6125" s="3"/>
    </row>
    <row r="6126">
      <c r="D6126" s="57"/>
      <c r="J6126" s="7"/>
      <c r="K6126" s="7"/>
      <c r="L6126" s="7"/>
      <c r="M6126" s="7"/>
      <c r="N6126" s="57"/>
      <c r="O6126" s="6"/>
      <c r="P6126" s="6"/>
      <c r="T6126" s="6"/>
      <c r="V6126" s="3"/>
    </row>
    <row r="6127">
      <c r="D6127" s="57"/>
      <c r="J6127" s="7"/>
      <c r="K6127" s="7"/>
      <c r="L6127" s="7"/>
      <c r="M6127" s="7"/>
      <c r="N6127" s="57"/>
      <c r="O6127" s="6"/>
      <c r="P6127" s="6"/>
      <c r="T6127" s="6"/>
      <c r="V6127" s="3"/>
    </row>
    <row r="6128">
      <c r="D6128" s="57"/>
      <c r="J6128" s="7"/>
      <c r="K6128" s="7"/>
      <c r="L6128" s="7"/>
      <c r="M6128" s="7"/>
      <c r="N6128" s="57"/>
      <c r="O6128" s="6"/>
      <c r="P6128" s="6"/>
      <c r="T6128" s="6"/>
      <c r="V6128" s="3"/>
    </row>
    <row r="6129">
      <c r="D6129" s="57"/>
      <c r="J6129" s="7"/>
      <c r="K6129" s="7"/>
      <c r="L6129" s="7"/>
      <c r="M6129" s="7"/>
      <c r="N6129" s="57"/>
      <c r="O6129" s="6"/>
      <c r="P6129" s="6"/>
      <c r="T6129" s="6"/>
      <c r="V6129" s="3"/>
    </row>
    <row r="6130">
      <c r="D6130" s="57"/>
      <c r="J6130" s="7"/>
      <c r="K6130" s="7"/>
      <c r="L6130" s="7"/>
      <c r="M6130" s="7"/>
      <c r="N6130" s="57"/>
      <c r="O6130" s="6"/>
      <c r="P6130" s="6"/>
      <c r="T6130" s="6"/>
      <c r="V6130" s="3"/>
    </row>
    <row r="6131">
      <c r="D6131" s="57"/>
      <c r="J6131" s="7"/>
      <c r="K6131" s="7"/>
      <c r="L6131" s="7"/>
      <c r="M6131" s="7"/>
      <c r="N6131" s="57"/>
      <c r="O6131" s="6"/>
      <c r="P6131" s="6"/>
      <c r="T6131" s="6"/>
      <c r="V6131" s="3"/>
    </row>
    <row r="6132">
      <c r="D6132" s="57"/>
      <c r="J6132" s="7"/>
      <c r="K6132" s="7"/>
      <c r="L6132" s="7"/>
      <c r="M6132" s="7"/>
      <c r="N6132" s="57"/>
      <c r="O6132" s="6"/>
      <c r="P6132" s="6"/>
      <c r="T6132" s="6"/>
      <c r="V6132" s="3"/>
    </row>
    <row r="6133">
      <c r="D6133" s="57"/>
      <c r="J6133" s="7"/>
      <c r="K6133" s="7"/>
      <c r="L6133" s="7"/>
      <c r="M6133" s="7"/>
      <c r="N6133" s="57"/>
      <c r="O6133" s="6"/>
      <c r="P6133" s="6"/>
      <c r="T6133" s="6"/>
      <c r="V6133" s="3"/>
    </row>
    <row r="6134">
      <c r="D6134" s="57"/>
      <c r="J6134" s="7"/>
      <c r="K6134" s="7"/>
      <c r="L6134" s="7"/>
      <c r="M6134" s="7"/>
      <c r="N6134" s="57"/>
      <c r="O6134" s="6"/>
      <c r="P6134" s="6"/>
      <c r="T6134" s="6"/>
      <c r="V6134" s="3"/>
    </row>
    <row r="6135">
      <c r="D6135" s="57"/>
      <c r="J6135" s="7"/>
      <c r="K6135" s="7"/>
      <c r="L6135" s="7"/>
      <c r="M6135" s="7"/>
      <c r="N6135" s="57"/>
      <c r="O6135" s="6"/>
      <c r="P6135" s="6"/>
      <c r="T6135" s="6"/>
      <c r="V6135" s="3"/>
    </row>
    <row r="6136">
      <c r="D6136" s="57"/>
      <c r="J6136" s="7"/>
      <c r="K6136" s="7"/>
      <c r="L6136" s="7"/>
      <c r="M6136" s="7"/>
      <c r="N6136" s="57"/>
      <c r="O6136" s="6"/>
      <c r="P6136" s="6"/>
      <c r="T6136" s="6"/>
      <c r="V6136" s="3"/>
    </row>
    <row r="6137">
      <c r="D6137" s="57"/>
      <c r="J6137" s="7"/>
      <c r="K6137" s="7"/>
      <c r="L6137" s="7"/>
      <c r="M6137" s="7"/>
      <c r="N6137" s="57"/>
      <c r="O6137" s="6"/>
      <c r="P6137" s="6"/>
      <c r="T6137" s="6"/>
      <c r="V6137" s="3"/>
    </row>
    <row r="6138">
      <c r="D6138" s="57"/>
      <c r="J6138" s="7"/>
      <c r="K6138" s="7"/>
      <c r="L6138" s="7"/>
      <c r="M6138" s="7"/>
      <c r="N6138" s="57"/>
      <c r="O6138" s="6"/>
      <c r="P6138" s="6"/>
      <c r="T6138" s="6"/>
      <c r="V6138" s="3"/>
    </row>
    <row r="6139">
      <c r="D6139" s="57"/>
      <c r="J6139" s="7"/>
      <c r="K6139" s="7"/>
      <c r="L6139" s="7"/>
      <c r="M6139" s="7"/>
      <c r="N6139" s="57"/>
      <c r="O6139" s="6"/>
      <c r="P6139" s="6"/>
      <c r="T6139" s="6"/>
      <c r="V6139" s="3"/>
    </row>
    <row r="6140">
      <c r="D6140" s="57"/>
      <c r="J6140" s="7"/>
      <c r="K6140" s="7"/>
      <c r="L6140" s="7"/>
      <c r="M6140" s="7"/>
      <c r="N6140" s="57"/>
      <c r="O6140" s="6"/>
      <c r="P6140" s="6"/>
      <c r="T6140" s="6"/>
      <c r="V6140" s="3"/>
    </row>
    <row r="6141">
      <c r="D6141" s="57"/>
      <c r="J6141" s="7"/>
      <c r="K6141" s="7"/>
      <c r="L6141" s="7"/>
      <c r="M6141" s="7"/>
      <c r="N6141" s="57"/>
      <c r="O6141" s="6"/>
      <c r="P6141" s="6"/>
      <c r="T6141" s="6"/>
      <c r="V6141" s="3"/>
    </row>
    <row r="6142">
      <c r="D6142" s="57"/>
      <c r="J6142" s="7"/>
      <c r="K6142" s="7"/>
      <c r="L6142" s="7"/>
      <c r="M6142" s="7"/>
      <c r="N6142" s="57"/>
      <c r="O6142" s="6"/>
      <c r="P6142" s="6"/>
      <c r="T6142" s="6"/>
      <c r="V6142" s="3"/>
    </row>
    <row r="6143">
      <c r="D6143" s="57"/>
      <c r="J6143" s="7"/>
      <c r="K6143" s="7"/>
      <c r="L6143" s="7"/>
      <c r="M6143" s="7"/>
      <c r="N6143" s="57"/>
      <c r="O6143" s="6"/>
      <c r="P6143" s="6"/>
      <c r="T6143" s="6"/>
      <c r="V6143" s="3"/>
    </row>
    <row r="6144">
      <c r="D6144" s="57"/>
      <c r="J6144" s="7"/>
      <c r="K6144" s="7"/>
      <c r="L6144" s="7"/>
      <c r="M6144" s="7"/>
      <c r="N6144" s="57"/>
      <c r="O6144" s="6"/>
      <c r="P6144" s="6"/>
      <c r="T6144" s="6"/>
      <c r="V6144" s="3"/>
    </row>
    <row r="6145">
      <c r="D6145" s="57"/>
      <c r="J6145" s="7"/>
      <c r="K6145" s="7"/>
      <c r="L6145" s="7"/>
      <c r="M6145" s="7"/>
      <c r="N6145" s="57"/>
      <c r="O6145" s="6"/>
      <c r="P6145" s="6"/>
      <c r="T6145" s="6"/>
      <c r="V6145" s="3"/>
    </row>
    <row r="6146">
      <c r="D6146" s="57"/>
      <c r="J6146" s="7"/>
      <c r="K6146" s="7"/>
      <c r="L6146" s="7"/>
      <c r="M6146" s="7"/>
      <c r="N6146" s="57"/>
      <c r="O6146" s="6"/>
      <c r="P6146" s="6"/>
      <c r="T6146" s="6"/>
      <c r="V6146" s="3"/>
    </row>
    <row r="6147">
      <c r="D6147" s="57"/>
      <c r="J6147" s="7"/>
      <c r="K6147" s="7"/>
      <c r="L6147" s="7"/>
      <c r="M6147" s="7"/>
      <c r="N6147" s="57"/>
      <c r="O6147" s="6"/>
      <c r="P6147" s="6"/>
      <c r="T6147" s="6"/>
      <c r="V6147" s="3"/>
    </row>
    <row r="6148">
      <c r="D6148" s="57"/>
      <c r="J6148" s="7"/>
      <c r="K6148" s="7"/>
      <c r="L6148" s="7"/>
      <c r="M6148" s="7"/>
      <c r="N6148" s="57"/>
      <c r="O6148" s="6"/>
      <c r="P6148" s="6"/>
      <c r="T6148" s="6"/>
      <c r="V6148" s="3"/>
    </row>
    <row r="6149">
      <c r="D6149" s="57"/>
      <c r="J6149" s="7"/>
      <c r="K6149" s="7"/>
      <c r="L6149" s="7"/>
      <c r="M6149" s="7"/>
      <c r="N6149" s="57"/>
      <c r="O6149" s="6"/>
      <c r="P6149" s="6"/>
      <c r="T6149" s="6"/>
      <c r="V6149" s="3"/>
    </row>
    <row r="6150">
      <c r="D6150" s="57"/>
      <c r="J6150" s="7"/>
      <c r="K6150" s="7"/>
      <c r="L6150" s="7"/>
      <c r="M6150" s="7"/>
      <c r="N6150" s="57"/>
      <c r="O6150" s="6"/>
      <c r="P6150" s="6"/>
      <c r="T6150" s="6"/>
      <c r="V6150" s="3"/>
    </row>
    <row r="6151">
      <c r="D6151" s="57"/>
      <c r="J6151" s="7"/>
      <c r="K6151" s="7"/>
      <c r="L6151" s="7"/>
      <c r="M6151" s="7"/>
      <c r="N6151" s="57"/>
      <c r="O6151" s="6"/>
      <c r="P6151" s="6"/>
      <c r="T6151" s="6"/>
      <c r="V6151" s="3"/>
    </row>
    <row r="6152">
      <c r="D6152" s="57"/>
      <c r="J6152" s="7"/>
      <c r="K6152" s="7"/>
      <c r="L6152" s="7"/>
      <c r="M6152" s="7"/>
      <c r="N6152" s="57"/>
      <c r="O6152" s="6"/>
      <c r="P6152" s="6"/>
      <c r="T6152" s="6"/>
      <c r="V6152" s="3"/>
    </row>
    <row r="6153">
      <c r="D6153" s="57"/>
      <c r="J6153" s="7"/>
      <c r="K6153" s="7"/>
      <c r="L6153" s="7"/>
      <c r="M6153" s="7"/>
      <c r="N6153" s="57"/>
      <c r="O6153" s="6"/>
      <c r="P6153" s="6"/>
      <c r="T6153" s="6"/>
      <c r="V6153" s="3"/>
    </row>
    <row r="6154">
      <c r="D6154" s="57"/>
      <c r="J6154" s="7"/>
      <c r="K6154" s="7"/>
      <c r="L6154" s="7"/>
      <c r="M6154" s="7"/>
      <c r="N6154" s="57"/>
      <c r="O6154" s="6"/>
      <c r="P6154" s="6"/>
      <c r="T6154" s="6"/>
      <c r="V6154" s="3"/>
    </row>
    <row r="6155">
      <c r="D6155" s="57"/>
      <c r="J6155" s="7"/>
      <c r="K6155" s="7"/>
      <c r="L6155" s="7"/>
      <c r="M6155" s="7"/>
      <c r="N6155" s="57"/>
      <c r="O6155" s="6"/>
      <c r="P6155" s="6"/>
      <c r="T6155" s="6"/>
      <c r="V6155" s="3"/>
    </row>
    <row r="6156">
      <c r="D6156" s="57"/>
      <c r="J6156" s="7"/>
      <c r="K6156" s="7"/>
      <c r="L6156" s="7"/>
      <c r="M6156" s="7"/>
      <c r="N6156" s="57"/>
      <c r="O6156" s="6"/>
      <c r="P6156" s="6"/>
      <c r="T6156" s="6"/>
      <c r="V6156" s="3"/>
    </row>
    <row r="6157">
      <c r="D6157" s="57"/>
      <c r="J6157" s="7"/>
      <c r="K6157" s="7"/>
      <c r="L6157" s="7"/>
      <c r="M6157" s="7"/>
      <c r="N6157" s="57"/>
      <c r="O6157" s="6"/>
      <c r="P6157" s="6"/>
      <c r="T6157" s="6"/>
      <c r="V6157" s="3"/>
    </row>
    <row r="6158">
      <c r="D6158" s="57"/>
      <c r="J6158" s="7"/>
      <c r="K6158" s="7"/>
      <c r="L6158" s="7"/>
      <c r="M6158" s="7"/>
      <c r="N6158" s="57"/>
      <c r="O6158" s="6"/>
      <c r="P6158" s="6"/>
      <c r="T6158" s="6"/>
      <c r="V6158" s="3"/>
    </row>
    <row r="6159">
      <c r="D6159" s="57"/>
      <c r="J6159" s="7"/>
      <c r="K6159" s="7"/>
      <c r="L6159" s="7"/>
      <c r="M6159" s="7"/>
      <c r="N6159" s="57"/>
      <c r="O6159" s="6"/>
      <c r="P6159" s="6"/>
      <c r="T6159" s="6"/>
      <c r="V6159" s="3"/>
    </row>
    <row r="6160">
      <c r="D6160" s="57"/>
      <c r="J6160" s="7"/>
      <c r="K6160" s="7"/>
      <c r="L6160" s="7"/>
      <c r="M6160" s="7"/>
      <c r="N6160" s="57"/>
      <c r="O6160" s="6"/>
      <c r="P6160" s="6"/>
      <c r="T6160" s="6"/>
      <c r="V6160" s="3"/>
    </row>
    <row r="6161">
      <c r="D6161" s="57"/>
      <c r="J6161" s="7"/>
      <c r="K6161" s="7"/>
      <c r="L6161" s="7"/>
      <c r="M6161" s="7"/>
      <c r="N6161" s="57"/>
      <c r="O6161" s="6"/>
      <c r="P6161" s="6"/>
      <c r="T6161" s="6"/>
      <c r="V6161" s="3"/>
    </row>
    <row r="6162">
      <c r="D6162" s="57"/>
      <c r="J6162" s="7"/>
      <c r="K6162" s="7"/>
      <c r="L6162" s="7"/>
      <c r="M6162" s="7"/>
      <c r="N6162" s="57"/>
      <c r="O6162" s="6"/>
      <c r="P6162" s="6"/>
      <c r="T6162" s="6"/>
      <c r="V6162" s="3"/>
    </row>
    <row r="6163">
      <c r="D6163" s="57"/>
      <c r="J6163" s="7"/>
      <c r="K6163" s="7"/>
      <c r="L6163" s="7"/>
      <c r="M6163" s="7"/>
      <c r="N6163" s="57"/>
      <c r="O6163" s="6"/>
      <c r="P6163" s="6"/>
      <c r="T6163" s="6"/>
      <c r="V6163" s="3"/>
    </row>
    <row r="6164">
      <c r="D6164" s="57"/>
      <c r="J6164" s="7"/>
      <c r="K6164" s="7"/>
      <c r="L6164" s="7"/>
      <c r="M6164" s="7"/>
      <c r="N6164" s="57"/>
      <c r="O6164" s="6"/>
      <c r="P6164" s="6"/>
      <c r="T6164" s="6"/>
      <c r="V6164" s="3"/>
    </row>
    <row r="6165">
      <c r="D6165" s="57"/>
      <c r="J6165" s="7"/>
      <c r="K6165" s="7"/>
      <c r="L6165" s="7"/>
      <c r="M6165" s="7"/>
      <c r="N6165" s="57"/>
      <c r="O6165" s="6"/>
      <c r="P6165" s="6"/>
      <c r="T6165" s="6"/>
      <c r="V6165" s="3"/>
    </row>
    <row r="6166">
      <c r="D6166" s="57"/>
      <c r="J6166" s="7"/>
      <c r="K6166" s="7"/>
      <c r="L6166" s="7"/>
      <c r="M6166" s="7"/>
      <c r="N6166" s="57"/>
      <c r="O6166" s="6"/>
      <c r="P6166" s="6"/>
      <c r="T6166" s="6"/>
      <c r="V6166" s="3"/>
    </row>
    <row r="6167">
      <c r="D6167" s="57"/>
      <c r="J6167" s="7"/>
      <c r="K6167" s="7"/>
      <c r="L6167" s="7"/>
      <c r="M6167" s="7"/>
      <c r="N6167" s="57"/>
      <c r="O6167" s="6"/>
      <c r="P6167" s="6"/>
      <c r="T6167" s="6"/>
      <c r="V6167" s="3"/>
    </row>
    <row r="6168">
      <c r="D6168" s="57"/>
      <c r="J6168" s="7"/>
      <c r="K6168" s="7"/>
      <c r="L6168" s="7"/>
      <c r="M6168" s="7"/>
      <c r="N6168" s="57"/>
      <c r="O6168" s="6"/>
      <c r="P6168" s="6"/>
      <c r="T6168" s="6"/>
      <c r="V6168" s="3"/>
    </row>
    <row r="6169">
      <c r="D6169" s="57"/>
      <c r="J6169" s="7"/>
      <c r="K6169" s="7"/>
      <c r="L6169" s="7"/>
      <c r="M6169" s="7"/>
      <c r="N6169" s="57"/>
      <c r="O6169" s="6"/>
      <c r="P6169" s="6"/>
      <c r="T6169" s="6"/>
      <c r="V6169" s="3"/>
    </row>
    <row r="6170">
      <c r="D6170" s="57"/>
      <c r="J6170" s="7"/>
      <c r="K6170" s="7"/>
      <c r="L6170" s="7"/>
      <c r="M6170" s="7"/>
      <c r="N6170" s="57"/>
      <c r="O6170" s="6"/>
      <c r="P6170" s="6"/>
      <c r="T6170" s="6"/>
      <c r="V6170" s="3"/>
    </row>
    <row r="6171">
      <c r="D6171" s="57"/>
      <c r="J6171" s="7"/>
      <c r="K6171" s="7"/>
      <c r="L6171" s="7"/>
      <c r="M6171" s="7"/>
      <c r="N6171" s="57"/>
      <c r="O6171" s="6"/>
      <c r="P6171" s="6"/>
      <c r="T6171" s="6"/>
      <c r="V6171" s="3"/>
    </row>
    <row r="6172">
      <c r="D6172" s="57"/>
      <c r="J6172" s="7"/>
      <c r="K6172" s="7"/>
      <c r="L6172" s="7"/>
      <c r="M6172" s="7"/>
      <c r="N6172" s="57"/>
      <c r="O6172" s="6"/>
      <c r="P6172" s="6"/>
      <c r="T6172" s="6"/>
      <c r="V6172" s="3"/>
    </row>
    <row r="6173">
      <c r="D6173" s="57"/>
      <c r="J6173" s="7"/>
      <c r="K6173" s="7"/>
      <c r="L6173" s="7"/>
      <c r="M6173" s="7"/>
      <c r="N6173" s="57"/>
      <c r="O6173" s="6"/>
      <c r="P6173" s="6"/>
      <c r="T6173" s="6"/>
      <c r="V6173" s="3"/>
    </row>
    <row r="6174">
      <c r="D6174" s="57"/>
      <c r="J6174" s="7"/>
      <c r="K6174" s="7"/>
      <c r="L6174" s="7"/>
      <c r="M6174" s="7"/>
      <c r="N6174" s="57"/>
      <c r="O6174" s="6"/>
      <c r="P6174" s="6"/>
      <c r="T6174" s="6"/>
      <c r="V6174" s="3"/>
    </row>
    <row r="6175">
      <c r="D6175" s="57"/>
      <c r="J6175" s="7"/>
      <c r="K6175" s="7"/>
      <c r="L6175" s="7"/>
      <c r="M6175" s="7"/>
      <c r="N6175" s="57"/>
      <c r="O6175" s="6"/>
      <c r="P6175" s="6"/>
      <c r="T6175" s="6"/>
      <c r="V6175" s="3"/>
    </row>
    <row r="6176">
      <c r="D6176" s="57"/>
      <c r="J6176" s="7"/>
      <c r="K6176" s="7"/>
      <c r="L6176" s="7"/>
      <c r="M6176" s="7"/>
      <c r="N6176" s="57"/>
      <c r="O6176" s="6"/>
      <c r="P6176" s="6"/>
      <c r="T6176" s="6"/>
      <c r="V6176" s="3"/>
    </row>
    <row r="6177">
      <c r="D6177" s="57"/>
      <c r="J6177" s="7"/>
      <c r="K6177" s="7"/>
      <c r="L6177" s="7"/>
      <c r="M6177" s="7"/>
      <c r="N6177" s="57"/>
      <c r="O6177" s="6"/>
      <c r="P6177" s="6"/>
      <c r="T6177" s="6"/>
      <c r="V6177" s="3"/>
    </row>
    <row r="6178">
      <c r="D6178" s="57"/>
      <c r="J6178" s="7"/>
      <c r="K6178" s="7"/>
      <c r="L6178" s="7"/>
      <c r="M6178" s="7"/>
      <c r="N6178" s="57"/>
      <c r="O6178" s="6"/>
      <c r="P6178" s="6"/>
      <c r="T6178" s="6"/>
      <c r="V6178" s="3"/>
    </row>
    <row r="6179">
      <c r="D6179" s="57"/>
      <c r="J6179" s="7"/>
      <c r="K6179" s="7"/>
      <c r="L6179" s="7"/>
      <c r="M6179" s="7"/>
      <c r="N6179" s="57"/>
      <c r="O6179" s="6"/>
      <c r="P6179" s="6"/>
      <c r="T6179" s="6"/>
      <c r="V6179" s="3"/>
    </row>
    <row r="6180">
      <c r="D6180" s="57"/>
      <c r="J6180" s="7"/>
      <c r="K6180" s="7"/>
      <c r="L6180" s="7"/>
      <c r="M6180" s="7"/>
      <c r="N6180" s="57"/>
      <c r="O6180" s="6"/>
      <c r="P6180" s="6"/>
      <c r="T6180" s="6"/>
      <c r="V6180" s="3"/>
    </row>
    <row r="6181">
      <c r="D6181" s="57"/>
      <c r="J6181" s="7"/>
      <c r="K6181" s="7"/>
      <c r="L6181" s="7"/>
      <c r="M6181" s="7"/>
      <c r="N6181" s="57"/>
      <c r="O6181" s="6"/>
      <c r="P6181" s="6"/>
      <c r="T6181" s="6"/>
      <c r="V6181" s="3"/>
    </row>
    <row r="6182">
      <c r="D6182" s="57"/>
      <c r="J6182" s="7"/>
      <c r="K6182" s="7"/>
      <c r="L6182" s="7"/>
      <c r="M6182" s="7"/>
      <c r="N6182" s="57"/>
      <c r="O6182" s="6"/>
      <c r="P6182" s="6"/>
      <c r="T6182" s="6"/>
      <c r="V6182" s="3"/>
    </row>
    <row r="6183">
      <c r="D6183" s="57"/>
      <c r="J6183" s="7"/>
      <c r="K6183" s="7"/>
      <c r="L6183" s="7"/>
      <c r="M6183" s="7"/>
      <c r="N6183" s="57"/>
      <c r="O6183" s="6"/>
      <c r="P6183" s="6"/>
      <c r="T6183" s="6"/>
      <c r="V6183" s="3"/>
    </row>
    <row r="6184">
      <c r="D6184" s="57"/>
      <c r="J6184" s="7"/>
      <c r="K6184" s="7"/>
      <c r="L6184" s="7"/>
      <c r="M6184" s="7"/>
      <c r="N6184" s="57"/>
      <c r="O6184" s="6"/>
      <c r="P6184" s="6"/>
      <c r="T6184" s="6"/>
      <c r="V6184" s="3"/>
    </row>
    <row r="6185">
      <c r="D6185" s="57"/>
      <c r="J6185" s="7"/>
      <c r="K6185" s="7"/>
      <c r="L6185" s="7"/>
      <c r="M6185" s="7"/>
      <c r="N6185" s="57"/>
      <c r="O6185" s="6"/>
      <c r="P6185" s="6"/>
      <c r="T6185" s="6"/>
      <c r="V6185" s="3"/>
    </row>
    <row r="6186">
      <c r="D6186" s="57"/>
      <c r="J6186" s="7"/>
      <c r="K6186" s="7"/>
      <c r="L6186" s="7"/>
      <c r="M6186" s="7"/>
      <c r="N6186" s="57"/>
      <c r="O6186" s="6"/>
      <c r="P6186" s="6"/>
      <c r="T6186" s="6"/>
      <c r="V6186" s="3"/>
    </row>
    <row r="6187">
      <c r="D6187" s="57"/>
      <c r="J6187" s="7"/>
      <c r="K6187" s="7"/>
      <c r="L6187" s="7"/>
      <c r="M6187" s="7"/>
      <c r="N6187" s="57"/>
      <c r="O6187" s="6"/>
      <c r="P6187" s="6"/>
      <c r="T6187" s="6"/>
      <c r="V6187" s="3"/>
    </row>
    <row r="6188">
      <c r="D6188" s="57"/>
      <c r="J6188" s="7"/>
      <c r="K6188" s="7"/>
      <c r="L6188" s="7"/>
      <c r="M6188" s="7"/>
      <c r="N6188" s="57"/>
      <c r="O6188" s="6"/>
      <c r="P6188" s="6"/>
      <c r="T6188" s="6"/>
      <c r="V6188" s="3"/>
    </row>
    <row r="6189">
      <c r="D6189" s="57"/>
      <c r="J6189" s="7"/>
      <c r="K6189" s="7"/>
      <c r="L6189" s="7"/>
      <c r="M6189" s="7"/>
      <c r="N6189" s="57"/>
      <c r="O6189" s="6"/>
      <c r="P6189" s="6"/>
      <c r="T6189" s="6"/>
      <c r="V6189" s="3"/>
    </row>
    <row r="6190">
      <c r="D6190" s="57"/>
      <c r="J6190" s="7"/>
      <c r="K6190" s="7"/>
      <c r="L6190" s="7"/>
      <c r="M6190" s="7"/>
      <c r="N6190" s="57"/>
      <c r="O6190" s="6"/>
      <c r="P6190" s="6"/>
      <c r="T6190" s="6"/>
      <c r="V6190" s="3"/>
    </row>
    <row r="6191">
      <c r="D6191" s="57"/>
      <c r="J6191" s="7"/>
      <c r="K6191" s="7"/>
      <c r="L6191" s="7"/>
      <c r="M6191" s="7"/>
      <c r="N6191" s="57"/>
      <c r="O6191" s="6"/>
      <c r="P6191" s="6"/>
      <c r="T6191" s="6"/>
      <c r="V6191" s="3"/>
    </row>
    <row r="6192">
      <c r="D6192" s="57"/>
      <c r="J6192" s="7"/>
      <c r="K6192" s="7"/>
      <c r="L6192" s="7"/>
      <c r="M6192" s="7"/>
      <c r="N6192" s="57"/>
      <c r="O6192" s="6"/>
      <c r="P6192" s="6"/>
      <c r="T6192" s="6"/>
      <c r="V6192" s="3"/>
    </row>
    <row r="6193">
      <c r="D6193" s="57"/>
      <c r="J6193" s="7"/>
      <c r="K6193" s="7"/>
      <c r="L6193" s="7"/>
      <c r="M6193" s="7"/>
      <c r="N6193" s="57"/>
      <c r="O6193" s="6"/>
      <c r="P6193" s="6"/>
      <c r="T6193" s="6"/>
      <c r="V6193" s="3"/>
    </row>
    <row r="6194">
      <c r="D6194" s="57"/>
      <c r="J6194" s="7"/>
      <c r="K6194" s="7"/>
      <c r="L6194" s="7"/>
      <c r="M6194" s="7"/>
      <c r="N6194" s="57"/>
      <c r="O6194" s="6"/>
      <c r="P6194" s="6"/>
      <c r="T6194" s="6"/>
      <c r="V6194" s="3"/>
    </row>
    <row r="6195">
      <c r="D6195" s="57"/>
      <c r="J6195" s="7"/>
      <c r="K6195" s="7"/>
      <c r="L6195" s="7"/>
      <c r="M6195" s="7"/>
      <c r="N6195" s="57"/>
      <c r="O6195" s="6"/>
      <c r="P6195" s="6"/>
      <c r="T6195" s="6"/>
      <c r="V6195" s="3"/>
    </row>
    <row r="6196">
      <c r="D6196" s="57"/>
      <c r="J6196" s="7"/>
      <c r="K6196" s="7"/>
      <c r="L6196" s="7"/>
      <c r="M6196" s="7"/>
      <c r="N6196" s="57"/>
      <c r="O6196" s="6"/>
      <c r="P6196" s="6"/>
      <c r="T6196" s="6"/>
      <c r="V6196" s="3"/>
    </row>
    <row r="6197">
      <c r="D6197" s="57"/>
      <c r="J6197" s="7"/>
      <c r="K6197" s="7"/>
      <c r="L6197" s="7"/>
      <c r="M6197" s="7"/>
      <c r="N6197" s="57"/>
      <c r="O6197" s="6"/>
      <c r="P6197" s="6"/>
      <c r="T6197" s="6"/>
      <c r="V6197" s="3"/>
    </row>
    <row r="6198">
      <c r="D6198" s="57"/>
      <c r="J6198" s="7"/>
      <c r="K6198" s="7"/>
      <c r="L6198" s="7"/>
      <c r="M6198" s="7"/>
      <c r="N6198" s="57"/>
      <c r="O6198" s="6"/>
      <c r="P6198" s="6"/>
      <c r="T6198" s="6"/>
      <c r="V6198" s="3"/>
    </row>
    <row r="6199">
      <c r="D6199" s="57"/>
      <c r="J6199" s="7"/>
      <c r="K6199" s="7"/>
      <c r="L6199" s="7"/>
      <c r="M6199" s="7"/>
      <c r="N6199" s="57"/>
      <c r="O6199" s="6"/>
      <c r="P6199" s="6"/>
      <c r="T6199" s="6"/>
      <c r="V6199" s="3"/>
    </row>
    <row r="6200">
      <c r="D6200" s="57"/>
      <c r="J6200" s="7"/>
      <c r="K6200" s="7"/>
      <c r="L6200" s="7"/>
      <c r="M6200" s="7"/>
      <c r="N6200" s="57"/>
      <c r="O6200" s="6"/>
      <c r="P6200" s="6"/>
      <c r="T6200" s="6"/>
      <c r="V6200" s="3"/>
    </row>
    <row r="6201">
      <c r="D6201" s="57"/>
      <c r="J6201" s="7"/>
      <c r="K6201" s="7"/>
      <c r="L6201" s="7"/>
      <c r="M6201" s="7"/>
      <c r="N6201" s="57"/>
      <c r="O6201" s="6"/>
      <c r="P6201" s="6"/>
      <c r="T6201" s="6"/>
      <c r="V6201" s="3"/>
    </row>
    <row r="6202">
      <c r="D6202" s="57"/>
      <c r="J6202" s="7"/>
      <c r="K6202" s="7"/>
      <c r="L6202" s="7"/>
      <c r="M6202" s="7"/>
      <c r="N6202" s="57"/>
      <c r="O6202" s="6"/>
      <c r="P6202" s="6"/>
      <c r="T6202" s="6"/>
      <c r="V6202" s="3"/>
    </row>
    <row r="6203">
      <c r="D6203" s="57"/>
      <c r="J6203" s="7"/>
      <c r="K6203" s="7"/>
      <c r="L6203" s="7"/>
      <c r="M6203" s="7"/>
      <c r="N6203" s="57"/>
      <c r="O6203" s="6"/>
      <c r="P6203" s="6"/>
      <c r="T6203" s="6"/>
      <c r="V6203" s="3"/>
    </row>
    <row r="6204">
      <c r="D6204" s="57"/>
      <c r="J6204" s="7"/>
      <c r="K6204" s="7"/>
      <c r="L6204" s="7"/>
      <c r="M6204" s="7"/>
      <c r="N6204" s="57"/>
      <c r="O6204" s="6"/>
      <c r="P6204" s="6"/>
      <c r="T6204" s="6"/>
      <c r="V6204" s="3"/>
    </row>
    <row r="6205">
      <c r="D6205" s="57"/>
      <c r="J6205" s="7"/>
      <c r="K6205" s="7"/>
      <c r="L6205" s="7"/>
      <c r="M6205" s="7"/>
      <c r="N6205" s="57"/>
      <c r="O6205" s="6"/>
      <c r="P6205" s="6"/>
      <c r="T6205" s="6"/>
      <c r="V6205" s="3"/>
    </row>
    <row r="6206">
      <c r="D6206" s="57"/>
      <c r="J6206" s="7"/>
      <c r="K6206" s="7"/>
      <c r="L6206" s="7"/>
      <c r="M6206" s="7"/>
      <c r="N6206" s="57"/>
      <c r="O6206" s="6"/>
      <c r="P6206" s="6"/>
      <c r="T6206" s="6"/>
      <c r="V6206" s="3"/>
    </row>
    <row r="6207">
      <c r="D6207" s="57"/>
      <c r="J6207" s="7"/>
      <c r="K6207" s="7"/>
      <c r="L6207" s="7"/>
      <c r="M6207" s="7"/>
      <c r="N6207" s="57"/>
      <c r="O6207" s="6"/>
      <c r="P6207" s="6"/>
      <c r="T6207" s="6"/>
      <c r="V6207" s="3"/>
    </row>
    <row r="6208">
      <c r="D6208" s="57"/>
      <c r="J6208" s="7"/>
      <c r="K6208" s="7"/>
      <c r="L6208" s="7"/>
      <c r="M6208" s="7"/>
      <c r="N6208" s="57"/>
      <c r="O6208" s="6"/>
      <c r="P6208" s="6"/>
      <c r="T6208" s="6"/>
      <c r="V6208" s="3"/>
    </row>
    <row r="6209">
      <c r="D6209" s="57"/>
      <c r="J6209" s="7"/>
      <c r="K6209" s="7"/>
      <c r="L6209" s="7"/>
      <c r="M6209" s="7"/>
      <c r="N6209" s="57"/>
      <c r="O6209" s="6"/>
      <c r="P6209" s="6"/>
      <c r="T6209" s="6"/>
      <c r="V6209" s="3"/>
    </row>
    <row r="6210">
      <c r="D6210" s="57"/>
      <c r="J6210" s="7"/>
      <c r="K6210" s="7"/>
      <c r="L6210" s="7"/>
      <c r="M6210" s="7"/>
      <c r="N6210" s="57"/>
      <c r="O6210" s="6"/>
      <c r="P6210" s="6"/>
      <c r="T6210" s="6"/>
      <c r="V6210" s="3"/>
    </row>
    <row r="6211">
      <c r="D6211" s="57"/>
      <c r="J6211" s="7"/>
      <c r="K6211" s="7"/>
      <c r="L6211" s="7"/>
      <c r="M6211" s="7"/>
      <c r="N6211" s="57"/>
      <c r="O6211" s="6"/>
      <c r="P6211" s="6"/>
      <c r="T6211" s="6"/>
      <c r="V6211" s="3"/>
    </row>
    <row r="6212">
      <c r="D6212" s="57"/>
      <c r="J6212" s="7"/>
      <c r="K6212" s="7"/>
      <c r="L6212" s="7"/>
      <c r="M6212" s="7"/>
      <c r="N6212" s="57"/>
      <c r="O6212" s="6"/>
      <c r="P6212" s="6"/>
      <c r="T6212" s="6"/>
      <c r="V6212" s="3"/>
    </row>
    <row r="6213">
      <c r="D6213" s="57"/>
      <c r="J6213" s="7"/>
      <c r="K6213" s="7"/>
      <c r="L6213" s="7"/>
      <c r="M6213" s="7"/>
      <c r="N6213" s="57"/>
      <c r="O6213" s="6"/>
      <c r="P6213" s="6"/>
      <c r="T6213" s="6"/>
      <c r="V6213" s="3"/>
    </row>
    <row r="6214">
      <c r="D6214" s="57"/>
      <c r="J6214" s="7"/>
      <c r="K6214" s="7"/>
      <c r="L6214" s="7"/>
      <c r="M6214" s="7"/>
      <c r="N6214" s="57"/>
      <c r="O6214" s="6"/>
      <c r="P6214" s="6"/>
      <c r="T6214" s="6"/>
      <c r="V6214" s="3"/>
    </row>
    <row r="6215">
      <c r="D6215" s="57"/>
      <c r="J6215" s="7"/>
      <c r="K6215" s="7"/>
      <c r="L6215" s="7"/>
      <c r="M6215" s="7"/>
      <c r="N6215" s="57"/>
      <c r="O6215" s="6"/>
      <c r="P6215" s="6"/>
      <c r="T6215" s="6"/>
      <c r="V6215" s="3"/>
    </row>
    <row r="6216">
      <c r="D6216" s="57"/>
      <c r="J6216" s="7"/>
      <c r="K6216" s="7"/>
      <c r="L6216" s="7"/>
      <c r="M6216" s="7"/>
      <c r="N6216" s="57"/>
      <c r="O6216" s="6"/>
      <c r="P6216" s="6"/>
      <c r="T6216" s="6"/>
      <c r="V6216" s="3"/>
    </row>
    <row r="6217">
      <c r="D6217" s="57"/>
      <c r="J6217" s="7"/>
      <c r="K6217" s="7"/>
      <c r="L6217" s="7"/>
      <c r="M6217" s="7"/>
      <c r="N6217" s="57"/>
      <c r="O6217" s="6"/>
      <c r="P6217" s="6"/>
      <c r="T6217" s="6"/>
      <c r="V6217" s="3"/>
    </row>
    <row r="6218">
      <c r="D6218" s="57"/>
      <c r="J6218" s="7"/>
      <c r="K6218" s="7"/>
      <c r="L6218" s="7"/>
      <c r="M6218" s="7"/>
      <c r="N6218" s="57"/>
      <c r="O6218" s="6"/>
      <c r="P6218" s="6"/>
      <c r="T6218" s="6"/>
      <c r="V6218" s="3"/>
    </row>
    <row r="6219">
      <c r="D6219" s="57"/>
      <c r="J6219" s="7"/>
      <c r="K6219" s="7"/>
      <c r="L6219" s="7"/>
      <c r="M6219" s="7"/>
      <c r="N6219" s="57"/>
      <c r="O6219" s="6"/>
      <c r="P6219" s="6"/>
      <c r="T6219" s="6"/>
      <c r="V6219" s="3"/>
    </row>
    <row r="6220">
      <c r="D6220" s="57"/>
      <c r="J6220" s="7"/>
      <c r="K6220" s="7"/>
      <c r="L6220" s="7"/>
      <c r="M6220" s="7"/>
      <c r="N6220" s="57"/>
      <c r="O6220" s="6"/>
      <c r="P6220" s="6"/>
      <c r="T6220" s="6"/>
      <c r="V6220" s="3"/>
    </row>
    <row r="6221">
      <c r="D6221" s="57"/>
      <c r="J6221" s="7"/>
      <c r="K6221" s="7"/>
      <c r="L6221" s="7"/>
      <c r="M6221" s="7"/>
      <c r="N6221" s="57"/>
      <c r="O6221" s="6"/>
      <c r="P6221" s="6"/>
      <c r="T6221" s="6"/>
      <c r="V6221" s="3"/>
    </row>
    <row r="6222">
      <c r="D6222" s="57"/>
      <c r="J6222" s="7"/>
      <c r="K6222" s="7"/>
      <c r="L6222" s="7"/>
      <c r="M6222" s="7"/>
      <c r="N6222" s="57"/>
      <c r="O6222" s="6"/>
      <c r="P6222" s="6"/>
      <c r="T6222" s="6"/>
      <c r="V6222" s="3"/>
    </row>
    <row r="6223">
      <c r="D6223" s="57"/>
      <c r="J6223" s="7"/>
      <c r="K6223" s="7"/>
      <c r="L6223" s="7"/>
      <c r="M6223" s="7"/>
      <c r="N6223" s="57"/>
      <c r="O6223" s="6"/>
      <c r="P6223" s="6"/>
      <c r="T6223" s="6"/>
      <c r="V6223" s="3"/>
    </row>
    <row r="6224">
      <c r="D6224" s="57"/>
      <c r="J6224" s="7"/>
      <c r="K6224" s="7"/>
      <c r="L6224" s="7"/>
      <c r="M6224" s="7"/>
      <c r="N6224" s="57"/>
      <c r="O6224" s="6"/>
      <c r="P6224" s="6"/>
      <c r="T6224" s="6"/>
      <c r="V6224" s="3"/>
    </row>
    <row r="6225">
      <c r="D6225" s="57"/>
      <c r="J6225" s="7"/>
      <c r="K6225" s="7"/>
      <c r="L6225" s="7"/>
      <c r="M6225" s="7"/>
      <c r="N6225" s="57"/>
      <c r="O6225" s="6"/>
      <c r="P6225" s="6"/>
      <c r="T6225" s="6"/>
      <c r="V6225" s="3"/>
    </row>
    <row r="6226">
      <c r="D6226" s="57"/>
      <c r="J6226" s="7"/>
      <c r="K6226" s="7"/>
      <c r="L6226" s="7"/>
      <c r="M6226" s="7"/>
      <c r="N6226" s="57"/>
      <c r="O6226" s="6"/>
      <c r="P6226" s="6"/>
      <c r="T6226" s="6"/>
      <c r="V6226" s="3"/>
    </row>
    <row r="6227">
      <c r="D6227" s="57"/>
      <c r="J6227" s="7"/>
      <c r="K6227" s="7"/>
      <c r="L6227" s="7"/>
      <c r="M6227" s="7"/>
      <c r="N6227" s="57"/>
      <c r="O6227" s="6"/>
      <c r="P6227" s="6"/>
      <c r="T6227" s="6"/>
      <c r="V6227" s="3"/>
    </row>
    <row r="6228">
      <c r="D6228" s="57"/>
      <c r="J6228" s="7"/>
      <c r="K6228" s="7"/>
      <c r="L6228" s="7"/>
      <c r="M6228" s="7"/>
      <c r="N6228" s="57"/>
      <c r="O6228" s="6"/>
      <c r="P6228" s="6"/>
      <c r="T6228" s="6"/>
      <c r="V6228" s="3"/>
    </row>
    <row r="6229">
      <c r="D6229" s="57"/>
      <c r="J6229" s="7"/>
      <c r="K6229" s="7"/>
      <c r="L6229" s="7"/>
      <c r="M6229" s="7"/>
      <c r="N6229" s="57"/>
      <c r="O6229" s="6"/>
      <c r="P6229" s="6"/>
      <c r="T6229" s="6"/>
      <c r="V6229" s="3"/>
    </row>
    <row r="6230">
      <c r="D6230" s="57"/>
      <c r="J6230" s="7"/>
      <c r="K6230" s="7"/>
      <c r="L6230" s="7"/>
      <c r="M6230" s="7"/>
      <c r="N6230" s="57"/>
      <c r="O6230" s="6"/>
      <c r="P6230" s="6"/>
      <c r="T6230" s="6"/>
      <c r="V6230" s="3"/>
    </row>
    <row r="6231">
      <c r="D6231" s="57"/>
      <c r="J6231" s="7"/>
      <c r="K6231" s="7"/>
      <c r="L6231" s="7"/>
      <c r="M6231" s="7"/>
      <c r="N6231" s="57"/>
      <c r="O6231" s="6"/>
      <c r="P6231" s="6"/>
      <c r="T6231" s="6"/>
      <c r="V6231" s="3"/>
    </row>
    <row r="6232">
      <c r="D6232" s="57"/>
      <c r="J6232" s="7"/>
      <c r="K6232" s="7"/>
      <c r="L6232" s="7"/>
      <c r="M6232" s="7"/>
      <c r="N6232" s="57"/>
      <c r="O6232" s="6"/>
      <c r="P6232" s="6"/>
      <c r="T6232" s="6"/>
      <c r="V6232" s="3"/>
    </row>
    <row r="6233">
      <c r="D6233" s="57"/>
      <c r="J6233" s="7"/>
      <c r="K6233" s="7"/>
      <c r="L6233" s="7"/>
      <c r="M6233" s="7"/>
      <c r="N6233" s="57"/>
      <c r="O6233" s="6"/>
      <c r="P6233" s="6"/>
      <c r="T6233" s="6"/>
      <c r="V6233" s="3"/>
    </row>
    <row r="6234">
      <c r="D6234" s="57"/>
      <c r="J6234" s="7"/>
      <c r="K6234" s="7"/>
      <c r="L6234" s="7"/>
      <c r="M6234" s="7"/>
      <c r="N6234" s="57"/>
      <c r="O6234" s="6"/>
      <c r="P6234" s="6"/>
      <c r="T6234" s="6"/>
      <c r="V6234" s="3"/>
    </row>
    <row r="6235">
      <c r="D6235" s="57"/>
      <c r="J6235" s="7"/>
      <c r="K6235" s="7"/>
      <c r="L6235" s="7"/>
      <c r="M6235" s="7"/>
      <c r="N6235" s="57"/>
      <c r="O6235" s="6"/>
      <c r="P6235" s="6"/>
      <c r="T6235" s="6"/>
      <c r="V6235" s="3"/>
    </row>
    <row r="6236">
      <c r="D6236" s="57"/>
      <c r="J6236" s="7"/>
      <c r="K6236" s="7"/>
      <c r="L6236" s="7"/>
      <c r="M6236" s="7"/>
      <c r="N6236" s="57"/>
      <c r="O6236" s="6"/>
      <c r="P6236" s="6"/>
      <c r="T6236" s="6"/>
      <c r="V6236" s="3"/>
    </row>
    <row r="6237">
      <c r="D6237" s="57"/>
      <c r="J6237" s="7"/>
      <c r="K6237" s="7"/>
      <c r="L6237" s="7"/>
      <c r="M6237" s="7"/>
      <c r="N6237" s="57"/>
      <c r="O6237" s="6"/>
      <c r="P6237" s="6"/>
      <c r="T6237" s="6"/>
      <c r="V6237" s="3"/>
    </row>
    <row r="6238">
      <c r="D6238" s="57"/>
      <c r="J6238" s="7"/>
      <c r="K6238" s="7"/>
      <c r="L6238" s="7"/>
      <c r="M6238" s="7"/>
      <c r="N6238" s="57"/>
      <c r="O6238" s="6"/>
      <c r="P6238" s="6"/>
      <c r="T6238" s="6"/>
      <c r="V6238" s="3"/>
    </row>
    <row r="6239">
      <c r="D6239" s="57"/>
      <c r="J6239" s="7"/>
      <c r="K6239" s="7"/>
      <c r="L6239" s="7"/>
      <c r="M6239" s="7"/>
      <c r="N6239" s="57"/>
      <c r="O6239" s="6"/>
      <c r="P6239" s="6"/>
      <c r="T6239" s="6"/>
      <c r="V6239" s="3"/>
    </row>
    <row r="6240">
      <c r="D6240" s="57"/>
      <c r="J6240" s="7"/>
      <c r="K6240" s="7"/>
      <c r="L6240" s="7"/>
      <c r="M6240" s="7"/>
      <c r="N6240" s="57"/>
      <c r="O6240" s="6"/>
      <c r="P6240" s="6"/>
      <c r="T6240" s="6"/>
      <c r="V6240" s="3"/>
    </row>
    <row r="6241">
      <c r="D6241" s="57"/>
      <c r="J6241" s="7"/>
      <c r="K6241" s="7"/>
      <c r="L6241" s="7"/>
      <c r="M6241" s="7"/>
      <c r="N6241" s="57"/>
      <c r="O6241" s="6"/>
      <c r="P6241" s="6"/>
      <c r="T6241" s="6"/>
      <c r="V6241" s="3"/>
    </row>
    <row r="6242">
      <c r="D6242" s="57"/>
      <c r="J6242" s="7"/>
      <c r="K6242" s="7"/>
      <c r="L6242" s="7"/>
      <c r="M6242" s="7"/>
      <c r="N6242" s="57"/>
      <c r="O6242" s="6"/>
      <c r="P6242" s="6"/>
      <c r="T6242" s="6"/>
      <c r="V6242" s="3"/>
    </row>
    <row r="6243">
      <c r="D6243" s="57"/>
      <c r="J6243" s="7"/>
      <c r="K6243" s="7"/>
      <c r="L6243" s="7"/>
      <c r="M6243" s="7"/>
      <c r="N6243" s="57"/>
      <c r="O6243" s="6"/>
      <c r="P6243" s="6"/>
      <c r="T6243" s="6"/>
      <c r="V6243" s="3"/>
    </row>
    <row r="6244">
      <c r="D6244" s="57"/>
      <c r="J6244" s="7"/>
      <c r="K6244" s="7"/>
      <c r="L6244" s="7"/>
      <c r="M6244" s="7"/>
      <c r="N6244" s="57"/>
      <c r="O6244" s="6"/>
      <c r="P6244" s="6"/>
      <c r="T6244" s="6"/>
      <c r="V6244" s="3"/>
    </row>
    <row r="6245">
      <c r="D6245" s="57"/>
      <c r="J6245" s="7"/>
      <c r="K6245" s="7"/>
      <c r="L6245" s="7"/>
      <c r="M6245" s="7"/>
      <c r="N6245" s="57"/>
      <c r="O6245" s="6"/>
      <c r="P6245" s="6"/>
      <c r="T6245" s="6"/>
      <c r="V6245" s="3"/>
    </row>
    <row r="6246">
      <c r="D6246" s="57"/>
      <c r="J6246" s="7"/>
      <c r="K6246" s="7"/>
      <c r="L6246" s="7"/>
      <c r="M6246" s="7"/>
      <c r="N6246" s="57"/>
      <c r="O6246" s="6"/>
      <c r="P6246" s="6"/>
      <c r="T6246" s="6"/>
      <c r="V6246" s="3"/>
    </row>
    <row r="6247">
      <c r="D6247" s="57"/>
      <c r="J6247" s="7"/>
      <c r="K6247" s="7"/>
      <c r="L6247" s="7"/>
      <c r="M6247" s="7"/>
      <c r="N6247" s="57"/>
      <c r="O6247" s="6"/>
      <c r="P6247" s="6"/>
      <c r="T6247" s="6"/>
      <c r="V6247" s="3"/>
    </row>
    <row r="6248">
      <c r="D6248" s="57"/>
      <c r="J6248" s="7"/>
      <c r="K6248" s="7"/>
      <c r="L6248" s="7"/>
      <c r="M6248" s="7"/>
      <c r="N6248" s="57"/>
      <c r="O6248" s="6"/>
      <c r="P6248" s="6"/>
      <c r="T6248" s="6"/>
      <c r="V6248" s="3"/>
    </row>
    <row r="6249">
      <c r="D6249" s="57"/>
      <c r="J6249" s="7"/>
      <c r="K6249" s="7"/>
      <c r="L6249" s="7"/>
      <c r="M6249" s="7"/>
      <c r="N6249" s="57"/>
      <c r="O6249" s="6"/>
      <c r="P6249" s="6"/>
      <c r="T6249" s="6"/>
      <c r="V6249" s="3"/>
    </row>
    <row r="6250">
      <c r="D6250" s="57"/>
      <c r="J6250" s="7"/>
      <c r="K6250" s="7"/>
      <c r="L6250" s="7"/>
      <c r="M6250" s="7"/>
      <c r="N6250" s="57"/>
      <c r="O6250" s="6"/>
      <c r="P6250" s="6"/>
      <c r="T6250" s="6"/>
      <c r="V6250" s="3"/>
    </row>
    <row r="6251">
      <c r="D6251" s="57"/>
      <c r="J6251" s="7"/>
      <c r="K6251" s="7"/>
      <c r="L6251" s="7"/>
      <c r="M6251" s="7"/>
      <c r="N6251" s="57"/>
      <c r="O6251" s="6"/>
      <c r="P6251" s="6"/>
      <c r="T6251" s="6"/>
      <c r="V6251" s="3"/>
    </row>
    <row r="6252">
      <c r="D6252" s="57"/>
      <c r="J6252" s="7"/>
      <c r="K6252" s="7"/>
      <c r="L6252" s="7"/>
      <c r="M6252" s="7"/>
      <c r="N6252" s="57"/>
      <c r="O6252" s="6"/>
      <c r="P6252" s="6"/>
      <c r="T6252" s="6"/>
      <c r="V6252" s="3"/>
    </row>
    <row r="6253">
      <c r="D6253" s="57"/>
      <c r="J6253" s="7"/>
      <c r="K6253" s="7"/>
      <c r="L6253" s="7"/>
      <c r="M6253" s="7"/>
      <c r="N6253" s="57"/>
      <c r="O6253" s="6"/>
      <c r="P6253" s="6"/>
      <c r="T6253" s="6"/>
      <c r="V6253" s="3"/>
    </row>
    <row r="6254">
      <c r="D6254" s="57"/>
      <c r="J6254" s="7"/>
      <c r="K6254" s="7"/>
      <c r="L6254" s="7"/>
      <c r="M6254" s="7"/>
      <c r="N6254" s="57"/>
      <c r="O6254" s="6"/>
      <c r="P6254" s="6"/>
      <c r="T6254" s="6"/>
      <c r="V6254" s="3"/>
    </row>
    <row r="6255">
      <c r="D6255" s="57"/>
      <c r="J6255" s="7"/>
      <c r="K6255" s="7"/>
      <c r="L6255" s="7"/>
      <c r="M6255" s="7"/>
      <c r="N6255" s="57"/>
      <c r="O6255" s="6"/>
      <c r="P6255" s="6"/>
      <c r="T6255" s="6"/>
      <c r="V6255" s="3"/>
    </row>
    <row r="6256">
      <c r="D6256" s="57"/>
      <c r="J6256" s="7"/>
      <c r="K6256" s="7"/>
      <c r="L6256" s="7"/>
      <c r="M6256" s="7"/>
      <c r="N6256" s="57"/>
      <c r="O6256" s="6"/>
      <c r="P6256" s="6"/>
      <c r="T6256" s="6"/>
      <c r="V6256" s="3"/>
    </row>
    <row r="6257">
      <c r="D6257" s="57"/>
      <c r="J6257" s="7"/>
      <c r="K6257" s="7"/>
      <c r="L6257" s="7"/>
      <c r="M6257" s="7"/>
      <c r="N6257" s="57"/>
      <c r="O6257" s="6"/>
      <c r="P6257" s="6"/>
      <c r="T6257" s="6"/>
      <c r="V6257" s="3"/>
    </row>
    <row r="6258">
      <c r="D6258" s="57"/>
      <c r="J6258" s="7"/>
      <c r="K6258" s="7"/>
      <c r="L6258" s="7"/>
      <c r="M6258" s="7"/>
      <c r="N6258" s="57"/>
      <c r="O6258" s="6"/>
      <c r="P6258" s="6"/>
      <c r="T6258" s="6"/>
      <c r="V6258" s="3"/>
    </row>
    <row r="6259">
      <c r="D6259" s="57"/>
      <c r="J6259" s="7"/>
      <c r="K6259" s="7"/>
      <c r="L6259" s="7"/>
      <c r="M6259" s="7"/>
      <c r="N6259" s="57"/>
      <c r="O6259" s="6"/>
      <c r="P6259" s="6"/>
      <c r="T6259" s="6"/>
      <c r="V6259" s="3"/>
    </row>
    <row r="6260">
      <c r="D6260" s="57"/>
      <c r="J6260" s="7"/>
      <c r="K6260" s="7"/>
      <c r="L6260" s="7"/>
      <c r="M6260" s="7"/>
      <c r="N6260" s="57"/>
      <c r="O6260" s="6"/>
      <c r="P6260" s="6"/>
      <c r="T6260" s="6"/>
      <c r="V6260" s="3"/>
    </row>
    <row r="6261">
      <c r="D6261" s="57"/>
      <c r="J6261" s="7"/>
      <c r="K6261" s="7"/>
      <c r="L6261" s="7"/>
      <c r="M6261" s="7"/>
      <c r="N6261" s="57"/>
      <c r="O6261" s="6"/>
      <c r="P6261" s="6"/>
      <c r="T6261" s="6"/>
      <c r="V6261" s="3"/>
    </row>
    <row r="6262">
      <c r="D6262" s="57"/>
      <c r="J6262" s="7"/>
      <c r="K6262" s="7"/>
      <c r="L6262" s="7"/>
      <c r="M6262" s="7"/>
      <c r="N6262" s="57"/>
      <c r="O6262" s="6"/>
      <c r="P6262" s="6"/>
      <c r="T6262" s="6"/>
      <c r="V6262" s="3"/>
    </row>
    <row r="6263">
      <c r="D6263" s="57"/>
      <c r="J6263" s="7"/>
      <c r="K6263" s="7"/>
      <c r="L6263" s="7"/>
      <c r="M6263" s="7"/>
      <c r="N6263" s="57"/>
      <c r="O6263" s="6"/>
      <c r="P6263" s="6"/>
      <c r="T6263" s="6"/>
      <c r="V6263" s="3"/>
    </row>
    <row r="6264">
      <c r="D6264" s="57"/>
      <c r="J6264" s="7"/>
      <c r="K6264" s="7"/>
      <c r="L6264" s="7"/>
      <c r="M6264" s="7"/>
      <c r="N6264" s="57"/>
      <c r="O6264" s="6"/>
      <c r="P6264" s="6"/>
      <c r="T6264" s="6"/>
      <c r="V6264" s="3"/>
    </row>
    <row r="6265">
      <c r="D6265" s="57"/>
      <c r="J6265" s="7"/>
      <c r="K6265" s="7"/>
      <c r="L6265" s="7"/>
      <c r="M6265" s="7"/>
      <c r="N6265" s="57"/>
      <c r="O6265" s="6"/>
      <c r="P6265" s="6"/>
      <c r="T6265" s="6"/>
      <c r="V6265" s="3"/>
    </row>
    <row r="6266">
      <c r="D6266" s="57"/>
      <c r="J6266" s="7"/>
      <c r="K6266" s="7"/>
      <c r="L6266" s="7"/>
      <c r="M6266" s="7"/>
      <c r="N6266" s="57"/>
      <c r="O6266" s="6"/>
      <c r="P6266" s="6"/>
      <c r="T6266" s="6"/>
      <c r="V6266" s="3"/>
    </row>
    <row r="6267">
      <c r="D6267" s="57"/>
      <c r="J6267" s="7"/>
      <c r="K6267" s="7"/>
      <c r="L6267" s="7"/>
      <c r="M6267" s="7"/>
      <c r="N6267" s="57"/>
      <c r="O6267" s="6"/>
      <c r="P6267" s="6"/>
      <c r="T6267" s="6"/>
      <c r="V6267" s="3"/>
    </row>
    <row r="6268">
      <c r="D6268" s="57"/>
      <c r="J6268" s="7"/>
      <c r="K6268" s="7"/>
      <c r="L6268" s="7"/>
      <c r="M6268" s="7"/>
      <c r="N6268" s="57"/>
      <c r="O6268" s="6"/>
      <c r="P6268" s="6"/>
      <c r="T6268" s="6"/>
      <c r="V6268" s="3"/>
    </row>
    <row r="6269">
      <c r="D6269" s="57"/>
      <c r="J6269" s="7"/>
      <c r="K6269" s="7"/>
      <c r="L6269" s="7"/>
      <c r="M6269" s="7"/>
      <c r="N6269" s="57"/>
      <c r="O6269" s="6"/>
      <c r="P6269" s="6"/>
      <c r="T6269" s="6"/>
      <c r="V6269" s="3"/>
    </row>
    <row r="6270">
      <c r="D6270" s="57"/>
      <c r="J6270" s="7"/>
      <c r="K6270" s="7"/>
      <c r="L6270" s="7"/>
      <c r="M6270" s="7"/>
      <c r="N6270" s="57"/>
      <c r="O6270" s="6"/>
      <c r="P6270" s="6"/>
      <c r="T6270" s="6"/>
      <c r="V6270" s="3"/>
    </row>
    <row r="6271">
      <c r="D6271" s="57"/>
      <c r="J6271" s="7"/>
      <c r="K6271" s="7"/>
      <c r="L6271" s="7"/>
      <c r="M6271" s="7"/>
      <c r="N6271" s="57"/>
      <c r="O6271" s="6"/>
      <c r="P6271" s="6"/>
      <c r="T6271" s="6"/>
      <c r="V6271" s="3"/>
    </row>
    <row r="6272">
      <c r="D6272" s="57"/>
      <c r="J6272" s="7"/>
      <c r="K6272" s="7"/>
      <c r="L6272" s="7"/>
      <c r="M6272" s="7"/>
      <c r="N6272" s="57"/>
      <c r="O6272" s="6"/>
      <c r="P6272" s="6"/>
      <c r="T6272" s="6"/>
      <c r="V6272" s="3"/>
    </row>
    <row r="6273">
      <c r="D6273" s="57"/>
      <c r="J6273" s="7"/>
      <c r="K6273" s="7"/>
      <c r="L6273" s="7"/>
      <c r="M6273" s="7"/>
      <c r="N6273" s="57"/>
      <c r="O6273" s="6"/>
      <c r="P6273" s="6"/>
      <c r="T6273" s="6"/>
      <c r="V6273" s="3"/>
    </row>
    <row r="6274">
      <c r="D6274" s="57"/>
      <c r="J6274" s="7"/>
      <c r="K6274" s="7"/>
      <c r="L6274" s="7"/>
      <c r="M6274" s="7"/>
      <c r="N6274" s="57"/>
      <c r="O6274" s="6"/>
      <c r="P6274" s="6"/>
      <c r="T6274" s="6"/>
      <c r="V6274" s="3"/>
    </row>
    <row r="6275">
      <c r="D6275" s="57"/>
      <c r="J6275" s="7"/>
      <c r="K6275" s="7"/>
      <c r="L6275" s="7"/>
      <c r="M6275" s="7"/>
      <c r="N6275" s="57"/>
      <c r="O6275" s="6"/>
      <c r="P6275" s="6"/>
      <c r="T6275" s="6"/>
      <c r="V6275" s="3"/>
    </row>
    <row r="6276">
      <c r="D6276" s="57"/>
      <c r="J6276" s="7"/>
      <c r="K6276" s="7"/>
      <c r="L6276" s="7"/>
      <c r="M6276" s="7"/>
      <c r="N6276" s="57"/>
      <c r="O6276" s="6"/>
      <c r="P6276" s="6"/>
      <c r="T6276" s="6"/>
      <c r="V6276" s="3"/>
    </row>
    <row r="6277">
      <c r="D6277" s="57"/>
      <c r="J6277" s="7"/>
      <c r="K6277" s="7"/>
      <c r="L6277" s="7"/>
      <c r="M6277" s="7"/>
      <c r="N6277" s="57"/>
      <c r="O6277" s="6"/>
      <c r="P6277" s="6"/>
      <c r="T6277" s="6"/>
      <c r="V6277" s="3"/>
    </row>
    <row r="6278">
      <c r="D6278" s="57"/>
      <c r="J6278" s="7"/>
      <c r="K6278" s="7"/>
      <c r="L6278" s="7"/>
      <c r="M6278" s="7"/>
      <c r="N6278" s="57"/>
      <c r="O6278" s="6"/>
      <c r="P6278" s="6"/>
      <c r="T6278" s="6"/>
      <c r="V6278" s="3"/>
    </row>
    <row r="6279">
      <c r="D6279" s="57"/>
      <c r="J6279" s="7"/>
      <c r="K6279" s="7"/>
      <c r="L6279" s="7"/>
      <c r="M6279" s="7"/>
      <c r="N6279" s="57"/>
      <c r="O6279" s="6"/>
      <c r="P6279" s="6"/>
      <c r="T6279" s="6"/>
      <c r="V6279" s="3"/>
    </row>
    <row r="6280">
      <c r="D6280" s="57"/>
      <c r="J6280" s="7"/>
      <c r="K6280" s="7"/>
      <c r="L6280" s="7"/>
      <c r="M6280" s="7"/>
      <c r="N6280" s="57"/>
      <c r="O6280" s="6"/>
      <c r="P6280" s="6"/>
      <c r="T6280" s="6"/>
      <c r="V6280" s="3"/>
    </row>
    <row r="6281">
      <c r="D6281" s="57"/>
      <c r="J6281" s="7"/>
      <c r="K6281" s="7"/>
      <c r="L6281" s="7"/>
      <c r="M6281" s="7"/>
      <c r="N6281" s="57"/>
      <c r="O6281" s="6"/>
      <c r="P6281" s="6"/>
      <c r="T6281" s="6"/>
      <c r="V6281" s="3"/>
    </row>
    <row r="6282">
      <c r="D6282" s="57"/>
      <c r="J6282" s="7"/>
      <c r="K6282" s="7"/>
      <c r="L6282" s="7"/>
      <c r="M6282" s="7"/>
      <c r="N6282" s="57"/>
      <c r="O6282" s="6"/>
      <c r="P6282" s="6"/>
      <c r="T6282" s="6"/>
      <c r="V6282" s="3"/>
    </row>
    <row r="6283">
      <c r="D6283" s="57"/>
      <c r="J6283" s="7"/>
      <c r="K6283" s="7"/>
      <c r="L6283" s="7"/>
      <c r="M6283" s="7"/>
      <c r="N6283" s="57"/>
      <c r="O6283" s="6"/>
      <c r="P6283" s="6"/>
      <c r="T6283" s="6"/>
      <c r="V6283" s="3"/>
    </row>
    <row r="6284">
      <c r="D6284" s="57"/>
      <c r="J6284" s="7"/>
      <c r="K6284" s="7"/>
      <c r="L6284" s="7"/>
      <c r="M6284" s="7"/>
      <c r="N6284" s="57"/>
      <c r="O6284" s="6"/>
      <c r="P6284" s="6"/>
      <c r="T6284" s="6"/>
      <c r="V6284" s="3"/>
    </row>
    <row r="6285">
      <c r="D6285" s="57"/>
      <c r="J6285" s="7"/>
      <c r="K6285" s="7"/>
      <c r="L6285" s="7"/>
      <c r="M6285" s="7"/>
      <c r="N6285" s="57"/>
      <c r="O6285" s="6"/>
      <c r="P6285" s="6"/>
      <c r="T6285" s="6"/>
      <c r="V6285" s="3"/>
    </row>
    <row r="6286">
      <c r="D6286" s="57"/>
      <c r="J6286" s="7"/>
      <c r="K6286" s="7"/>
      <c r="L6286" s="7"/>
      <c r="M6286" s="7"/>
      <c r="N6286" s="57"/>
      <c r="O6286" s="6"/>
      <c r="P6286" s="6"/>
      <c r="T6286" s="6"/>
      <c r="V6286" s="3"/>
    </row>
    <row r="6287">
      <c r="D6287" s="57"/>
      <c r="J6287" s="7"/>
      <c r="K6287" s="7"/>
      <c r="L6287" s="7"/>
      <c r="M6287" s="7"/>
      <c r="N6287" s="57"/>
      <c r="O6287" s="6"/>
      <c r="P6287" s="6"/>
      <c r="T6287" s="6"/>
      <c r="V6287" s="3"/>
    </row>
    <row r="6288">
      <c r="D6288" s="57"/>
      <c r="J6288" s="7"/>
      <c r="K6288" s="7"/>
      <c r="L6288" s="7"/>
      <c r="M6288" s="7"/>
      <c r="N6288" s="57"/>
      <c r="O6288" s="6"/>
      <c r="P6288" s="6"/>
      <c r="T6288" s="6"/>
      <c r="V6288" s="3"/>
    </row>
    <row r="6289">
      <c r="D6289" s="57"/>
      <c r="J6289" s="7"/>
      <c r="K6289" s="7"/>
      <c r="L6289" s="7"/>
      <c r="M6289" s="7"/>
      <c r="N6289" s="57"/>
      <c r="O6289" s="6"/>
      <c r="P6289" s="6"/>
      <c r="T6289" s="6"/>
      <c r="V6289" s="3"/>
    </row>
    <row r="6290">
      <c r="D6290" s="57"/>
      <c r="J6290" s="7"/>
      <c r="K6290" s="7"/>
      <c r="L6290" s="7"/>
      <c r="M6290" s="7"/>
      <c r="N6290" s="57"/>
      <c r="O6290" s="6"/>
      <c r="P6290" s="6"/>
      <c r="T6290" s="6"/>
      <c r="V6290" s="3"/>
    </row>
    <row r="6291">
      <c r="D6291" s="57"/>
      <c r="J6291" s="7"/>
      <c r="K6291" s="7"/>
      <c r="L6291" s="7"/>
      <c r="M6291" s="7"/>
      <c r="N6291" s="57"/>
      <c r="O6291" s="6"/>
      <c r="P6291" s="6"/>
      <c r="T6291" s="6"/>
      <c r="V6291" s="3"/>
    </row>
    <row r="6292">
      <c r="D6292" s="57"/>
      <c r="J6292" s="7"/>
      <c r="K6292" s="7"/>
      <c r="L6292" s="7"/>
      <c r="M6292" s="7"/>
      <c r="N6292" s="57"/>
      <c r="O6292" s="6"/>
      <c r="P6292" s="6"/>
      <c r="T6292" s="6"/>
      <c r="V6292" s="3"/>
    </row>
    <row r="6293">
      <c r="D6293" s="57"/>
      <c r="J6293" s="7"/>
      <c r="K6293" s="7"/>
      <c r="L6293" s="7"/>
      <c r="M6293" s="7"/>
      <c r="N6293" s="57"/>
      <c r="O6293" s="6"/>
      <c r="P6293" s="6"/>
      <c r="T6293" s="6"/>
      <c r="V6293" s="3"/>
    </row>
    <row r="6294">
      <c r="D6294" s="57"/>
      <c r="J6294" s="7"/>
      <c r="K6294" s="7"/>
      <c r="L6294" s="7"/>
      <c r="M6294" s="7"/>
      <c r="N6294" s="57"/>
      <c r="O6294" s="6"/>
      <c r="P6294" s="6"/>
      <c r="T6294" s="6"/>
      <c r="V6294" s="3"/>
    </row>
    <row r="6295">
      <c r="D6295" s="57"/>
      <c r="J6295" s="7"/>
      <c r="K6295" s="7"/>
      <c r="L6295" s="7"/>
      <c r="M6295" s="7"/>
      <c r="N6295" s="57"/>
      <c r="O6295" s="6"/>
      <c r="P6295" s="6"/>
      <c r="T6295" s="6"/>
      <c r="V6295" s="3"/>
    </row>
    <row r="6296">
      <c r="D6296" s="57"/>
      <c r="J6296" s="7"/>
      <c r="K6296" s="7"/>
      <c r="L6296" s="7"/>
      <c r="M6296" s="7"/>
      <c r="N6296" s="57"/>
      <c r="O6296" s="6"/>
      <c r="P6296" s="6"/>
      <c r="T6296" s="6"/>
      <c r="V6296" s="3"/>
    </row>
    <row r="6297">
      <c r="D6297" s="57"/>
      <c r="J6297" s="7"/>
      <c r="K6297" s="7"/>
      <c r="L6297" s="7"/>
      <c r="M6297" s="7"/>
      <c r="N6297" s="57"/>
      <c r="O6297" s="6"/>
      <c r="P6297" s="6"/>
      <c r="T6297" s="6"/>
      <c r="V6297" s="3"/>
    </row>
    <row r="6298">
      <c r="D6298" s="57"/>
      <c r="J6298" s="7"/>
      <c r="K6298" s="7"/>
      <c r="L6298" s="7"/>
      <c r="M6298" s="7"/>
      <c r="N6298" s="57"/>
      <c r="O6298" s="6"/>
      <c r="P6298" s="6"/>
      <c r="T6298" s="6"/>
      <c r="V6298" s="3"/>
    </row>
    <row r="6299">
      <c r="D6299" s="57"/>
      <c r="J6299" s="7"/>
      <c r="K6299" s="7"/>
      <c r="L6299" s="7"/>
      <c r="M6299" s="7"/>
      <c r="N6299" s="57"/>
      <c r="O6299" s="6"/>
      <c r="P6299" s="6"/>
      <c r="T6299" s="6"/>
      <c r="V6299" s="3"/>
    </row>
    <row r="6300">
      <c r="D6300" s="57"/>
      <c r="J6300" s="7"/>
      <c r="K6300" s="7"/>
      <c r="L6300" s="7"/>
      <c r="M6300" s="7"/>
      <c r="N6300" s="57"/>
      <c r="O6300" s="6"/>
      <c r="P6300" s="6"/>
      <c r="T6300" s="6"/>
      <c r="V6300" s="3"/>
    </row>
    <row r="6301">
      <c r="D6301" s="57"/>
      <c r="J6301" s="7"/>
      <c r="K6301" s="7"/>
      <c r="L6301" s="7"/>
      <c r="M6301" s="7"/>
      <c r="N6301" s="57"/>
      <c r="O6301" s="6"/>
      <c r="P6301" s="6"/>
      <c r="T6301" s="6"/>
      <c r="V6301" s="3"/>
    </row>
    <row r="6302">
      <c r="D6302" s="57"/>
      <c r="J6302" s="7"/>
      <c r="K6302" s="7"/>
      <c r="L6302" s="7"/>
      <c r="M6302" s="7"/>
      <c r="N6302" s="57"/>
      <c r="O6302" s="6"/>
      <c r="P6302" s="6"/>
      <c r="T6302" s="6"/>
      <c r="V6302" s="3"/>
    </row>
    <row r="6303">
      <c r="D6303" s="57"/>
      <c r="J6303" s="7"/>
      <c r="K6303" s="7"/>
      <c r="L6303" s="7"/>
      <c r="M6303" s="7"/>
      <c r="N6303" s="57"/>
      <c r="O6303" s="6"/>
      <c r="P6303" s="6"/>
      <c r="T6303" s="6"/>
      <c r="V6303" s="3"/>
    </row>
    <row r="6304">
      <c r="D6304" s="57"/>
      <c r="J6304" s="7"/>
      <c r="K6304" s="7"/>
      <c r="L6304" s="7"/>
      <c r="M6304" s="7"/>
      <c r="N6304" s="57"/>
      <c r="O6304" s="6"/>
      <c r="P6304" s="6"/>
      <c r="T6304" s="6"/>
      <c r="V6304" s="3"/>
    </row>
    <row r="6305">
      <c r="D6305" s="57"/>
      <c r="J6305" s="7"/>
      <c r="K6305" s="7"/>
      <c r="L6305" s="7"/>
      <c r="M6305" s="7"/>
      <c r="N6305" s="57"/>
      <c r="O6305" s="6"/>
      <c r="P6305" s="6"/>
      <c r="T6305" s="6"/>
      <c r="V6305" s="3"/>
    </row>
    <row r="6306">
      <c r="D6306" s="57"/>
      <c r="J6306" s="7"/>
      <c r="K6306" s="7"/>
      <c r="L6306" s="7"/>
      <c r="M6306" s="7"/>
      <c r="N6306" s="57"/>
      <c r="O6306" s="6"/>
      <c r="P6306" s="6"/>
      <c r="T6306" s="6"/>
      <c r="V6306" s="3"/>
    </row>
    <row r="6307">
      <c r="D6307" s="57"/>
      <c r="J6307" s="7"/>
      <c r="K6307" s="7"/>
      <c r="L6307" s="7"/>
      <c r="M6307" s="7"/>
      <c r="N6307" s="57"/>
      <c r="O6307" s="6"/>
      <c r="P6307" s="6"/>
      <c r="T6307" s="6"/>
      <c r="V6307" s="3"/>
    </row>
    <row r="6308">
      <c r="D6308" s="57"/>
      <c r="J6308" s="7"/>
      <c r="K6308" s="7"/>
      <c r="L6308" s="7"/>
      <c r="M6308" s="7"/>
      <c r="N6308" s="57"/>
      <c r="O6308" s="6"/>
      <c r="P6308" s="6"/>
      <c r="T6308" s="6"/>
      <c r="V6308" s="3"/>
    </row>
    <row r="6309">
      <c r="D6309" s="57"/>
      <c r="J6309" s="7"/>
      <c r="K6309" s="7"/>
      <c r="L6309" s="7"/>
      <c r="M6309" s="7"/>
      <c r="N6309" s="57"/>
      <c r="O6309" s="6"/>
      <c r="P6309" s="6"/>
      <c r="T6309" s="6"/>
      <c r="V6309" s="3"/>
    </row>
    <row r="6310">
      <c r="D6310" s="57"/>
      <c r="J6310" s="7"/>
      <c r="K6310" s="7"/>
      <c r="L6310" s="7"/>
      <c r="M6310" s="7"/>
      <c r="N6310" s="57"/>
      <c r="O6310" s="6"/>
      <c r="P6310" s="6"/>
      <c r="T6310" s="6"/>
      <c r="V6310" s="3"/>
    </row>
    <row r="6311">
      <c r="D6311" s="57"/>
      <c r="J6311" s="7"/>
      <c r="K6311" s="7"/>
      <c r="L6311" s="7"/>
      <c r="M6311" s="7"/>
      <c r="N6311" s="57"/>
      <c r="O6311" s="6"/>
      <c r="P6311" s="6"/>
      <c r="T6311" s="6"/>
      <c r="V6311" s="3"/>
    </row>
    <row r="6312">
      <c r="D6312" s="57"/>
      <c r="J6312" s="7"/>
      <c r="K6312" s="7"/>
      <c r="L6312" s="7"/>
      <c r="M6312" s="7"/>
      <c r="N6312" s="57"/>
      <c r="O6312" s="6"/>
      <c r="P6312" s="6"/>
      <c r="T6312" s="6"/>
      <c r="V6312" s="3"/>
    </row>
    <row r="6313">
      <c r="D6313" s="57"/>
      <c r="J6313" s="7"/>
      <c r="K6313" s="7"/>
      <c r="L6313" s="7"/>
      <c r="M6313" s="7"/>
      <c r="N6313" s="57"/>
      <c r="O6313" s="6"/>
      <c r="P6313" s="6"/>
      <c r="T6313" s="6"/>
      <c r="V6313" s="3"/>
    </row>
    <row r="6314">
      <c r="D6314" s="57"/>
      <c r="J6314" s="7"/>
      <c r="K6314" s="7"/>
      <c r="L6314" s="7"/>
      <c r="M6314" s="7"/>
      <c r="N6314" s="57"/>
      <c r="O6314" s="6"/>
      <c r="P6314" s="6"/>
      <c r="T6314" s="6"/>
      <c r="V6314" s="3"/>
    </row>
    <row r="6315">
      <c r="D6315" s="57"/>
      <c r="J6315" s="7"/>
      <c r="K6315" s="7"/>
      <c r="L6315" s="7"/>
      <c r="M6315" s="7"/>
      <c r="N6315" s="57"/>
      <c r="O6315" s="6"/>
      <c r="P6315" s="6"/>
      <c r="T6315" s="6"/>
      <c r="V6315" s="3"/>
    </row>
    <row r="6316">
      <c r="D6316" s="57"/>
      <c r="J6316" s="7"/>
      <c r="K6316" s="7"/>
      <c r="L6316" s="7"/>
      <c r="M6316" s="7"/>
      <c r="N6316" s="57"/>
      <c r="O6316" s="6"/>
      <c r="P6316" s="6"/>
      <c r="T6316" s="6"/>
      <c r="V6316" s="3"/>
    </row>
    <row r="6317">
      <c r="D6317" s="57"/>
      <c r="J6317" s="7"/>
      <c r="K6317" s="7"/>
      <c r="L6317" s="7"/>
      <c r="M6317" s="7"/>
      <c r="N6317" s="57"/>
      <c r="O6317" s="6"/>
      <c r="P6317" s="6"/>
      <c r="T6317" s="6"/>
      <c r="V6317" s="3"/>
    </row>
    <row r="6318">
      <c r="D6318" s="57"/>
      <c r="J6318" s="7"/>
      <c r="K6318" s="7"/>
      <c r="L6318" s="7"/>
      <c r="M6318" s="7"/>
      <c r="N6318" s="57"/>
      <c r="O6318" s="6"/>
      <c r="P6318" s="6"/>
      <c r="T6318" s="6"/>
      <c r="V6318" s="3"/>
    </row>
    <row r="6319">
      <c r="D6319" s="57"/>
      <c r="J6319" s="7"/>
      <c r="K6319" s="7"/>
      <c r="L6319" s="7"/>
      <c r="M6319" s="7"/>
      <c r="N6319" s="57"/>
      <c r="O6319" s="6"/>
      <c r="P6319" s="6"/>
      <c r="T6319" s="6"/>
      <c r="V6319" s="3"/>
    </row>
    <row r="6320">
      <c r="D6320" s="57"/>
      <c r="J6320" s="7"/>
      <c r="K6320" s="7"/>
      <c r="L6320" s="7"/>
      <c r="M6320" s="7"/>
      <c r="N6320" s="57"/>
      <c r="O6320" s="6"/>
      <c r="P6320" s="6"/>
      <c r="T6320" s="6"/>
      <c r="V6320" s="3"/>
    </row>
    <row r="6321">
      <c r="D6321" s="57"/>
      <c r="J6321" s="7"/>
      <c r="K6321" s="7"/>
      <c r="L6321" s="7"/>
      <c r="M6321" s="7"/>
      <c r="N6321" s="57"/>
      <c r="O6321" s="6"/>
      <c r="P6321" s="6"/>
      <c r="T6321" s="6"/>
      <c r="V6321" s="3"/>
    </row>
    <row r="6322">
      <c r="D6322" s="57"/>
      <c r="J6322" s="7"/>
      <c r="K6322" s="7"/>
      <c r="L6322" s="7"/>
      <c r="M6322" s="7"/>
      <c r="N6322" s="57"/>
      <c r="O6322" s="6"/>
      <c r="P6322" s="6"/>
      <c r="T6322" s="6"/>
      <c r="V6322" s="3"/>
    </row>
    <row r="6323">
      <c r="D6323" s="57"/>
      <c r="J6323" s="7"/>
      <c r="K6323" s="7"/>
      <c r="L6323" s="7"/>
      <c r="M6323" s="7"/>
      <c r="N6323" s="57"/>
      <c r="O6323" s="6"/>
      <c r="P6323" s="6"/>
      <c r="T6323" s="6"/>
      <c r="V6323" s="3"/>
    </row>
    <row r="6324">
      <c r="D6324" s="57"/>
      <c r="J6324" s="7"/>
      <c r="K6324" s="7"/>
      <c r="L6324" s="7"/>
      <c r="M6324" s="7"/>
      <c r="N6324" s="57"/>
      <c r="O6324" s="6"/>
      <c r="P6324" s="6"/>
      <c r="T6324" s="6"/>
      <c r="V6324" s="3"/>
    </row>
    <row r="6325">
      <c r="D6325" s="57"/>
      <c r="J6325" s="7"/>
      <c r="K6325" s="7"/>
      <c r="L6325" s="7"/>
      <c r="M6325" s="7"/>
      <c r="N6325" s="57"/>
      <c r="O6325" s="6"/>
      <c r="P6325" s="6"/>
      <c r="T6325" s="6"/>
      <c r="V6325" s="3"/>
    </row>
    <row r="6326">
      <c r="D6326" s="57"/>
      <c r="J6326" s="7"/>
      <c r="K6326" s="7"/>
      <c r="L6326" s="7"/>
      <c r="M6326" s="7"/>
      <c r="N6326" s="57"/>
      <c r="O6326" s="6"/>
      <c r="P6326" s="6"/>
      <c r="T6326" s="6"/>
      <c r="V6326" s="3"/>
    </row>
    <row r="6327">
      <c r="D6327" s="57"/>
      <c r="J6327" s="7"/>
      <c r="K6327" s="7"/>
      <c r="L6327" s="7"/>
      <c r="M6327" s="7"/>
      <c r="N6327" s="57"/>
      <c r="O6327" s="6"/>
      <c r="P6327" s="6"/>
      <c r="T6327" s="6"/>
      <c r="V6327" s="3"/>
    </row>
    <row r="6328">
      <c r="D6328" s="57"/>
      <c r="J6328" s="7"/>
      <c r="K6328" s="7"/>
      <c r="L6328" s="7"/>
      <c r="M6328" s="7"/>
      <c r="N6328" s="57"/>
      <c r="O6328" s="6"/>
      <c r="P6328" s="6"/>
      <c r="T6328" s="6"/>
      <c r="V6328" s="3"/>
    </row>
    <row r="6329">
      <c r="D6329" s="57"/>
      <c r="J6329" s="7"/>
      <c r="K6329" s="7"/>
      <c r="L6329" s="7"/>
      <c r="M6329" s="7"/>
      <c r="N6329" s="57"/>
      <c r="O6329" s="6"/>
      <c r="P6329" s="6"/>
      <c r="T6329" s="6"/>
      <c r="V6329" s="3"/>
    </row>
    <row r="6330">
      <c r="D6330" s="57"/>
      <c r="J6330" s="7"/>
      <c r="K6330" s="7"/>
      <c r="L6330" s="7"/>
      <c r="M6330" s="7"/>
      <c r="N6330" s="57"/>
      <c r="O6330" s="6"/>
      <c r="P6330" s="6"/>
      <c r="T6330" s="6"/>
      <c r="V6330" s="3"/>
    </row>
    <row r="6331">
      <c r="D6331" s="57"/>
      <c r="J6331" s="7"/>
      <c r="K6331" s="7"/>
      <c r="L6331" s="7"/>
      <c r="M6331" s="7"/>
      <c r="N6331" s="57"/>
      <c r="O6331" s="6"/>
      <c r="P6331" s="6"/>
      <c r="T6331" s="6"/>
      <c r="V6331" s="3"/>
    </row>
    <row r="6332">
      <c r="D6332" s="57"/>
      <c r="J6332" s="7"/>
      <c r="K6332" s="7"/>
      <c r="L6332" s="7"/>
      <c r="M6332" s="7"/>
      <c r="N6332" s="57"/>
      <c r="O6332" s="6"/>
      <c r="P6332" s="6"/>
      <c r="T6332" s="6"/>
      <c r="V6332" s="3"/>
    </row>
    <row r="6333">
      <c r="D6333" s="57"/>
      <c r="J6333" s="7"/>
      <c r="K6333" s="7"/>
      <c r="L6333" s="7"/>
      <c r="M6333" s="7"/>
      <c r="N6333" s="57"/>
      <c r="O6333" s="6"/>
      <c r="P6333" s="6"/>
      <c r="T6333" s="6"/>
      <c r="V6333" s="3"/>
    </row>
    <row r="6334">
      <c r="D6334" s="57"/>
      <c r="J6334" s="7"/>
      <c r="K6334" s="7"/>
      <c r="L6334" s="7"/>
      <c r="M6334" s="7"/>
      <c r="N6334" s="57"/>
      <c r="O6334" s="6"/>
      <c r="P6334" s="6"/>
      <c r="T6334" s="6"/>
      <c r="V6334" s="3"/>
    </row>
    <row r="6335">
      <c r="D6335" s="57"/>
      <c r="J6335" s="7"/>
      <c r="K6335" s="7"/>
      <c r="L6335" s="7"/>
      <c r="M6335" s="7"/>
      <c r="N6335" s="57"/>
      <c r="O6335" s="6"/>
      <c r="P6335" s="6"/>
      <c r="T6335" s="6"/>
      <c r="V6335" s="3"/>
    </row>
    <row r="6336">
      <c r="D6336" s="57"/>
      <c r="J6336" s="7"/>
      <c r="K6336" s="7"/>
      <c r="L6336" s="7"/>
      <c r="M6336" s="7"/>
      <c r="N6336" s="57"/>
      <c r="O6336" s="6"/>
      <c r="P6336" s="6"/>
      <c r="T6336" s="6"/>
      <c r="V6336" s="3"/>
    </row>
    <row r="6337">
      <c r="D6337" s="57"/>
      <c r="J6337" s="7"/>
      <c r="K6337" s="7"/>
      <c r="L6337" s="7"/>
      <c r="M6337" s="7"/>
      <c r="N6337" s="57"/>
      <c r="O6337" s="6"/>
      <c r="P6337" s="6"/>
      <c r="T6337" s="6"/>
      <c r="V6337" s="3"/>
    </row>
    <row r="6338">
      <c r="D6338" s="57"/>
      <c r="J6338" s="7"/>
      <c r="K6338" s="7"/>
      <c r="L6338" s="7"/>
      <c r="M6338" s="7"/>
      <c r="N6338" s="57"/>
      <c r="O6338" s="6"/>
      <c r="P6338" s="6"/>
      <c r="T6338" s="6"/>
      <c r="V6338" s="3"/>
    </row>
    <row r="6339">
      <c r="D6339" s="57"/>
      <c r="J6339" s="7"/>
      <c r="K6339" s="7"/>
      <c r="L6339" s="7"/>
      <c r="M6339" s="7"/>
      <c r="N6339" s="57"/>
      <c r="O6339" s="6"/>
      <c r="P6339" s="6"/>
      <c r="T6339" s="6"/>
      <c r="V6339" s="3"/>
    </row>
    <row r="6340">
      <c r="D6340" s="57"/>
      <c r="J6340" s="7"/>
      <c r="K6340" s="7"/>
      <c r="L6340" s="7"/>
      <c r="M6340" s="7"/>
      <c r="N6340" s="57"/>
      <c r="O6340" s="6"/>
      <c r="P6340" s="6"/>
      <c r="T6340" s="6"/>
      <c r="V6340" s="3"/>
    </row>
    <row r="6341">
      <c r="D6341" s="57"/>
      <c r="J6341" s="7"/>
      <c r="K6341" s="7"/>
      <c r="L6341" s="7"/>
      <c r="M6341" s="7"/>
      <c r="N6341" s="57"/>
      <c r="O6341" s="6"/>
      <c r="P6341" s="6"/>
      <c r="T6341" s="6"/>
      <c r="V6341" s="3"/>
    </row>
    <row r="6342">
      <c r="D6342" s="57"/>
      <c r="J6342" s="7"/>
      <c r="K6342" s="7"/>
      <c r="L6342" s="7"/>
      <c r="M6342" s="7"/>
      <c r="N6342" s="57"/>
      <c r="O6342" s="6"/>
      <c r="P6342" s="6"/>
      <c r="T6342" s="6"/>
      <c r="V6342" s="3"/>
    </row>
    <row r="6343">
      <c r="D6343" s="57"/>
      <c r="J6343" s="7"/>
      <c r="K6343" s="7"/>
      <c r="L6343" s="7"/>
      <c r="M6343" s="7"/>
      <c r="N6343" s="57"/>
      <c r="O6343" s="6"/>
      <c r="P6343" s="6"/>
      <c r="T6343" s="6"/>
      <c r="V6343" s="3"/>
    </row>
    <row r="6344">
      <c r="D6344" s="57"/>
      <c r="J6344" s="7"/>
      <c r="K6344" s="7"/>
      <c r="L6344" s="7"/>
      <c r="M6344" s="7"/>
      <c r="N6344" s="57"/>
      <c r="O6344" s="6"/>
      <c r="P6344" s="6"/>
      <c r="T6344" s="6"/>
      <c r="V6344" s="3"/>
    </row>
    <row r="6345">
      <c r="D6345" s="57"/>
      <c r="J6345" s="7"/>
      <c r="K6345" s="7"/>
      <c r="L6345" s="7"/>
      <c r="M6345" s="7"/>
      <c r="N6345" s="57"/>
      <c r="O6345" s="6"/>
      <c r="P6345" s="6"/>
      <c r="T6345" s="6"/>
      <c r="V6345" s="3"/>
    </row>
    <row r="6346">
      <c r="D6346" s="57"/>
      <c r="J6346" s="7"/>
      <c r="K6346" s="7"/>
      <c r="L6346" s="7"/>
      <c r="M6346" s="7"/>
      <c r="N6346" s="57"/>
      <c r="O6346" s="6"/>
      <c r="P6346" s="6"/>
      <c r="T6346" s="6"/>
      <c r="V6346" s="3"/>
    </row>
    <row r="6347">
      <c r="D6347" s="57"/>
      <c r="J6347" s="7"/>
      <c r="K6347" s="7"/>
      <c r="L6347" s="7"/>
      <c r="M6347" s="7"/>
      <c r="N6347" s="57"/>
      <c r="O6347" s="6"/>
      <c r="P6347" s="6"/>
      <c r="T6347" s="6"/>
      <c r="V6347" s="3"/>
    </row>
    <row r="6348">
      <c r="D6348" s="57"/>
      <c r="J6348" s="7"/>
      <c r="K6348" s="7"/>
      <c r="L6348" s="7"/>
      <c r="M6348" s="7"/>
      <c r="N6348" s="57"/>
      <c r="O6348" s="6"/>
      <c r="P6348" s="6"/>
      <c r="T6348" s="6"/>
      <c r="V6348" s="3"/>
    </row>
    <row r="6349">
      <c r="D6349" s="57"/>
      <c r="J6349" s="7"/>
      <c r="K6349" s="7"/>
      <c r="L6349" s="7"/>
      <c r="M6349" s="7"/>
      <c r="N6349" s="57"/>
      <c r="O6349" s="6"/>
      <c r="P6349" s="6"/>
      <c r="T6349" s="6"/>
      <c r="V6349" s="3"/>
    </row>
    <row r="6350">
      <c r="D6350" s="57"/>
      <c r="J6350" s="7"/>
      <c r="K6350" s="7"/>
      <c r="L6350" s="7"/>
      <c r="M6350" s="7"/>
      <c r="N6350" s="57"/>
      <c r="O6350" s="6"/>
      <c r="P6350" s="6"/>
      <c r="T6350" s="6"/>
      <c r="V6350" s="3"/>
    </row>
    <row r="6351">
      <c r="D6351" s="57"/>
      <c r="J6351" s="7"/>
      <c r="K6351" s="7"/>
      <c r="L6351" s="7"/>
      <c r="M6351" s="7"/>
      <c r="N6351" s="57"/>
      <c r="O6351" s="6"/>
      <c r="P6351" s="6"/>
      <c r="T6351" s="6"/>
      <c r="V6351" s="3"/>
    </row>
    <row r="6352">
      <c r="D6352" s="57"/>
      <c r="J6352" s="7"/>
      <c r="K6352" s="7"/>
      <c r="L6352" s="7"/>
      <c r="M6352" s="7"/>
      <c r="N6352" s="57"/>
      <c r="O6352" s="6"/>
      <c r="P6352" s="6"/>
      <c r="T6352" s="6"/>
      <c r="V6352" s="3"/>
    </row>
    <row r="6353">
      <c r="D6353" s="57"/>
      <c r="J6353" s="7"/>
      <c r="K6353" s="7"/>
      <c r="L6353" s="7"/>
      <c r="M6353" s="7"/>
      <c r="N6353" s="57"/>
      <c r="O6353" s="6"/>
      <c r="P6353" s="6"/>
      <c r="T6353" s="6"/>
      <c r="V6353" s="3"/>
    </row>
    <row r="6354">
      <c r="D6354" s="57"/>
      <c r="J6354" s="7"/>
      <c r="K6354" s="7"/>
      <c r="L6354" s="7"/>
      <c r="M6354" s="7"/>
      <c r="N6354" s="57"/>
      <c r="O6354" s="6"/>
      <c r="P6354" s="6"/>
      <c r="T6354" s="6"/>
      <c r="V6354" s="3"/>
    </row>
    <row r="6355">
      <c r="D6355" s="57"/>
      <c r="J6355" s="7"/>
      <c r="K6355" s="7"/>
      <c r="L6355" s="7"/>
      <c r="M6355" s="7"/>
      <c r="N6355" s="57"/>
      <c r="O6355" s="6"/>
      <c r="P6355" s="6"/>
      <c r="T6355" s="6"/>
      <c r="V6355" s="3"/>
    </row>
    <row r="6356">
      <c r="D6356" s="57"/>
      <c r="J6356" s="7"/>
      <c r="K6356" s="7"/>
      <c r="L6356" s="7"/>
      <c r="M6356" s="7"/>
      <c r="N6356" s="57"/>
      <c r="O6356" s="6"/>
      <c r="P6356" s="6"/>
      <c r="T6356" s="6"/>
      <c r="V6356" s="3"/>
    </row>
    <row r="6357">
      <c r="D6357" s="57"/>
      <c r="J6357" s="7"/>
      <c r="K6357" s="7"/>
      <c r="L6357" s="7"/>
      <c r="M6357" s="7"/>
      <c r="N6357" s="57"/>
      <c r="O6357" s="6"/>
      <c r="P6357" s="6"/>
      <c r="T6357" s="6"/>
      <c r="V6357" s="3"/>
    </row>
    <row r="6358">
      <c r="D6358" s="57"/>
      <c r="J6358" s="7"/>
      <c r="K6358" s="7"/>
      <c r="L6358" s="7"/>
      <c r="M6358" s="7"/>
      <c r="N6358" s="57"/>
      <c r="O6358" s="6"/>
      <c r="P6358" s="6"/>
      <c r="T6358" s="6"/>
      <c r="V6358" s="3"/>
    </row>
    <row r="6359">
      <c r="D6359" s="57"/>
      <c r="J6359" s="7"/>
      <c r="K6359" s="7"/>
      <c r="L6359" s="7"/>
      <c r="M6359" s="7"/>
      <c r="N6359" s="57"/>
      <c r="O6359" s="6"/>
      <c r="P6359" s="6"/>
      <c r="T6359" s="6"/>
      <c r="V6359" s="3"/>
    </row>
    <row r="6360">
      <c r="D6360" s="57"/>
      <c r="J6360" s="7"/>
      <c r="K6360" s="7"/>
      <c r="L6360" s="7"/>
      <c r="M6360" s="7"/>
      <c r="N6360" s="57"/>
      <c r="O6360" s="6"/>
      <c r="P6360" s="6"/>
      <c r="T6360" s="6"/>
      <c r="V6360" s="3"/>
    </row>
    <row r="6361">
      <c r="D6361" s="57"/>
      <c r="J6361" s="7"/>
      <c r="K6361" s="7"/>
      <c r="L6361" s="7"/>
      <c r="M6361" s="7"/>
      <c r="N6361" s="57"/>
      <c r="O6361" s="6"/>
      <c r="P6361" s="6"/>
      <c r="T6361" s="6"/>
      <c r="V6361" s="3"/>
    </row>
    <row r="6362">
      <c r="D6362" s="57"/>
      <c r="J6362" s="7"/>
      <c r="K6362" s="7"/>
      <c r="L6362" s="7"/>
      <c r="M6362" s="7"/>
      <c r="N6362" s="57"/>
      <c r="O6362" s="6"/>
      <c r="P6362" s="6"/>
      <c r="T6362" s="6"/>
      <c r="V6362" s="3"/>
    </row>
    <row r="6363">
      <c r="D6363" s="57"/>
      <c r="J6363" s="7"/>
      <c r="K6363" s="7"/>
      <c r="L6363" s="7"/>
      <c r="M6363" s="7"/>
      <c r="N6363" s="57"/>
      <c r="O6363" s="6"/>
      <c r="P6363" s="6"/>
      <c r="T6363" s="6"/>
      <c r="V6363" s="3"/>
    </row>
    <row r="6364">
      <c r="D6364" s="57"/>
      <c r="J6364" s="7"/>
      <c r="K6364" s="7"/>
      <c r="L6364" s="7"/>
      <c r="M6364" s="7"/>
      <c r="N6364" s="57"/>
      <c r="O6364" s="6"/>
      <c r="P6364" s="6"/>
      <c r="T6364" s="6"/>
      <c r="V6364" s="3"/>
    </row>
    <row r="6365">
      <c r="D6365" s="57"/>
      <c r="J6365" s="7"/>
      <c r="K6365" s="7"/>
      <c r="L6365" s="7"/>
      <c r="M6365" s="7"/>
      <c r="N6365" s="57"/>
      <c r="O6365" s="6"/>
      <c r="P6365" s="6"/>
      <c r="T6365" s="6"/>
      <c r="V6365" s="3"/>
    </row>
    <row r="6366">
      <c r="D6366" s="57"/>
      <c r="J6366" s="7"/>
      <c r="K6366" s="7"/>
      <c r="L6366" s="7"/>
      <c r="M6366" s="7"/>
      <c r="N6366" s="57"/>
      <c r="O6366" s="6"/>
      <c r="P6366" s="6"/>
      <c r="T6366" s="6"/>
      <c r="V6366" s="3"/>
    </row>
    <row r="6367">
      <c r="D6367" s="57"/>
      <c r="J6367" s="7"/>
      <c r="K6367" s="7"/>
      <c r="L6367" s="7"/>
      <c r="M6367" s="7"/>
      <c r="N6367" s="57"/>
      <c r="O6367" s="6"/>
      <c r="P6367" s="6"/>
      <c r="T6367" s="6"/>
      <c r="V6367" s="3"/>
    </row>
    <row r="6368">
      <c r="D6368" s="57"/>
      <c r="J6368" s="7"/>
      <c r="K6368" s="7"/>
      <c r="L6368" s="7"/>
      <c r="M6368" s="7"/>
      <c r="N6368" s="57"/>
      <c r="O6368" s="6"/>
      <c r="P6368" s="6"/>
      <c r="T6368" s="6"/>
      <c r="V6368" s="3"/>
    </row>
    <row r="6369">
      <c r="D6369" s="57"/>
      <c r="J6369" s="7"/>
      <c r="K6369" s="7"/>
      <c r="L6369" s="7"/>
      <c r="M6369" s="7"/>
      <c r="N6369" s="57"/>
      <c r="O6369" s="6"/>
      <c r="P6369" s="6"/>
      <c r="T6369" s="6"/>
      <c r="V6369" s="3"/>
    </row>
    <row r="6370">
      <c r="D6370" s="57"/>
      <c r="J6370" s="7"/>
      <c r="K6370" s="7"/>
      <c r="L6370" s="7"/>
      <c r="M6370" s="7"/>
      <c r="N6370" s="57"/>
      <c r="O6370" s="6"/>
      <c r="P6370" s="6"/>
      <c r="T6370" s="6"/>
      <c r="V6370" s="3"/>
    </row>
    <row r="6371">
      <c r="D6371" s="57"/>
      <c r="J6371" s="7"/>
      <c r="K6371" s="7"/>
      <c r="L6371" s="7"/>
      <c r="M6371" s="7"/>
      <c r="N6371" s="57"/>
      <c r="O6371" s="6"/>
      <c r="P6371" s="6"/>
      <c r="T6371" s="6"/>
      <c r="V6371" s="3"/>
    </row>
    <row r="6372">
      <c r="D6372" s="57"/>
      <c r="J6372" s="7"/>
      <c r="K6372" s="7"/>
      <c r="L6372" s="7"/>
      <c r="M6372" s="7"/>
      <c r="N6372" s="57"/>
      <c r="O6372" s="6"/>
      <c r="P6372" s="6"/>
      <c r="T6372" s="6"/>
      <c r="V6372" s="3"/>
    </row>
    <row r="6373">
      <c r="D6373" s="57"/>
      <c r="J6373" s="7"/>
      <c r="K6373" s="7"/>
      <c r="L6373" s="7"/>
      <c r="M6373" s="7"/>
      <c r="N6373" s="57"/>
      <c r="O6373" s="6"/>
      <c r="P6373" s="6"/>
      <c r="T6373" s="6"/>
      <c r="V6373" s="3"/>
    </row>
    <row r="6374">
      <c r="D6374" s="57"/>
      <c r="J6374" s="7"/>
      <c r="K6374" s="7"/>
      <c r="L6374" s="7"/>
      <c r="M6374" s="7"/>
      <c r="N6374" s="57"/>
      <c r="O6374" s="6"/>
      <c r="P6374" s="6"/>
      <c r="T6374" s="6"/>
      <c r="V6374" s="3"/>
    </row>
    <row r="6375">
      <c r="D6375" s="57"/>
      <c r="J6375" s="7"/>
      <c r="K6375" s="7"/>
      <c r="L6375" s="7"/>
      <c r="M6375" s="7"/>
      <c r="N6375" s="57"/>
      <c r="O6375" s="6"/>
      <c r="P6375" s="6"/>
      <c r="T6375" s="6"/>
      <c r="V6375" s="3"/>
    </row>
    <row r="6376">
      <c r="D6376" s="57"/>
      <c r="J6376" s="7"/>
      <c r="K6376" s="7"/>
      <c r="L6376" s="7"/>
      <c r="M6376" s="7"/>
      <c r="N6376" s="57"/>
      <c r="O6376" s="6"/>
      <c r="P6376" s="6"/>
      <c r="T6376" s="6"/>
      <c r="V6376" s="3"/>
    </row>
    <row r="6377">
      <c r="D6377" s="57"/>
      <c r="J6377" s="7"/>
      <c r="K6377" s="7"/>
      <c r="L6377" s="7"/>
      <c r="M6377" s="7"/>
      <c r="N6377" s="57"/>
      <c r="O6377" s="6"/>
      <c r="P6377" s="6"/>
      <c r="T6377" s="6"/>
      <c r="V6377" s="3"/>
    </row>
    <row r="6378">
      <c r="D6378" s="57"/>
      <c r="J6378" s="7"/>
      <c r="K6378" s="7"/>
      <c r="L6378" s="7"/>
      <c r="M6378" s="7"/>
      <c r="N6378" s="57"/>
      <c r="O6378" s="6"/>
      <c r="P6378" s="6"/>
      <c r="T6378" s="6"/>
      <c r="V6378" s="3"/>
    </row>
    <row r="6379">
      <c r="D6379" s="57"/>
      <c r="J6379" s="7"/>
      <c r="K6379" s="7"/>
      <c r="L6379" s="7"/>
      <c r="M6379" s="7"/>
      <c r="N6379" s="57"/>
      <c r="O6379" s="6"/>
      <c r="P6379" s="6"/>
      <c r="T6379" s="6"/>
      <c r="V6379" s="3"/>
    </row>
    <row r="6380">
      <c r="D6380" s="57"/>
      <c r="J6380" s="7"/>
      <c r="K6380" s="7"/>
      <c r="L6380" s="7"/>
      <c r="M6380" s="7"/>
      <c r="N6380" s="57"/>
      <c r="O6380" s="6"/>
      <c r="P6380" s="6"/>
      <c r="T6380" s="6"/>
      <c r="V6380" s="3"/>
    </row>
    <row r="6381">
      <c r="D6381" s="57"/>
      <c r="J6381" s="7"/>
      <c r="K6381" s="7"/>
      <c r="L6381" s="7"/>
      <c r="M6381" s="7"/>
      <c r="N6381" s="57"/>
      <c r="O6381" s="6"/>
      <c r="P6381" s="6"/>
      <c r="T6381" s="6"/>
      <c r="V6381" s="3"/>
    </row>
    <row r="6382">
      <c r="D6382" s="57"/>
      <c r="J6382" s="7"/>
      <c r="K6382" s="7"/>
      <c r="L6382" s="7"/>
      <c r="M6382" s="7"/>
      <c r="N6382" s="57"/>
      <c r="O6382" s="6"/>
      <c r="P6382" s="6"/>
      <c r="T6382" s="6"/>
      <c r="V6382" s="3"/>
    </row>
    <row r="6383">
      <c r="D6383" s="57"/>
      <c r="J6383" s="7"/>
      <c r="K6383" s="7"/>
      <c r="L6383" s="7"/>
      <c r="M6383" s="7"/>
      <c r="N6383" s="57"/>
      <c r="O6383" s="6"/>
      <c r="P6383" s="6"/>
      <c r="T6383" s="6"/>
      <c r="V6383" s="3"/>
    </row>
    <row r="6384">
      <c r="D6384" s="57"/>
      <c r="J6384" s="7"/>
      <c r="K6384" s="7"/>
      <c r="L6384" s="7"/>
      <c r="M6384" s="7"/>
      <c r="N6384" s="57"/>
      <c r="O6384" s="6"/>
      <c r="P6384" s="6"/>
      <c r="T6384" s="6"/>
      <c r="V6384" s="3"/>
    </row>
    <row r="6385">
      <c r="D6385" s="57"/>
      <c r="J6385" s="7"/>
      <c r="K6385" s="7"/>
      <c r="L6385" s="7"/>
      <c r="M6385" s="7"/>
      <c r="N6385" s="57"/>
      <c r="O6385" s="6"/>
      <c r="P6385" s="6"/>
      <c r="T6385" s="6"/>
      <c r="V6385" s="3"/>
    </row>
    <row r="6386">
      <c r="D6386" s="57"/>
      <c r="J6386" s="7"/>
      <c r="K6386" s="7"/>
      <c r="L6386" s="7"/>
      <c r="M6386" s="7"/>
      <c r="N6386" s="57"/>
      <c r="O6386" s="6"/>
      <c r="P6386" s="6"/>
      <c r="T6386" s="6"/>
      <c r="V6386" s="3"/>
    </row>
    <row r="6387">
      <c r="D6387" s="57"/>
      <c r="J6387" s="7"/>
      <c r="K6387" s="7"/>
      <c r="L6387" s="7"/>
      <c r="M6387" s="7"/>
      <c r="N6387" s="57"/>
      <c r="O6387" s="6"/>
      <c r="P6387" s="6"/>
      <c r="T6387" s="6"/>
      <c r="V6387" s="3"/>
    </row>
    <row r="6388">
      <c r="D6388" s="57"/>
      <c r="J6388" s="7"/>
      <c r="K6388" s="7"/>
      <c r="L6388" s="7"/>
      <c r="M6388" s="7"/>
      <c r="N6388" s="57"/>
      <c r="O6388" s="6"/>
      <c r="P6388" s="6"/>
      <c r="T6388" s="6"/>
      <c r="V6388" s="3"/>
    </row>
    <row r="6389">
      <c r="D6389" s="57"/>
      <c r="J6389" s="7"/>
      <c r="K6389" s="7"/>
      <c r="L6389" s="7"/>
      <c r="M6389" s="7"/>
      <c r="N6389" s="57"/>
      <c r="O6389" s="6"/>
      <c r="P6389" s="6"/>
      <c r="T6389" s="6"/>
      <c r="V6389" s="3"/>
    </row>
    <row r="6390">
      <c r="D6390" s="57"/>
      <c r="J6390" s="7"/>
      <c r="K6390" s="7"/>
      <c r="L6390" s="7"/>
      <c r="M6390" s="7"/>
      <c r="N6390" s="57"/>
      <c r="O6390" s="6"/>
      <c r="P6390" s="6"/>
      <c r="T6390" s="6"/>
      <c r="V6390" s="3"/>
    </row>
    <row r="6391">
      <c r="D6391" s="57"/>
      <c r="J6391" s="7"/>
      <c r="K6391" s="7"/>
      <c r="L6391" s="7"/>
      <c r="M6391" s="7"/>
      <c r="N6391" s="57"/>
      <c r="O6391" s="6"/>
      <c r="P6391" s="6"/>
      <c r="T6391" s="6"/>
      <c r="V6391" s="3"/>
    </row>
    <row r="6392">
      <c r="D6392" s="57"/>
      <c r="J6392" s="7"/>
      <c r="K6392" s="7"/>
      <c r="L6392" s="7"/>
      <c r="M6392" s="7"/>
      <c r="N6392" s="57"/>
      <c r="O6392" s="6"/>
      <c r="P6392" s="6"/>
      <c r="T6392" s="6"/>
      <c r="V6392" s="3"/>
    </row>
    <row r="6393">
      <c r="D6393" s="57"/>
      <c r="J6393" s="7"/>
      <c r="K6393" s="7"/>
      <c r="L6393" s="7"/>
      <c r="M6393" s="7"/>
      <c r="N6393" s="57"/>
      <c r="O6393" s="6"/>
      <c r="P6393" s="6"/>
      <c r="T6393" s="6"/>
      <c r="V6393" s="3"/>
    </row>
    <row r="6394">
      <c r="D6394" s="57"/>
      <c r="J6394" s="7"/>
      <c r="K6394" s="7"/>
      <c r="L6394" s="7"/>
      <c r="M6394" s="7"/>
      <c r="N6394" s="57"/>
      <c r="O6394" s="6"/>
      <c r="P6394" s="6"/>
      <c r="T6394" s="6"/>
      <c r="V6394" s="3"/>
    </row>
    <row r="6395">
      <c r="D6395" s="57"/>
      <c r="J6395" s="7"/>
      <c r="K6395" s="7"/>
      <c r="L6395" s="7"/>
      <c r="M6395" s="7"/>
      <c r="N6395" s="57"/>
      <c r="O6395" s="6"/>
      <c r="P6395" s="6"/>
      <c r="T6395" s="6"/>
      <c r="V6395" s="3"/>
    </row>
    <row r="6396">
      <c r="D6396" s="57"/>
      <c r="J6396" s="7"/>
      <c r="K6396" s="7"/>
      <c r="L6396" s="7"/>
      <c r="M6396" s="7"/>
      <c r="N6396" s="57"/>
      <c r="O6396" s="6"/>
      <c r="P6396" s="6"/>
      <c r="T6396" s="6"/>
      <c r="V6396" s="3"/>
    </row>
    <row r="6397">
      <c r="D6397" s="57"/>
      <c r="J6397" s="7"/>
      <c r="K6397" s="7"/>
      <c r="L6397" s="7"/>
      <c r="M6397" s="7"/>
      <c r="N6397" s="57"/>
      <c r="O6397" s="6"/>
      <c r="P6397" s="6"/>
      <c r="T6397" s="6"/>
      <c r="V6397" s="3"/>
    </row>
    <row r="6398">
      <c r="D6398" s="57"/>
      <c r="J6398" s="7"/>
      <c r="K6398" s="7"/>
      <c r="L6398" s="7"/>
      <c r="M6398" s="7"/>
      <c r="N6398" s="57"/>
      <c r="O6398" s="6"/>
      <c r="P6398" s="6"/>
      <c r="T6398" s="6"/>
      <c r="V6398" s="3"/>
    </row>
    <row r="6399">
      <c r="D6399" s="57"/>
      <c r="J6399" s="7"/>
      <c r="K6399" s="7"/>
      <c r="L6399" s="7"/>
      <c r="M6399" s="7"/>
      <c r="N6399" s="57"/>
      <c r="O6399" s="6"/>
      <c r="P6399" s="6"/>
      <c r="T6399" s="6"/>
      <c r="V6399" s="3"/>
    </row>
    <row r="6400">
      <c r="D6400" s="57"/>
      <c r="J6400" s="7"/>
      <c r="K6400" s="7"/>
      <c r="L6400" s="7"/>
      <c r="M6400" s="7"/>
      <c r="N6400" s="57"/>
      <c r="O6400" s="6"/>
      <c r="P6400" s="6"/>
      <c r="T6400" s="6"/>
      <c r="V6400" s="3"/>
    </row>
    <row r="6401">
      <c r="D6401" s="57"/>
      <c r="J6401" s="7"/>
      <c r="K6401" s="7"/>
      <c r="L6401" s="7"/>
      <c r="M6401" s="7"/>
      <c r="N6401" s="57"/>
      <c r="O6401" s="6"/>
      <c r="P6401" s="6"/>
      <c r="T6401" s="6"/>
      <c r="V6401" s="3"/>
    </row>
    <row r="6402">
      <c r="D6402" s="57"/>
      <c r="J6402" s="7"/>
      <c r="K6402" s="7"/>
      <c r="L6402" s="7"/>
      <c r="M6402" s="7"/>
      <c r="N6402" s="57"/>
      <c r="O6402" s="6"/>
      <c r="P6402" s="6"/>
      <c r="T6402" s="6"/>
      <c r="V6402" s="3"/>
    </row>
    <row r="6403">
      <c r="D6403" s="57"/>
      <c r="J6403" s="7"/>
      <c r="K6403" s="7"/>
      <c r="L6403" s="7"/>
      <c r="M6403" s="7"/>
      <c r="N6403" s="57"/>
      <c r="O6403" s="6"/>
      <c r="P6403" s="6"/>
      <c r="T6403" s="6"/>
      <c r="V6403" s="3"/>
    </row>
    <row r="6404">
      <c r="D6404" s="57"/>
      <c r="J6404" s="7"/>
      <c r="K6404" s="7"/>
      <c r="L6404" s="7"/>
      <c r="M6404" s="7"/>
      <c r="N6404" s="57"/>
      <c r="O6404" s="6"/>
      <c r="P6404" s="6"/>
      <c r="T6404" s="6"/>
      <c r="V6404" s="3"/>
    </row>
    <row r="6405">
      <c r="D6405" s="57"/>
      <c r="J6405" s="7"/>
      <c r="K6405" s="7"/>
      <c r="L6405" s="7"/>
      <c r="M6405" s="7"/>
      <c r="N6405" s="57"/>
      <c r="O6405" s="6"/>
      <c r="P6405" s="6"/>
      <c r="T6405" s="6"/>
      <c r="V6405" s="3"/>
    </row>
    <row r="6406">
      <c r="D6406" s="57"/>
      <c r="J6406" s="7"/>
      <c r="K6406" s="7"/>
      <c r="L6406" s="7"/>
      <c r="M6406" s="7"/>
      <c r="N6406" s="57"/>
      <c r="O6406" s="6"/>
      <c r="P6406" s="6"/>
      <c r="T6406" s="6"/>
      <c r="V6406" s="3"/>
    </row>
    <row r="6407">
      <c r="D6407" s="57"/>
      <c r="J6407" s="7"/>
      <c r="K6407" s="7"/>
      <c r="L6407" s="7"/>
      <c r="M6407" s="7"/>
      <c r="N6407" s="57"/>
      <c r="O6407" s="6"/>
      <c r="P6407" s="6"/>
      <c r="T6407" s="6"/>
      <c r="V6407" s="3"/>
    </row>
    <row r="6408">
      <c r="D6408" s="57"/>
      <c r="J6408" s="7"/>
      <c r="K6408" s="7"/>
      <c r="L6408" s="7"/>
      <c r="M6408" s="7"/>
      <c r="N6408" s="57"/>
      <c r="O6408" s="6"/>
      <c r="P6408" s="6"/>
      <c r="T6408" s="6"/>
      <c r="V6408" s="3"/>
    </row>
    <row r="6409">
      <c r="D6409" s="57"/>
      <c r="J6409" s="7"/>
      <c r="K6409" s="7"/>
      <c r="L6409" s="7"/>
      <c r="M6409" s="7"/>
      <c r="N6409" s="57"/>
      <c r="O6409" s="6"/>
      <c r="P6409" s="6"/>
      <c r="T6409" s="6"/>
      <c r="V6409" s="3"/>
    </row>
    <row r="6410">
      <c r="D6410" s="57"/>
      <c r="J6410" s="7"/>
      <c r="K6410" s="7"/>
      <c r="L6410" s="7"/>
      <c r="M6410" s="7"/>
      <c r="N6410" s="57"/>
      <c r="O6410" s="6"/>
      <c r="P6410" s="6"/>
      <c r="T6410" s="6"/>
      <c r="V6410" s="3"/>
    </row>
    <row r="6411">
      <c r="D6411" s="57"/>
      <c r="J6411" s="7"/>
      <c r="K6411" s="7"/>
      <c r="L6411" s="7"/>
      <c r="M6411" s="7"/>
      <c r="N6411" s="57"/>
      <c r="O6411" s="6"/>
      <c r="P6411" s="6"/>
      <c r="T6411" s="6"/>
      <c r="V6411" s="3"/>
    </row>
    <row r="6412">
      <c r="D6412" s="57"/>
      <c r="J6412" s="7"/>
      <c r="K6412" s="7"/>
      <c r="L6412" s="7"/>
      <c r="M6412" s="7"/>
      <c r="N6412" s="57"/>
      <c r="O6412" s="6"/>
      <c r="P6412" s="6"/>
      <c r="T6412" s="6"/>
      <c r="V6412" s="3"/>
    </row>
    <row r="6413">
      <c r="D6413" s="57"/>
      <c r="J6413" s="7"/>
      <c r="K6413" s="7"/>
      <c r="L6413" s="7"/>
      <c r="M6413" s="7"/>
      <c r="N6413" s="57"/>
      <c r="O6413" s="6"/>
      <c r="P6413" s="6"/>
      <c r="T6413" s="6"/>
      <c r="V6413" s="3"/>
    </row>
    <row r="6414">
      <c r="D6414" s="57"/>
      <c r="J6414" s="7"/>
      <c r="K6414" s="7"/>
      <c r="L6414" s="7"/>
      <c r="M6414" s="7"/>
      <c r="N6414" s="57"/>
      <c r="O6414" s="6"/>
      <c r="P6414" s="6"/>
      <c r="T6414" s="6"/>
      <c r="V6414" s="3"/>
    </row>
    <row r="6415">
      <c r="D6415" s="57"/>
      <c r="J6415" s="7"/>
      <c r="K6415" s="7"/>
      <c r="L6415" s="7"/>
      <c r="M6415" s="7"/>
      <c r="N6415" s="57"/>
      <c r="O6415" s="6"/>
      <c r="P6415" s="6"/>
      <c r="T6415" s="6"/>
      <c r="V6415" s="3"/>
    </row>
    <row r="6416">
      <c r="D6416" s="57"/>
      <c r="J6416" s="7"/>
      <c r="K6416" s="7"/>
      <c r="L6416" s="7"/>
      <c r="M6416" s="7"/>
      <c r="N6416" s="57"/>
      <c r="O6416" s="6"/>
      <c r="P6416" s="6"/>
      <c r="T6416" s="6"/>
      <c r="V6416" s="3"/>
    </row>
    <row r="6417">
      <c r="D6417" s="57"/>
      <c r="J6417" s="7"/>
      <c r="K6417" s="7"/>
      <c r="L6417" s="7"/>
      <c r="M6417" s="7"/>
      <c r="N6417" s="57"/>
      <c r="O6417" s="6"/>
      <c r="P6417" s="6"/>
      <c r="T6417" s="6"/>
      <c r="V6417" s="3"/>
    </row>
    <row r="6418">
      <c r="D6418" s="57"/>
      <c r="J6418" s="7"/>
      <c r="K6418" s="7"/>
      <c r="L6418" s="7"/>
      <c r="M6418" s="7"/>
      <c r="N6418" s="57"/>
      <c r="O6418" s="6"/>
      <c r="P6418" s="6"/>
      <c r="T6418" s="6"/>
      <c r="V6418" s="3"/>
    </row>
    <row r="6419">
      <c r="D6419" s="57"/>
      <c r="J6419" s="7"/>
      <c r="K6419" s="7"/>
      <c r="L6419" s="7"/>
      <c r="M6419" s="7"/>
      <c r="N6419" s="57"/>
      <c r="O6419" s="6"/>
      <c r="P6419" s="6"/>
      <c r="T6419" s="6"/>
      <c r="V6419" s="3"/>
    </row>
    <row r="6420">
      <c r="D6420" s="57"/>
      <c r="J6420" s="7"/>
      <c r="K6420" s="7"/>
      <c r="L6420" s="7"/>
      <c r="M6420" s="7"/>
      <c r="N6420" s="57"/>
      <c r="O6420" s="6"/>
      <c r="P6420" s="6"/>
      <c r="T6420" s="6"/>
      <c r="V6420" s="3"/>
    </row>
    <row r="6421">
      <c r="D6421" s="57"/>
      <c r="J6421" s="7"/>
      <c r="K6421" s="7"/>
      <c r="L6421" s="7"/>
      <c r="M6421" s="7"/>
      <c r="N6421" s="57"/>
      <c r="O6421" s="6"/>
      <c r="P6421" s="6"/>
      <c r="T6421" s="6"/>
      <c r="V6421" s="3"/>
    </row>
    <row r="6422">
      <c r="D6422" s="57"/>
      <c r="J6422" s="7"/>
      <c r="K6422" s="7"/>
      <c r="L6422" s="7"/>
      <c r="M6422" s="7"/>
      <c r="N6422" s="57"/>
      <c r="O6422" s="6"/>
      <c r="P6422" s="6"/>
      <c r="T6422" s="6"/>
      <c r="V6422" s="3"/>
    </row>
    <row r="6423">
      <c r="D6423" s="57"/>
      <c r="J6423" s="7"/>
      <c r="K6423" s="7"/>
      <c r="L6423" s="7"/>
      <c r="M6423" s="7"/>
      <c r="N6423" s="57"/>
      <c r="O6423" s="6"/>
      <c r="P6423" s="6"/>
      <c r="T6423" s="6"/>
      <c r="V6423" s="3"/>
    </row>
    <row r="6424">
      <c r="D6424" s="57"/>
      <c r="J6424" s="7"/>
      <c r="K6424" s="7"/>
      <c r="L6424" s="7"/>
      <c r="M6424" s="7"/>
      <c r="N6424" s="57"/>
      <c r="O6424" s="6"/>
      <c r="P6424" s="6"/>
      <c r="T6424" s="6"/>
      <c r="V6424" s="3"/>
    </row>
    <row r="6425">
      <c r="D6425" s="57"/>
      <c r="J6425" s="7"/>
      <c r="K6425" s="7"/>
      <c r="L6425" s="7"/>
      <c r="M6425" s="7"/>
      <c r="N6425" s="57"/>
      <c r="O6425" s="6"/>
      <c r="P6425" s="6"/>
      <c r="T6425" s="6"/>
      <c r="V6425" s="3"/>
    </row>
    <row r="6426">
      <c r="D6426" s="57"/>
      <c r="J6426" s="7"/>
      <c r="K6426" s="7"/>
      <c r="L6426" s="7"/>
      <c r="M6426" s="7"/>
      <c r="N6426" s="57"/>
      <c r="O6426" s="6"/>
      <c r="P6426" s="6"/>
      <c r="T6426" s="6"/>
      <c r="V6426" s="3"/>
    </row>
    <row r="6427">
      <c r="D6427" s="57"/>
      <c r="J6427" s="7"/>
      <c r="K6427" s="7"/>
      <c r="L6427" s="7"/>
      <c r="M6427" s="7"/>
      <c r="N6427" s="57"/>
      <c r="O6427" s="6"/>
      <c r="P6427" s="6"/>
      <c r="T6427" s="6"/>
      <c r="V6427" s="3"/>
    </row>
    <row r="6428">
      <c r="D6428" s="57"/>
      <c r="J6428" s="7"/>
      <c r="K6428" s="7"/>
      <c r="L6428" s="7"/>
      <c r="M6428" s="7"/>
      <c r="N6428" s="57"/>
      <c r="O6428" s="6"/>
      <c r="P6428" s="6"/>
      <c r="T6428" s="6"/>
      <c r="V6428" s="3"/>
    </row>
    <row r="6429">
      <c r="D6429" s="57"/>
      <c r="J6429" s="7"/>
      <c r="K6429" s="7"/>
      <c r="L6429" s="7"/>
      <c r="M6429" s="7"/>
      <c r="N6429" s="57"/>
      <c r="O6429" s="6"/>
      <c r="P6429" s="6"/>
      <c r="T6429" s="6"/>
      <c r="V6429" s="3"/>
    </row>
    <row r="6430">
      <c r="D6430" s="57"/>
      <c r="J6430" s="7"/>
      <c r="K6430" s="7"/>
      <c r="L6430" s="7"/>
      <c r="M6430" s="7"/>
      <c r="N6430" s="57"/>
      <c r="O6430" s="6"/>
      <c r="P6430" s="6"/>
      <c r="T6430" s="6"/>
      <c r="V6430" s="3"/>
    </row>
    <row r="6431">
      <c r="D6431" s="57"/>
      <c r="J6431" s="7"/>
      <c r="K6431" s="7"/>
      <c r="L6431" s="7"/>
      <c r="M6431" s="7"/>
      <c r="N6431" s="57"/>
      <c r="O6431" s="6"/>
      <c r="P6431" s="6"/>
      <c r="T6431" s="6"/>
      <c r="V6431" s="3"/>
    </row>
    <row r="6432">
      <c r="D6432" s="57"/>
      <c r="J6432" s="7"/>
      <c r="K6432" s="7"/>
      <c r="L6432" s="7"/>
      <c r="M6432" s="7"/>
      <c r="N6432" s="57"/>
      <c r="O6432" s="6"/>
      <c r="P6432" s="6"/>
      <c r="T6432" s="6"/>
      <c r="V6432" s="3"/>
    </row>
    <row r="6433">
      <c r="D6433" s="57"/>
      <c r="J6433" s="7"/>
      <c r="K6433" s="7"/>
      <c r="L6433" s="7"/>
      <c r="M6433" s="7"/>
      <c r="N6433" s="57"/>
      <c r="O6433" s="6"/>
      <c r="P6433" s="6"/>
      <c r="T6433" s="6"/>
      <c r="V6433" s="3"/>
    </row>
    <row r="6434">
      <c r="D6434" s="57"/>
      <c r="J6434" s="7"/>
      <c r="K6434" s="7"/>
      <c r="L6434" s="7"/>
      <c r="M6434" s="7"/>
      <c r="N6434" s="57"/>
      <c r="O6434" s="6"/>
      <c r="P6434" s="6"/>
      <c r="T6434" s="6"/>
      <c r="V6434" s="3"/>
    </row>
    <row r="6435">
      <c r="D6435" s="57"/>
      <c r="J6435" s="7"/>
      <c r="K6435" s="7"/>
      <c r="L6435" s="7"/>
      <c r="M6435" s="7"/>
      <c r="N6435" s="57"/>
      <c r="O6435" s="6"/>
      <c r="P6435" s="6"/>
      <c r="T6435" s="6"/>
      <c r="V6435" s="3"/>
    </row>
    <row r="6436">
      <c r="D6436" s="57"/>
      <c r="J6436" s="7"/>
      <c r="K6436" s="7"/>
      <c r="L6436" s="7"/>
      <c r="M6436" s="7"/>
      <c r="N6436" s="57"/>
      <c r="O6436" s="6"/>
      <c r="P6436" s="6"/>
      <c r="T6436" s="6"/>
      <c r="V6436" s="3"/>
    </row>
    <row r="6437">
      <c r="D6437" s="57"/>
      <c r="J6437" s="7"/>
      <c r="K6437" s="7"/>
      <c r="L6437" s="7"/>
      <c r="M6437" s="7"/>
      <c r="N6437" s="57"/>
      <c r="O6437" s="6"/>
      <c r="P6437" s="6"/>
      <c r="T6437" s="6"/>
      <c r="V6437" s="3"/>
    </row>
    <row r="6438">
      <c r="D6438" s="57"/>
      <c r="J6438" s="7"/>
      <c r="K6438" s="7"/>
      <c r="L6438" s="7"/>
      <c r="M6438" s="7"/>
      <c r="N6438" s="57"/>
      <c r="O6438" s="6"/>
      <c r="P6438" s="6"/>
      <c r="T6438" s="6"/>
      <c r="V6438" s="3"/>
    </row>
    <row r="6439">
      <c r="D6439" s="57"/>
      <c r="J6439" s="7"/>
      <c r="K6439" s="7"/>
      <c r="L6439" s="7"/>
      <c r="M6439" s="7"/>
      <c r="N6439" s="57"/>
      <c r="O6439" s="6"/>
      <c r="P6439" s="6"/>
      <c r="T6439" s="6"/>
      <c r="V6439" s="3"/>
    </row>
    <row r="6440">
      <c r="D6440" s="57"/>
      <c r="J6440" s="7"/>
      <c r="K6440" s="7"/>
      <c r="L6440" s="7"/>
      <c r="M6440" s="7"/>
      <c r="N6440" s="57"/>
      <c r="O6440" s="6"/>
      <c r="P6440" s="6"/>
      <c r="T6440" s="6"/>
      <c r="V6440" s="3"/>
    </row>
    <row r="6441">
      <c r="D6441" s="57"/>
      <c r="J6441" s="7"/>
      <c r="K6441" s="7"/>
      <c r="L6441" s="7"/>
      <c r="M6441" s="7"/>
      <c r="N6441" s="57"/>
      <c r="O6441" s="6"/>
      <c r="P6441" s="6"/>
      <c r="T6441" s="6"/>
      <c r="V6441" s="3"/>
    </row>
    <row r="6442">
      <c r="D6442" s="57"/>
      <c r="J6442" s="7"/>
      <c r="K6442" s="7"/>
      <c r="L6442" s="7"/>
      <c r="M6442" s="7"/>
      <c r="N6442" s="57"/>
      <c r="O6442" s="6"/>
      <c r="P6442" s="6"/>
      <c r="T6442" s="6"/>
      <c r="V6442" s="3"/>
    </row>
    <row r="6443">
      <c r="D6443" s="57"/>
      <c r="J6443" s="7"/>
      <c r="K6443" s="7"/>
      <c r="L6443" s="7"/>
      <c r="M6443" s="7"/>
      <c r="N6443" s="57"/>
      <c r="O6443" s="6"/>
      <c r="P6443" s="6"/>
      <c r="T6443" s="6"/>
      <c r="V6443" s="3"/>
    </row>
    <row r="6444">
      <c r="D6444" s="57"/>
      <c r="J6444" s="7"/>
      <c r="K6444" s="7"/>
      <c r="L6444" s="7"/>
      <c r="M6444" s="7"/>
      <c r="N6444" s="57"/>
      <c r="O6444" s="6"/>
      <c r="P6444" s="6"/>
      <c r="T6444" s="6"/>
      <c r="V6444" s="3"/>
    </row>
    <row r="6445">
      <c r="D6445" s="57"/>
      <c r="J6445" s="7"/>
      <c r="K6445" s="7"/>
      <c r="L6445" s="7"/>
      <c r="M6445" s="7"/>
      <c r="N6445" s="57"/>
      <c r="O6445" s="6"/>
      <c r="P6445" s="6"/>
      <c r="T6445" s="6"/>
      <c r="V6445" s="3"/>
    </row>
    <row r="6446">
      <c r="D6446" s="57"/>
      <c r="J6446" s="7"/>
      <c r="K6446" s="7"/>
      <c r="L6446" s="7"/>
      <c r="M6446" s="7"/>
      <c r="N6446" s="57"/>
      <c r="O6446" s="6"/>
      <c r="P6446" s="6"/>
      <c r="T6446" s="6"/>
      <c r="V6446" s="3"/>
    </row>
    <row r="6447">
      <c r="D6447" s="57"/>
      <c r="J6447" s="7"/>
      <c r="K6447" s="7"/>
      <c r="L6447" s="7"/>
      <c r="M6447" s="7"/>
      <c r="N6447" s="57"/>
      <c r="O6447" s="6"/>
      <c r="P6447" s="6"/>
      <c r="T6447" s="6"/>
      <c r="V6447" s="3"/>
    </row>
    <row r="6448">
      <c r="D6448" s="57"/>
      <c r="J6448" s="7"/>
      <c r="K6448" s="7"/>
      <c r="L6448" s="7"/>
      <c r="M6448" s="7"/>
      <c r="N6448" s="57"/>
      <c r="O6448" s="6"/>
      <c r="P6448" s="6"/>
      <c r="T6448" s="6"/>
      <c r="V6448" s="3"/>
    </row>
    <row r="6449">
      <c r="D6449" s="57"/>
      <c r="J6449" s="7"/>
      <c r="K6449" s="7"/>
      <c r="L6449" s="7"/>
      <c r="M6449" s="7"/>
      <c r="N6449" s="57"/>
      <c r="O6449" s="6"/>
      <c r="P6449" s="6"/>
      <c r="T6449" s="6"/>
      <c r="V6449" s="3"/>
    </row>
    <row r="6450">
      <c r="D6450" s="57"/>
      <c r="J6450" s="7"/>
      <c r="K6450" s="7"/>
      <c r="L6450" s="7"/>
      <c r="M6450" s="7"/>
      <c r="N6450" s="57"/>
      <c r="O6450" s="6"/>
      <c r="P6450" s="6"/>
      <c r="T6450" s="6"/>
      <c r="V6450" s="3"/>
    </row>
    <row r="6451">
      <c r="D6451" s="57"/>
      <c r="J6451" s="7"/>
      <c r="K6451" s="7"/>
      <c r="L6451" s="7"/>
      <c r="M6451" s="7"/>
      <c r="N6451" s="57"/>
      <c r="O6451" s="6"/>
      <c r="P6451" s="6"/>
      <c r="T6451" s="6"/>
      <c r="V6451" s="3"/>
    </row>
    <row r="6452">
      <c r="D6452" s="57"/>
      <c r="J6452" s="7"/>
      <c r="K6452" s="7"/>
      <c r="L6452" s="7"/>
      <c r="M6452" s="7"/>
      <c r="N6452" s="57"/>
      <c r="O6452" s="6"/>
      <c r="P6452" s="6"/>
      <c r="T6452" s="6"/>
      <c r="V6452" s="3"/>
    </row>
    <row r="6453">
      <c r="D6453" s="57"/>
      <c r="J6453" s="7"/>
      <c r="K6453" s="7"/>
      <c r="L6453" s="7"/>
      <c r="M6453" s="7"/>
      <c r="N6453" s="57"/>
      <c r="O6453" s="6"/>
      <c r="P6453" s="6"/>
      <c r="T6453" s="6"/>
      <c r="V6453" s="3"/>
    </row>
    <row r="6454">
      <c r="D6454" s="57"/>
      <c r="J6454" s="7"/>
      <c r="K6454" s="7"/>
      <c r="L6454" s="7"/>
      <c r="M6454" s="7"/>
      <c r="N6454" s="57"/>
      <c r="O6454" s="6"/>
      <c r="P6454" s="6"/>
      <c r="T6454" s="6"/>
      <c r="V6454" s="3"/>
    </row>
    <row r="6455">
      <c r="D6455" s="57"/>
      <c r="J6455" s="7"/>
      <c r="K6455" s="7"/>
      <c r="L6455" s="7"/>
      <c r="M6455" s="7"/>
      <c r="N6455" s="57"/>
      <c r="O6455" s="6"/>
      <c r="P6455" s="6"/>
      <c r="T6455" s="6"/>
      <c r="V6455" s="3"/>
    </row>
    <row r="6456">
      <c r="D6456" s="57"/>
      <c r="J6456" s="7"/>
      <c r="K6456" s="7"/>
      <c r="L6456" s="7"/>
      <c r="M6456" s="7"/>
      <c r="N6456" s="57"/>
      <c r="O6456" s="6"/>
      <c r="P6456" s="6"/>
      <c r="T6456" s="6"/>
      <c r="V6456" s="3"/>
    </row>
    <row r="6457">
      <c r="D6457" s="57"/>
      <c r="J6457" s="7"/>
      <c r="K6457" s="7"/>
      <c r="L6457" s="7"/>
      <c r="M6457" s="7"/>
      <c r="N6457" s="57"/>
      <c r="O6457" s="6"/>
      <c r="P6457" s="6"/>
      <c r="T6457" s="6"/>
      <c r="V6457" s="3"/>
    </row>
    <row r="6458">
      <c r="D6458" s="57"/>
      <c r="J6458" s="7"/>
      <c r="K6458" s="7"/>
      <c r="L6458" s="7"/>
      <c r="M6458" s="7"/>
      <c r="N6458" s="57"/>
      <c r="O6458" s="6"/>
      <c r="P6458" s="6"/>
      <c r="T6458" s="6"/>
      <c r="V6458" s="3"/>
    </row>
    <row r="6459">
      <c r="D6459" s="57"/>
      <c r="J6459" s="7"/>
      <c r="K6459" s="7"/>
      <c r="L6459" s="7"/>
      <c r="M6459" s="7"/>
      <c r="N6459" s="57"/>
      <c r="O6459" s="6"/>
      <c r="P6459" s="6"/>
      <c r="T6459" s="6"/>
      <c r="V6459" s="3"/>
    </row>
    <row r="6460">
      <c r="D6460" s="57"/>
      <c r="J6460" s="7"/>
      <c r="K6460" s="7"/>
      <c r="L6460" s="7"/>
      <c r="M6460" s="7"/>
      <c r="N6460" s="57"/>
      <c r="O6460" s="6"/>
      <c r="P6460" s="6"/>
      <c r="T6460" s="6"/>
      <c r="V6460" s="3"/>
    </row>
    <row r="6461">
      <c r="D6461" s="57"/>
      <c r="J6461" s="7"/>
      <c r="K6461" s="7"/>
      <c r="L6461" s="7"/>
      <c r="M6461" s="7"/>
      <c r="N6461" s="57"/>
      <c r="O6461" s="6"/>
      <c r="P6461" s="6"/>
      <c r="T6461" s="6"/>
      <c r="V6461" s="3"/>
    </row>
    <row r="6462">
      <c r="D6462" s="57"/>
      <c r="J6462" s="7"/>
      <c r="K6462" s="7"/>
      <c r="L6462" s="7"/>
      <c r="M6462" s="7"/>
      <c r="N6462" s="57"/>
      <c r="O6462" s="6"/>
      <c r="P6462" s="6"/>
      <c r="T6462" s="6"/>
      <c r="V6462" s="3"/>
    </row>
    <row r="6463">
      <c r="D6463" s="57"/>
      <c r="J6463" s="7"/>
      <c r="K6463" s="7"/>
      <c r="L6463" s="7"/>
      <c r="M6463" s="7"/>
      <c r="N6463" s="57"/>
      <c r="O6463" s="6"/>
      <c r="P6463" s="6"/>
      <c r="T6463" s="6"/>
      <c r="V6463" s="3"/>
    </row>
    <row r="6464">
      <c r="D6464" s="57"/>
      <c r="J6464" s="7"/>
      <c r="K6464" s="7"/>
      <c r="L6464" s="7"/>
      <c r="M6464" s="7"/>
      <c r="N6464" s="57"/>
      <c r="O6464" s="6"/>
      <c r="P6464" s="6"/>
      <c r="T6464" s="6"/>
      <c r="V6464" s="3"/>
    </row>
    <row r="6465">
      <c r="D6465" s="57"/>
      <c r="J6465" s="7"/>
      <c r="K6465" s="7"/>
      <c r="L6465" s="7"/>
      <c r="M6465" s="7"/>
      <c r="N6465" s="57"/>
      <c r="O6465" s="6"/>
      <c r="P6465" s="6"/>
      <c r="T6465" s="6"/>
      <c r="V6465" s="3"/>
    </row>
    <row r="6466">
      <c r="D6466" s="57"/>
      <c r="J6466" s="7"/>
      <c r="K6466" s="7"/>
      <c r="L6466" s="7"/>
      <c r="M6466" s="7"/>
      <c r="N6466" s="57"/>
      <c r="O6466" s="6"/>
      <c r="P6466" s="6"/>
      <c r="T6466" s="6"/>
      <c r="V6466" s="3"/>
    </row>
    <row r="6467">
      <c r="D6467" s="57"/>
      <c r="J6467" s="7"/>
      <c r="K6467" s="7"/>
      <c r="L6467" s="7"/>
      <c r="M6467" s="7"/>
      <c r="N6467" s="57"/>
      <c r="O6467" s="6"/>
      <c r="P6467" s="6"/>
      <c r="T6467" s="6"/>
      <c r="V6467" s="3"/>
    </row>
    <row r="6468">
      <c r="D6468" s="57"/>
      <c r="J6468" s="7"/>
      <c r="K6468" s="7"/>
      <c r="L6468" s="7"/>
      <c r="M6468" s="7"/>
      <c r="N6468" s="57"/>
      <c r="O6468" s="6"/>
      <c r="P6468" s="6"/>
      <c r="T6468" s="6"/>
      <c r="V6468" s="3"/>
    </row>
    <row r="6469">
      <c r="D6469" s="57"/>
      <c r="J6469" s="7"/>
      <c r="K6469" s="7"/>
      <c r="L6469" s="7"/>
      <c r="M6469" s="7"/>
      <c r="N6469" s="57"/>
      <c r="O6469" s="6"/>
      <c r="P6469" s="6"/>
      <c r="T6469" s="6"/>
      <c r="V6469" s="3"/>
    </row>
    <row r="6470">
      <c r="D6470" s="57"/>
      <c r="J6470" s="7"/>
      <c r="K6470" s="7"/>
      <c r="L6470" s="7"/>
      <c r="M6470" s="7"/>
      <c r="N6470" s="57"/>
      <c r="O6470" s="6"/>
      <c r="P6470" s="6"/>
      <c r="T6470" s="6"/>
      <c r="V6470" s="3"/>
    </row>
    <row r="6471">
      <c r="D6471" s="57"/>
      <c r="J6471" s="7"/>
      <c r="K6471" s="7"/>
      <c r="L6471" s="7"/>
      <c r="M6471" s="7"/>
      <c r="N6471" s="57"/>
      <c r="O6471" s="6"/>
      <c r="P6471" s="6"/>
      <c r="T6471" s="6"/>
      <c r="V6471" s="3"/>
    </row>
    <row r="6472">
      <c r="D6472" s="57"/>
      <c r="J6472" s="7"/>
      <c r="K6472" s="7"/>
      <c r="L6472" s="7"/>
      <c r="M6472" s="7"/>
      <c r="N6472" s="57"/>
      <c r="O6472" s="6"/>
      <c r="P6472" s="6"/>
      <c r="T6472" s="6"/>
      <c r="V6472" s="3"/>
    </row>
    <row r="6473">
      <c r="D6473" s="57"/>
      <c r="J6473" s="7"/>
      <c r="K6473" s="7"/>
      <c r="L6473" s="7"/>
      <c r="M6473" s="7"/>
      <c r="N6473" s="57"/>
      <c r="O6473" s="6"/>
      <c r="P6473" s="6"/>
      <c r="T6473" s="6"/>
      <c r="V6473" s="3"/>
    </row>
    <row r="6474">
      <c r="D6474" s="57"/>
      <c r="J6474" s="7"/>
      <c r="K6474" s="7"/>
      <c r="L6474" s="7"/>
      <c r="M6474" s="7"/>
      <c r="N6474" s="57"/>
      <c r="O6474" s="6"/>
      <c r="P6474" s="6"/>
      <c r="T6474" s="6"/>
      <c r="V6474" s="3"/>
    </row>
    <row r="6475">
      <c r="D6475" s="57"/>
      <c r="J6475" s="7"/>
      <c r="K6475" s="7"/>
      <c r="L6475" s="7"/>
      <c r="M6475" s="7"/>
      <c r="N6475" s="57"/>
      <c r="O6475" s="6"/>
      <c r="P6475" s="6"/>
      <c r="T6475" s="6"/>
      <c r="V6475" s="3"/>
    </row>
    <row r="6476">
      <c r="D6476" s="57"/>
      <c r="J6476" s="7"/>
      <c r="K6476" s="7"/>
      <c r="L6476" s="7"/>
      <c r="M6476" s="7"/>
      <c r="N6476" s="57"/>
      <c r="O6476" s="6"/>
      <c r="P6476" s="6"/>
      <c r="T6476" s="6"/>
      <c r="V6476" s="3"/>
    </row>
    <row r="6477">
      <c r="D6477" s="57"/>
      <c r="J6477" s="7"/>
      <c r="K6477" s="7"/>
      <c r="L6477" s="7"/>
      <c r="M6477" s="7"/>
      <c r="N6477" s="57"/>
      <c r="O6477" s="6"/>
      <c r="P6477" s="6"/>
      <c r="T6477" s="6"/>
      <c r="V6477" s="3"/>
    </row>
    <row r="6478">
      <c r="D6478" s="57"/>
      <c r="J6478" s="7"/>
      <c r="K6478" s="7"/>
      <c r="L6478" s="7"/>
      <c r="M6478" s="7"/>
      <c r="N6478" s="57"/>
      <c r="O6478" s="6"/>
      <c r="P6478" s="6"/>
      <c r="T6478" s="6"/>
      <c r="V6478" s="3"/>
    </row>
    <row r="6479">
      <c r="D6479" s="57"/>
      <c r="J6479" s="7"/>
      <c r="K6479" s="7"/>
      <c r="L6479" s="7"/>
      <c r="M6479" s="7"/>
      <c r="N6479" s="57"/>
      <c r="O6479" s="6"/>
      <c r="P6479" s="6"/>
      <c r="T6479" s="6"/>
      <c r="V6479" s="3"/>
    </row>
    <row r="6480">
      <c r="D6480" s="57"/>
      <c r="J6480" s="7"/>
      <c r="K6480" s="7"/>
      <c r="L6480" s="7"/>
      <c r="M6480" s="7"/>
      <c r="N6480" s="57"/>
      <c r="O6480" s="6"/>
      <c r="P6480" s="6"/>
      <c r="T6480" s="6"/>
      <c r="V6480" s="3"/>
    </row>
    <row r="6481">
      <c r="D6481" s="57"/>
      <c r="J6481" s="7"/>
      <c r="K6481" s="7"/>
      <c r="L6481" s="7"/>
      <c r="M6481" s="7"/>
      <c r="N6481" s="57"/>
      <c r="O6481" s="6"/>
      <c r="P6481" s="6"/>
      <c r="T6481" s="6"/>
      <c r="V6481" s="3"/>
    </row>
    <row r="6482">
      <c r="D6482" s="57"/>
      <c r="J6482" s="7"/>
      <c r="K6482" s="7"/>
      <c r="L6482" s="7"/>
      <c r="M6482" s="7"/>
      <c r="N6482" s="57"/>
      <c r="O6482" s="6"/>
      <c r="P6482" s="6"/>
      <c r="T6482" s="6"/>
      <c r="V6482" s="3"/>
    </row>
    <row r="6483">
      <c r="D6483" s="57"/>
      <c r="J6483" s="7"/>
      <c r="K6483" s="7"/>
      <c r="L6483" s="7"/>
      <c r="M6483" s="7"/>
      <c r="N6483" s="57"/>
      <c r="O6483" s="6"/>
      <c r="P6483" s="6"/>
      <c r="T6483" s="6"/>
      <c r="V6483" s="3"/>
    </row>
    <row r="6484">
      <c r="D6484" s="57"/>
      <c r="J6484" s="7"/>
      <c r="K6484" s="7"/>
      <c r="L6484" s="7"/>
      <c r="M6484" s="7"/>
      <c r="N6484" s="57"/>
      <c r="O6484" s="6"/>
      <c r="P6484" s="6"/>
      <c r="T6484" s="6"/>
      <c r="V6484" s="3"/>
    </row>
    <row r="6485">
      <c r="D6485" s="57"/>
      <c r="J6485" s="7"/>
      <c r="K6485" s="7"/>
      <c r="L6485" s="7"/>
      <c r="M6485" s="7"/>
      <c r="N6485" s="57"/>
      <c r="O6485" s="6"/>
      <c r="P6485" s="6"/>
      <c r="T6485" s="6"/>
      <c r="V6485" s="3"/>
    </row>
    <row r="6486">
      <c r="D6486" s="57"/>
      <c r="J6486" s="7"/>
      <c r="K6486" s="7"/>
      <c r="L6486" s="7"/>
      <c r="M6486" s="7"/>
      <c r="N6486" s="57"/>
      <c r="O6486" s="6"/>
      <c r="P6486" s="6"/>
      <c r="T6486" s="6"/>
      <c r="V6486" s="3"/>
    </row>
    <row r="6487">
      <c r="D6487" s="57"/>
      <c r="J6487" s="7"/>
      <c r="K6487" s="7"/>
      <c r="L6487" s="7"/>
      <c r="M6487" s="7"/>
      <c r="N6487" s="57"/>
      <c r="O6487" s="6"/>
      <c r="P6487" s="6"/>
      <c r="T6487" s="6"/>
      <c r="V6487" s="3"/>
    </row>
    <row r="6488">
      <c r="D6488" s="57"/>
      <c r="J6488" s="7"/>
      <c r="K6488" s="7"/>
      <c r="L6488" s="7"/>
      <c r="M6488" s="7"/>
      <c r="N6488" s="57"/>
      <c r="O6488" s="6"/>
      <c r="P6488" s="6"/>
      <c r="T6488" s="6"/>
      <c r="V6488" s="3"/>
    </row>
    <row r="6489">
      <c r="D6489" s="57"/>
      <c r="J6489" s="7"/>
      <c r="K6489" s="7"/>
      <c r="L6489" s="7"/>
      <c r="M6489" s="7"/>
      <c r="N6489" s="57"/>
      <c r="O6489" s="6"/>
      <c r="P6489" s="6"/>
      <c r="T6489" s="6"/>
      <c r="V6489" s="3"/>
    </row>
    <row r="6490">
      <c r="D6490" s="57"/>
      <c r="J6490" s="7"/>
      <c r="K6490" s="7"/>
      <c r="L6490" s="7"/>
      <c r="M6490" s="7"/>
      <c r="N6490" s="57"/>
      <c r="O6490" s="6"/>
      <c r="P6490" s="6"/>
      <c r="T6490" s="6"/>
      <c r="V6490" s="3"/>
    </row>
    <row r="6491">
      <c r="D6491" s="57"/>
      <c r="J6491" s="7"/>
      <c r="K6491" s="7"/>
      <c r="L6491" s="7"/>
      <c r="M6491" s="7"/>
      <c r="N6491" s="57"/>
      <c r="O6491" s="6"/>
      <c r="P6491" s="6"/>
      <c r="T6491" s="6"/>
      <c r="V6491" s="3"/>
    </row>
    <row r="6492">
      <c r="D6492" s="57"/>
      <c r="J6492" s="7"/>
      <c r="K6492" s="7"/>
      <c r="L6492" s="7"/>
      <c r="M6492" s="7"/>
      <c r="N6492" s="57"/>
      <c r="O6492" s="6"/>
      <c r="P6492" s="6"/>
      <c r="T6492" s="6"/>
      <c r="V6492" s="3"/>
    </row>
    <row r="6493">
      <c r="D6493" s="57"/>
      <c r="J6493" s="7"/>
      <c r="K6493" s="7"/>
      <c r="L6493" s="7"/>
      <c r="M6493" s="7"/>
      <c r="N6493" s="57"/>
      <c r="O6493" s="6"/>
      <c r="P6493" s="6"/>
      <c r="T6493" s="6"/>
      <c r="V6493" s="3"/>
    </row>
    <row r="6494">
      <c r="D6494" s="57"/>
      <c r="J6494" s="7"/>
      <c r="K6494" s="7"/>
      <c r="L6494" s="7"/>
      <c r="M6494" s="7"/>
      <c r="N6494" s="57"/>
      <c r="O6494" s="6"/>
      <c r="P6494" s="6"/>
      <c r="T6494" s="6"/>
      <c r="V6494" s="3"/>
    </row>
    <row r="6495">
      <c r="D6495" s="57"/>
      <c r="J6495" s="7"/>
      <c r="K6495" s="7"/>
      <c r="L6495" s="7"/>
      <c r="M6495" s="7"/>
      <c r="N6495" s="57"/>
      <c r="O6495" s="6"/>
      <c r="P6495" s="6"/>
      <c r="T6495" s="6"/>
      <c r="V6495" s="3"/>
    </row>
    <row r="6496">
      <c r="D6496" s="57"/>
      <c r="J6496" s="7"/>
      <c r="K6496" s="7"/>
      <c r="L6496" s="7"/>
      <c r="M6496" s="7"/>
      <c r="N6496" s="57"/>
      <c r="O6496" s="6"/>
      <c r="P6496" s="6"/>
      <c r="T6496" s="6"/>
      <c r="V6496" s="3"/>
    </row>
    <row r="6497">
      <c r="D6497" s="57"/>
      <c r="J6497" s="7"/>
      <c r="K6497" s="7"/>
      <c r="L6497" s="7"/>
      <c r="M6497" s="7"/>
      <c r="N6497" s="57"/>
      <c r="O6497" s="6"/>
      <c r="P6497" s="6"/>
      <c r="T6497" s="6"/>
      <c r="V6497" s="3"/>
    </row>
    <row r="6498">
      <c r="D6498" s="57"/>
      <c r="J6498" s="7"/>
      <c r="K6498" s="7"/>
      <c r="L6498" s="7"/>
      <c r="M6498" s="7"/>
      <c r="N6498" s="57"/>
      <c r="O6498" s="6"/>
      <c r="P6498" s="6"/>
      <c r="T6498" s="6"/>
      <c r="V6498" s="3"/>
    </row>
    <row r="6499">
      <c r="D6499" s="57"/>
      <c r="J6499" s="7"/>
      <c r="K6499" s="7"/>
      <c r="L6499" s="7"/>
      <c r="M6499" s="7"/>
      <c r="N6499" s="57"/>
      <c r="O6499" s="6"/>
      <c r="P6499" s="6"/>
      <c r="T6499" s="6"/>
      <c r="V6499" s="3"/>
    </row>
    <row r="6500">
      <c r="D6500" s="57"/>
      <c r="J6500" s="7"/>
      <c r="K6500" s="7"/>
      <c r="L6500" s="7"/>
      <c r="M6500" s="7"/>
      <c r="N6500" s="57"/>
      <c r="O6500" s="6"/>
      <c r="P6500" s="6"/>
      <c r="T6500" s="6"/>
      <c r="V6500" s="3"/>
    </row>
    <row r="6501">
      <c r="D6501" s="57"/>
      <c r="J6501" s="7"/>
      <c r="K6501" s="7"/>
      <c r="L6501" s="7"/>
      <c r="M6501" s="7"/>
      <c r="N6501" s="57"/>
      <c r="O6501" s="6"/>
      <c r="P6501" s="6"/>
      <c r="T6501" s="6"/>
      <c r="V6501" s="3"/>
    </row>
    <row r="6502">
      <c r="D6502" s="57"/>
      <c r="J6502" s="7"/>
      <c r="K6502" s="7"/>
      <c r="L6502" s="7"/>
      <c r="M6502" s="7"/>
      <c r="N6502" s="57"/>
      <c r="O6502" s="6"/>
      <c r="P6502" s="6"/>
      <c r="T6502" s="6"/>
      <c r="V6502" s="3"/>
    </row>
    <row r="6503">
      <c r="D6503" s="57"/>
      <c r="J6503" s="7"/>
      <c r="K6503" s="7"/>
      <c r="L6503" s="7"/>
      <c r="M6503" s="7"/>
      <c r="N6503" s="57"/>
      <c r="O6503" s="6"/>
      <c r="P6503" s="6"/>
      <c r="T6503" s="6"/>
      <c r="V6503" s="3"/>
    </row>
    <row r="6504">
      <c r="D6504" s="57"/>
      <c r="J6504" s="7"/>
      <c r="K6504" s="7"/>
      <c r="L6504" s="7"/>
      <c r="M6504" s="7"/>
      <c r="N6504" s="57"/>
      <c r="O6504" s="6"/>
      <c r="P6504" s="6"/>
      <c r="T6504" s="6"/>
      <c r="V6504" s="3"/>
    </row>
    <row r="6505">
      <c r="D6505" s="57"/>
      <c r="J6505" s="7"/>
      <c r="K6505" s="7"/>
      <c r="L6505" s="7"/>
      <c r="M6505" s="7"/>
      <c r="N6505" s="57"/>
      <c r="O6505" s="6"/>
      <c r="P6505" s="6"/>
      <c r="T6505" s="6"/>
      <c r="V6505" s="3"/>
    </row>
    <row r="6506">
      <c r="D6506" s="57"/>
      <c r="J6506" s="7"/>
      <c r="K6506" s="7"/>
      <c r="L6506" s="7"/>
      <c r="M6506" s="7"/>
      <c r="N6506" s="57"/>
      <c r="O6506" s="6"/>
      <c r="P6506" s="6"/>
      <c r="T6506" s="6"/>
      <c r="V6506" s="3"/>
    </row>
    <row r="6507">
      <c r="D6507" s="57"/>
      <c r="J6507" s="7"/>
      <c r="K6507" s="7"/>
      <c r="L6507" s="7"/>
      <c r="M6507" s="7"/>
      <c r="N6507" s="57"/>
      <c r="O6507" s="6"/>
      <c r="P6507" s="6"/>
      <c r="T6507" s="6"/>
      <c r="V6507" s="3"/>
    </row>
    <row r="6508">
      <c r="D6508" s="57"/>
      <c r="J6508" s="7"/>
      <c r="K6508" s="7"/>
      <c r="L6508" s="7"/>
      <c r="M6508" s="7"/>
      <c r="N6508" s="57"/>
      <c r="O6508" s="6"/>
      <c r="P6508" s="6"/>
      <c r="T6508" s="6"/>
      <c r="V6508" s="3"/>
    </row>
    <row r="6509">
      <c r="D6509" s="57"/>
      <c r="J6509" s="7"/>
      <c r="K6509" s="7"/>
      <c r="L6509" s="7"/>
      <c r="M6509" s="7"/>
      <c r="N6509" s="57"/>
      <c r="O6509" s="6"/>
      <c r="P6509" s="6"/>
      <c r="T6509" s="6"/>
      <c r="V6509" s="3"/>
    </row>
    <row r="6510">
      <c r="D6510" s="57"/>
      <c r="J6510" s="7"/>
      <c r="K6510" s="7"/>
      <c r="L6510" s="7"/>
      <c r="M6510" s="7"/>
      <c r="N6510" s="57"/>
      <c r="O6510" s="6"/>
      <c r="P6510" s="6"/>
      <c r="T6510" s="6"/>
      <c r="V6510" s="3"/>
    </row>
    <row r="6511">
      <c r="D6511" s="57"/>
      <c r="J6511" s="7"/>
      <c r="K6511" s="7"/>
      <c r="L6511" s="7"/>
      <c r="M6511" s="7"/>
      <c r="N6511" s="57"/>
      <c r="O6511" s="6"/>
      <c r="P6511" s="6"/>
      <c r="T6511" s="6"/>
      <c r="V6511" s="3"/>
    </row>
    <row r="6512">
      <c r="D6512" s="57"/>
      <c r="J6512" s="7"/>
      <c r="K6512" s="7"/>
      <c r="L6512" s="7"/>
      <c r="M6512" s="7"/>
      <c r="N6512" s="57"/>
      <c r="O6512" s="6"/>
      <c r="P6512" s="6"/>
      <c r="T6512" s="6"/>
      <c r="V6512" s="3"/>
    </row>
    <row r="6513">
      <c r="D6513" s="57"/>
      <c r="J6513" s="7"/>
      <c r="K6513" s="7"/>
      <c r="L6513" s="7"/>
      <c r="M6513" s="7"/>
      <c r="N6513" s="57"/>
      <c r="O6513" s="6"/>
      <c r="P6513" s="6"/>
      <c r="T6513" s="6"/>
      <c r="V6513" s="3"/>
    </row>
    <row r="6514">
      <c r="D6514" s="57"/>
      <c r="J6514" s="7"/>
      <c r="K6514" s="7"/>
      <c r="L6514" s="7"/>
      <c r="M6514" s="7"/>
      <c r="N6514" s="57"/>
      <c r="O6514" s="6"/>
      <c r="P6514" s="6"/>
      <c r="T6514" s="6"/>
      <c r="V6514" s="3"/>
    </row>
    <row r="6515">
      <c r="D6515" s="57"/>
      <c r="J6515" s="7"/>
      <c r="K6515" s="7"/>
      <c r="L6515" s="7"/>
      <c r="M6515" s="7"/>
      <c r="N6515" s="57"/>
      <c r="O6515" s="6"/>
      <c r="P6515" s="6"/>
      <c r="T6515" s="6"/>
      <c r="V6515" s="3"/>
    </row>
    <row r="6516">
      <c r="D6516" s="57"/>
      <c r="J6516" s="7"/>
      <c r="K6516" s="7"/>
      <c r="L6516" s="7"/>
      <c r="M6516" s="7"/>
      <c r="N6516" s="57"/>
      <c r="O6516" s="6"/>
      <c r="P6516" s="6"/>
      <c r="T6516" s="6"/>
      <c r="V6516" s="3"/>
    </row>
    <row r="6517">
      <c r="D6517" s="57"/>
      <c r="J6517" s="7"/>
      <c r="K6517" s="7"/>
      <c r="L6517" s="7"/>
      <c r="M6517" s="7"/>
      <c r="N6517" s="57"/>
      <c r="O6517" s="6"/>
      <c r="P6517" s="6"/>
      <c r="T6517" s="6"/>
      <c r="V6517" s="3"/>
    </row>
    <row r="6518">
      <c r="D6518" s="57"/>
      <c r="J6518" s="7"/>
      <c r="K6518" s="7"/>
      <c r="L6518" s="7"/>
      <c r="M6518" s="7"/>
      <c r="N6518" s="57"/>
      <c r="O6518" s="6"/>
      <c r="P6518" s="6"/>
      <c r="T6518" s="6"/>
      <c r="V6518" s="3"/>
    </row>
    <row r="6519">
      <c r="D6519" s="57"/>
      <c r="J6519" s="7"/>
      <c r="K6519" s="7"/>
      <c r="L6519" s="7"/>
      <c r="M6519" s="7"/>
      <c r="N6519" s="57"/>
      <c r="O6519" s="6"/>
      <c r="P6519" s="6"/>
      <c r="T6519" s="6"/>
      <c r="V6519" s="3"/>
    </row>
    <row r="6520">
      <c r="D6520" s="57"/>
      <c r="J6520" s="7"/>
      <c r="K6520" s="7"/>
      <c r="L6520" s="7"/>
      <c r="M6520" s="7"/>
      <c r="N6520" s="57"/>
      <c r="O6520" s="6"/>
      <c r="P6520" s="6"/>
      <c r="T6520" s="6"/>
      <c r="V6520" s="3"/>
    </row>
    <row r="6521">
      <c r="D6521" s="57"/>
      <c r="J6521" s="7"/>
      <c r="K6521" s="7"/>
      <c r="L6521" s="7"/>
      <c r="M6521" s="7"/>
      <c r="N6521" s="57"/>
      <c r="O6521" s="6"/>
      <c r="P6521" s="6"/>
      <c r="T6521" s="6"/>
      <c r="V6521" s="3"/>
    </row>
    <row r="6522">
      <c r="D6522" s="57"/>
      <c r="J6522" s="7"/>
      <c r="K6522" s="7"/>
      <c r="L6522" s="7"/>
      <c r="M6522" s="7"/>
      <c r="N6522" s="57"/>
      <c r="O6522" s="6"/>
      <c r="P6522" s="6"/>
      <c r="T6522" s="6"/>
      <c r="V6522" s="3"/>
    </row>
    <row r="6523">
      <c r="D6523" s="57"/>
      <c r="J6523" s="7"/>
      <c r="K6523" s="7"/>
      <c r="L6523" s="7"/>
      <c r="M6523" s="7"/>
      <c r="N6523" s="57"/>
      <c r="O6523" s="6"/>
      <c r="P6523" s="6"/>
      <c r="T6523" s="6"/>
      <c r="V6523" s="3"/>
    </row>
    <row r="6524">
      <c r="D6524" s="57"/>
      <c r="J6524" s="7"/>
      <c r="K6524" s="7"/>
      <c r="L6524" s="7"/>
      <c r="M6524" s="7"/>
      <c r="N6524" s="57"/>
      <c r="O6524" s="6"/>
      <c r="P6524" s="6"/>
      <c r="T6524" s="6"/>
      <c r="V6524" s="3"/>
    </row>
    <row r="6525">
      <c r="D6525" s="57"/>
      <c r="J6525" s="7"/>
      <c r="K6525" s="7"/>
      <c r="L6525" s="7"/>
      <c r="M6525" s="7"/>
      <c r="N6525" s="57"/>
      <c r="O6525" s="6"/>
      <c r="P6525" s="6"/>
      <c r="T6525" s="6"/>
      <c r="V6525" s="3"/>
    </row>
    <row r="6526">
      <c r="D6526" s="57"/>
      <c r="J6526" s="7"/>
      <c r="K6526" s="7"/>
      <c r="L6526" s="7"/>
      <c r="M6526" s="7"/>
      <c r="N6526" s="57"/>
      <c r="O6526" s="6"/>
      <c r="P6526" s="6"/>
      <c r="T6526" s="6"/>
      <c r="V6526" s="3"/>
    </row>
    <row r="6527">
      <c r="D6527" s="57"/>
      <c r="J6527" s="7"/>
      <c r="K6527" s="7"/>
      <c r="L6527" s="7"/>
      <c r="M6527" s="7"/>
      <c r="N6527" s="57"/>
      <c r="O6527" s="6"/>
      <c r="P6527" s="6"/>
      <c r="T6527" s="6"/>
      <c r="V6527" s="3"/>
    </row>
    <row r="6528">
      <c r="D6528" s="57"/>
      <c r="J6528" s="7"/>
      <c r="K6528" s="7"/>
      <c r="L6528" s="7"/>
      <c r="M6528" s="7"/>
      <c r="N6528" s="57"/>
      <c r="O6528" s="6"/>
      <c r="P6528" s="6"/>
      <c r="T6528" s="6"/>
      <c r="V6528" s="3"/>
    </row>
    <row r="6529">
      <c r="D6529" s="57"/>
      <c r="J6529" s="7"/>
      <c r="K6529" s="7"/>
      <c r="L6529" s="7"/>
      <c r="M6529" s="7"/>
      <c r="N6529" s="57"/>
      <c r="O6529" s="6"/>
      <c r="P6529" s="6"/>
      <c r="T6529" s="6"/>
      <c r="V6529" s="3"/>
    </row>
    <row r="6530">
      <c r="D6530" s="57"/>
      <c r="J6530" s="7"/>
      <c r="K6530" s="7"/>
      <c r="L6530" s="7"/>
      <c r="M6530" s="7"/>
      <c r="N6530" s="57"/>
      <c r="O6530" s="6"/>
      <c r="P6530" s="6"/>
      <c r="T6530" s="6"/>
      <c r="V6530" s="3"/>
    </row>
    <row r="6531">
      <c r="D6531" s="57"/>
      <c r="J6531" s="7"/>
      <c r="K6531" s="7"/>
      <c r="L6531" s="7"/>
      <c r="M6531" s="7"/>
      <c r="N6531" s="57"/>
      <c r="O6531" s="6"/>
      <c r="P6531" s="6"/>
      <c r="T6531" s="6"/>
      <c r="V6531" s="3"/>
    </row>
    <row r="6532">
      <c r="D6532" s="57"/>
      <c r="J6532" s="7"/>
      <c r="K6532" s="7"/>
      <c r="L6532" s="7"/>
      <c r="M6532" s="7"/>
      <c r="N6532" s="57"/>
      <c r="O6532" s="6"/>
      <c r="P6532" s="6"/>
      <c r="T6532" s="6"/>
      <c r="V6532" s="3"/>
    </row>
    <row r="6533">
      <c r="D6533" s="57"/>
      <c r="J6533" s="7"/>
      <c r="K6533" s="7"/>
      <c r="L6533" s="7"/>
      <c r="M6533" s="7"/>
      <c r="N6533" s="57"/>
      <c r="O6533" s="6"/>
      <c r="P6533" s="6"/>
      <c r="T6533" s="6"/>
      <c r="V6533" s="3"/>
    </row>
    <row r="6534">
      <c r="D6534" s="57"/>
      <c r="J6534" s="7"/>
      <c r="K6534" s="7"/>
      <c r="L6534" s="7"/>
      <c r="M6534" s="7"/>
      <c r="N6534" s="57"/>
      <c r="O6534" s="6"/>
      <c r="P6534" s="6"/>
      <c r="T6534" s="6"/>
      <c r="V6534" s="3"/>
    </row>
    <row r="6535">
      <c r="D6535" s="57"/>
      <c r="J6535" s="7"/>
      <c r="K6535" s="7"/>
      <c r="L6535" s="7"/>
      <c r="M6535" s="7"/>
      <c r="N6535" s="57"/>
      <c r="O6535" s="6"/>
      <c r="P6535" s="6"/>
      <c r="T6535" s="6"/>
      <c r="V6535" s="3"/>
    </row>
    <row r="6536">
      <c r="D6536" s="57"/>
      <c r="J6536" s="7"/>
      <c r="K6536" s="7"/>
      <c r="L6536" s="7"/>
      <c r="M6536" s="7"/>
      <c r="N6536" s="57"/>
      <c r="O6536" s="6"/>
      <c r="P6536" s="6"/>
      <c r="T6536" s="6"/>
      <c r="V6536" s="3"/>
    </row>
    <row r="6537">
      <c r="D6537" s="57"/>
      <c r="J6537" s="7"/>
      <c r="K6537" s="7"/>
      <c r="L6537" s="7"/>
      <c r="M6537" s="7"/>
      <c r="N6537" s="57"/>
      <c r="O6537" s="6"/>
      <c r="P6537" s="6"/>
      <c r="T6537" s="6"/>
      <c r="V6537" s="3"/>
    </row>
    <row r="6538">
      <c r="D6538" s="57"/>
      <c r="J6538" s="7"/>
      <c r="K6538" s="7"/>
      <c r="L6538" s="7"/>
      <c r="M6538" s="7"/>
      <c r="N6538" s="57"/>
      <c r="O6538" s="6"/>
      <c r="P6538" s="6"/>
      <c r="T6538" s="6"/>
      <c r="V6538" s="3"/>
    </row>
    <row r="6539">
      <c r="D6539" s="57"/>
      <c r="J6539" s="7"/>
      <c r="K6539" s="7"/>
      <c r="L6539" s="7"/>
      <c r="M6539" s="7"/>
      <c r="N6539" s="57"/>
      <c r="O6539" s="6"/>
      <c r="P6539" s="6"/>
      <c r="T6539" s="6"/>
      <c r="V6539" s="3"/>
    </row>
    <row r="6540">
      <c r="D6540" s="57"/>
      <c r="J6540" s="7"/>
      <c r="K6540" s="7"/>
      <c r="L6540" s="7"/>
      <c r="M6540" s="7"/>
      <c r="N6540" s="57"/>
      <c r="O6540" s="6"/>
      <c r="P6540" s="6"/>
      <c r="T6540" s="6"/>
      <c r="V6540" s="3"/>
    </row>
    <row r="6541">
      <c r="D6541" s="57"/>
      <c r="J6541" s="7"/>
      <c r="K6541" s="7"/>
      <c r="L6541" s="7"/>
      <c r="M6541" s="7"/>
      <c r="N6541" s="57"/>
      <c r="O6541" s="6"/>
      <c r="P6541" s="6"/>
      <c r="T6541" s="6"/>
      <c r="V6541" s="3"/>
    </row>
    <row r="6542">
      <c r="D6542" s="57"/>
      <c r="J6542" s="7"/>
      <c r="K6542" s="7"/>
      <c r="L6542" s="7"/>
      <c r="M6542" s="7"/>
      <c r="N6542" s="57"/>
      <c r="O6542" s="6"/>
      <c r="P6542" s="6"/>
      <c r="T6542" s="6"/>
      <c r="V6542" s="3"/>
    </row>
    <row r="6543">
      <c r="D6543" s="57"/>
      <c r="J6543" s="7"/>
      <c r="K6543" s="7"/>
      <c r="L6543" s="7"/>
      <c r="M6543" s="7"/>
      <c r="N6543" s="57"/>
      <c r="O6543" s="6"/>
      <c r="P6543" s="6"/>
      <c r="T6543" s="6"/>
      <c r="V6543" s="3"/>
    </row>
    <row r="6544">
      <c r="D6544" s="57"/>
      <c r="J6544" s="7"/>
      <c r="K6544" s="7"/>
      <c r="L6544" s="7"/>
      <c r="M6544" s="7"/>
      <c r="N6544" s="57"/>
      <c r="O6544" s="6"/>
      <c r="P6544" s="6"/>
      <c r="T6544" s="6"/>
      <c r="V6544" s="3"/>
    </row>
    <row r="6545">
      <c r="D6545" s="57"/>
      <c r="J6545" s="7"/>
      <c r="K6545" s="7"/>
      <c r="L6545" s="7"/>
      <c r="M6545" s="7"/>
      <c r="N6545" s="57"/>
      <c r="O6545" s="6"/>
      <c r="P6545" s="6"/>
      <c r="T6545" s="6"/>
      <c r="V6545" s="3"/>
    </row>
    <row r="6546">
      <c r="D6546" s="57"/>
      <c r="J6546" s="7"/>
      <c r="K6546" s="7"/>
      <c r="L6546" s="7"/>
      <c r="M6546" s="7"/>
      <c r="N6546" s="57"/>
      <c r="O6546" s="6"/>
      <c r="P6546" s="6"/>
      <c r="T6546" s="6"/>
      <c r="V6546" s="3"/>
    </row>
    <row r="6547">
      <c r="D6547" s="57"/>
      <c r="J6547" s="7"/>
      <c r="K6547" s="7"/>
      <c r="L6547" s="7"/>
      <c r="M6547" s="7"/>
      <c r="N6547" s="57"/>
      <c r="O6547" s="6"/>
      <c r="P6547" s="6"/>
      <c r="T6547" s="6"/>
      <c r="V6547" s="3"/>
    </row>
    <row r="6548">
      <c r="D6548" s="57"/>
      <c r="J6548" s="7"/>
      <c r="K6548" s="7"/>
      <c r="L6548" s="7"/>
      <c r="M6548" s="7"/>
      <c r="N6548" s="57"/>
      <c r="O6548" s="6"/>
      <c r="P6548" s="6"/>
      <c r="T6548" s="6"/>
      <c r="V6548" s="3"/>
    </row>
    <row r="6549">
      <c r="D6549" s="57"/>
      <c r="J6549" s="7"/>
      <c r="K6549" s="7"/>
      <c r="L6549" s="7"/>
      <c r="M6549" s="7"/>
      <c r="N6549" s="57"/>
      <c r="O6549" s="6"/>
      <c r="P6549" s="6"/>
      <c r="T6549" s="6"/>
      <c r="V6549" s="3"/>
    </row>
    <row r="6550">
      <c r="D6550" s="57"/>
      <c r="J6550" s="7"/>
      <c r="K6550" s="7"/>
      <c r="L6550" s="7"/>
      <c r="M6550" s="7"/>
      <c r="N6550" s="57"/>
      <c r="O6550" s="6"/>
      <c r="P6550" s="6"/>
      <c r="T6550" s="6"/>
      <c r="V6550" s="3"/>
    </row>
    <row r="6551">
      <c r="D6551" s="57"/>
      <c r="J6551" s="7"/>
      <c r="K6551" s="7"/>
      <c r="L6551" s="7"/>
      <c r="M6551" s="7"/>
      <c r="N6551" s="57"/>
      <c r="O6551" s="6"/>
      <c r="P6551" s="6"/>
      <c r="T6551" s="6"/>
      <c r="V6551" s="3"/>
    </row>
    <row r="6552">
      <c r="D6552" s="57"/>
      <c r="J6552" s="7"/>
      <c r="K6552" s="7"/>
      <c r="L6552" s="7"/>
      <c r="M6552" s="7"/>
      <c r="N6552" s="57"/>
      <c r="O6552" s="6"/>
      <c r="P6552" s="6"/>
      <c r="T6552" s="6"/>
      <c r="V6552" s="3"/>
    </row>
    <row r="6553">
      <c r="D6553" s="57"/>
      <c r="J6553" s="7"/>
      <c r="K6553" s="7"/>
      <c r="L6553" s="7"/>
      <c r="M6553" s="7"/>
      <c r="N6553" s="57"/>
      <c r="O6553" s="6"/>
      <c r="P6553" s="6"/>
      <c r="T6553" s="6"/>
      <c r="V6553" s="3"/>
    </row>
    <row r="6554">
      <c r="D6554" s="57"/>
      <c r="J6554" s="7"/>
      <c r="K6554" s="7"/>
      <c r="L6554" s="7"/>
      <c r="M6554" s="7"/>
      <c r="N6554" s="57"/>
      <c r="O6554" s="6"/>
      <c r="P6554" s="6"/>
      <c r="T6554" s="6"/>
      <c r="V6554" s="3"/>
    </row>
    <row r="6555">
      <c r="D6555" s="57"/>
      <c r="J6555" s="7"/>
      <c r="K6555" s="7"/>
      <c r="L6555" s="7"/>
      <c r="M6555" s="7"/>
      <c r="N6555" s="57"/>
      <c r="O6555" s="6"/>
      <c r="P6555" s="6"/>
      <c r="T6555" s="6"/>
      <c r="V6555" s="3"/>
    </row>
    <row r="6556">
      <c r="D6556" s="57"/>
      <c r="J6556" s="7"/>
      <c r="K6556" s="7"/>
      <c r="L6556" s="7"/>
      <c r="M6556" s="7"/>
      <c r="N6556" s="57"/>
      <c r="O6556" s="6"/>
      <c r="P6556" s="6"/>
      <c r="T6556" s="6"/>
      <c r="V6556" s="3"/>
    </row>
    <row r="6557">
      <c r="D6557" s="57"/>
      <c r="J6557" s="7"/>
      <c r="K6557" s="7"/>
      <c r="L6557" s="7"/>
      <c r="M6557" s="7"/>
      <c r="N6557" s="57"/>
      <c r="O6557" s="6"/>
      <c r="P6557" s="6"/>
      <c r="T6557" s="6"/>
      <c r="V6557" s="3"/>
    </row>
    <row r="6558">
      <c r="D6558" s="57"/>
      <c r="J6558" s="7"/>
      <c r="K6558" s="7"/>
      <c r="L6558" s="7"/>
      <c r="M6558" s="7"/>
      <c r="N6558" s="57"/>
      <c r="O6558" s="6"/>
      <c r="P6558" s="6"/>
      <c r="T6558" s="6"/>
      <c r="V6558" s="3"/>
    </row>
    <row r="6559">
      <c r="D6559" s="57"/>
      <c r="J6559" s="7"/>
      <c r="K6559" s="7"/>
      <c r="L6559" s="7"/>
      <c r="M6559" s="7"/>
      <c r="N6559" s="57"/>
      <c r="O6559" s="6"/>
      <c r="P6559" s="6"/>
      <c r="T6559" s="6"/>
      <c r="V6559" s="3"/>
    </row>
    <row r="6560">
      <c r="D6560" s="57"/>
      <c r="J6560" s="7"/>
      <c r="K6560" s="7"/>
      <c r="L6560" s="7"/>
      <c r="M6560" s="7"/>
      <c r="N6560" s="57"/>
      <c r="O6560" s="6"/>
      <c r="P6560" s="6"/>
      <c r="T6560" s="6"/>
      <c r="V6560" s="3"/>
    </row>
    <row r="6561">
      <c r="D6561" s="57"/>
      <c r="J6561" s="7"/>
      <c r="K6561" s="7"/>
      <c r="L6561" s="7"/>
      <c r="M6561" s="7"/>
      <c r="N6561" s="57"/>
      <c r="O6561" s="6"/>
      <c r="P6561" s="6"/>
      <c r="T6561" s="6"/>
      <c r="V6561" s="3"/>
    </row>
    <row r="6562">
      <c r="D6562" s="57"/>
      <c r="J6562" s="7"/>
      <c r="K6562" s="7"/>
      <c r="L6562" s="7"/>
      <c r="M6562" s="7"/>
      <c r="N6562" s="57"/>
      <c r="O6562" s="6"/>
      <c r="P6562" s="6"/>
      <c r="T6562" s="6"/>
      <c r="V6562" s="3"/>
    </row>
    <row r="6563">
      <c r="D6563" s="57"/>
      <c r="J6563" s="7"/>
      <c r="K6563" s="7"/>
      <c r="L6563" s="7"/>
      <c r="M6563" s="7"/>
      <c r="N6563" s="57"/>
      <c r="O6563" s="6"/>
      <c r="P6563" s="6"/>
      <c r="T6563" s="6"/>
      <c r="V6563" s="3"/>
    </row>
    <row r="6564">
      <c r="D6564" s="57"/>
      <c r="J6564" s="7"/>
      <c r="K6564" s="7"/>
      <c r="L6564" s="7"/>
      <c r="M6564" s="7"/>
      <c r="N6564" s="57"/>
      <c r="O6564" s="6"/>
      <c r="P6564" s="6"/>
      <c r="T6564" s="6"/>
      <c r="V6564" s="3"/>
    </row>
    <row r="6565">
      <c r="D6565" s="57"/>
      <c r="J6565" s="7"/>
      <c r="K6565" s="7"/>
      <c r="L6565" s="7"/>
      <c r="M6565" s="7"/>
      <c r="N6565" s="57"/>
      <c r="O6565" s="6"/>
      <c r="P6565" s="6"/>
      <c r="T6565" s="6"/>
      <c r="V6565" s="3"/>
    </row>
    <row r="6566">
      <c r="D6566" s="57"/>
      <c r="J6566" s="7"/>
      <c r="K6566" s="7"/>
      <c r="L6566" s="7"/>
      <c r="M6566" s="7"/>
      <c r="N6566" s="57"/>
      <c r="O6566" s="6"/>
      <c r="P6566" s="6"/>
      <c r="T6566" s="6"/>
      <c r="V6566" s="3"/>
    </row>
    <row r="6567">
      <c r="D6567" s="57"/>
      <c r="J6567" s="7"/>
      <c r="K6567" s="7"/>
      <c r="L6567" s="7"/>
      <c r="M6567" s="7"/>
      <c r="N6567" s="57"/>
      <c r="O6567" s="6"/>
      <c r="P6567" s="6"/>
      <c r="T6567" s="6"/>
      <c r="V6567" s="3"/>
    </row>
    <row r="6568">
      <c r="D6568" s="57"/>
      <c r="J6568" s="7"/>
      <c r="K6568" s="7"/>
      <c r="L6568" s="7"/>
      <c r="M6568" s="7"/>
      <c r="N6568" s="57"/>
      <c r="O6568" s="6"/>
      <c r="P6568" s="6"/>
      <c r="T6568" s="6"/>
      <c r="V6568" s="3"/>
    </row>
    <row r="6569">
      <c r="D6569" s="57"/>
      <c r="J6569" s="7"/>
      <c r="K6569" s="7"/>
      <c r="L6569" s="7"/>
      <c r="M6569" s="7"/>
      <c r="N6569" s="57"/>
      <c r="O6569" s="6"/>
      <c r="P6569" s="6"/>
      <c r="T6569" s="6"/>
      <c r="V6569" s="3"/>
    </row>
    <row r="6570">
      <c r="D6570" s="57"/>
      <c r="J6570" s="7"/>
      <c r="K6570" s="7"/>
      <c r="L6570" s="7"/>
      <c r="M6570" s="7"/>
      <c r="N6570" s="57"/>
      <c r="O6570" s="6"/>
      <c r="P6570" s="6"/>
      <c r="T6570" s="6"/>
      <c r="V6570" s="3"/>
    </row>
    <row r="6571">
      <c r="D6571" s="57"/>
      <c r="J6571" s="7"/>
      <c r="K6571" s="7"/>
      <c r="L6571" s="7"/>
      <c r="M6571" s="7"/>
      <c r="N6571" s="57"/>
      <c r="O6571" s="6"/>
      <c r="P6571" s="6"/>
      <c r="T6571" s="6"/>
      <c r="V6571" s="3"/>
    </row>
    <row r="6572">
      <c r="D6572" s="57"/>
      <c r="J6572" s="7"/>
      <c r="K6572" s="7"/>
      <c r="L6572" s="7"/>
      <c r="M6572" s="7"/>
      <c r="N6572" s="57"/>
      <c r="O6572" s="6"/>
      <c r="P6572" s="6"/>
      <c r="T6572" s="6"/>
      <c r="V6572" s="3"/>
    </row>
    <row r="6573">
      <c r="D6573" s="57"/>
      <c r="J6573" s="7"/>
      <c r="K6573" s="7"/>
      <c r="L6573" s="7"/>
      <c r="M6573" s="7"/>
      <c r="N6573" s="57"/>
      <c r="O6573" s="6"/>
      <c r="P6573" s="6"/>
      <c r="T6573" s="6"/>
      <c r="V6573" s="3"/>
    </row>
    <row r="6574">
      <c r="D6574" s="57"/>
      <c r="J6574" s="7"/>
      <c r="K6574" s="7"/>
      <c r="L6574" s="7"/>
      <c r="M6574" s="7"/>
      <c r="N6574" s="57"/>
      <c r="O6574" s="6"/>
      <c r="P6574" s="6"/>
      <c r="T6574" s="6"/>
      <c r="V6574" s="3"/>
    </row>
    <row r="6575">
      <c r="D6575" s="57"/>
      <c r="J6575" s="7"/>
      <c r="K6575" s="7"/>
      <c r="L6575" s="7"/>
      <c r="M6575" s="7"/>
      <c r="N6575" s="57"/>
      <c r="O6575" s="6"/>
      <c r="P6575" s="6"/>
      <c r="T6575" s="6"/>
      <c r="V6575" s="3"/>
    </row>
    <row r="6576">
      <c r="D6576" s="57"/>
      <c r="J6576" s="7"/>
      <c r="K6576" s="7"/>
      <c r="L6576" s="7"/>
      <c r="M6576" s="7"/>
      <c r="N6576" s="57"/>
      <c r="O6576" s="6"/>
      <c r="P6576" s="6"/>
      <c r="T6576" s="6"/>
      <c r="V6576" s="3"/>
    </row>
    <row r="6577">
      <c r="D6577" s="57"/>
      <c r="J6577" s="7"/>
      <c r="K6577" s="7"/>
      <c r="L6577" s="7"/>
      <c r="M6577" s="7"/>
      <c r="N6577" s="57"/>
      <c r="O6577" s="6"/>
      <c r="P6577" s="6"/>
      <c r="T6577" s="6"/>
      <c r="V6577" s="3"/>
    </row>
    <row r="6578">
      <c r="D6578" s="57"/>
      <c r="J6578" s="7"/>
      <c r="K6578" s="7"/>
      <c r="L6578" s="7"/>
      <c r="M6578" s="7"/>
      <c r="N6578" s="57"/>
      <c r="O6578" s="6"/>
      <c r="P6578" s="6"/>
      <c r="T6578" s="6"/>
      <c r="V6578" s="3"/>
    </row>
    <row r="6579">
      <c r="D6579" s="57"/>
      <c r="J6579" s="7"/>
      <c r="K6579" s="7"/>
      <c r="L6579" s="7"/>
      <c r="M6579" s="7"/>
      <c r="N6579" s="57"/>
      <c r="O6579" s="6"/>
      <c r="P6579" s="6"/>
      <c r="T6579" s="6"/>
      <c r="V6579" s="3"/>
    </row>
    <row r="6580">
      <c r="D6580" s="57"/>
      <c r="J6580" s="7"/>
      <c r="K6580" s="7"/>
      <c r="L6580" s="7"/>
      <c r="M6580" s="7"/>
      <c r="N6580" s="57"/>
      <c r="O6580" s="6"/>
      <c r="P6580" s="6"/>
      <c r="T6580" s="6"/>
      <c r="V6580" s="3"/>
    </row>
    <row r="6581">
      <c r="D6581" s="57"/>
      <c r="J6581" s="7"/>
      <c r="K6581" s="7"/>
      <c r="L6581" s="7"/>
      <c r="M6581" s="7"/>
      <c r="N6581" s="57"/>
      <c r="O6581" s="6"/>
      <c r="P6581" s="6"/>
      <c r="T6581" s="6"/>
      <c r="V6581" s="3"/>
    </row>
    <row r="6582">
      <c r="D6582" s="57"/>
      <c r="J6582" s="7"/>
      <c r="K6582" s="7"/>
      <c r="L6582" s="7"/>
      <c r="M6582" s="7"/>
      <c r="N6582" s="57"/>
      <c r="O6582" s="6"/>
      <c r="P6582" s="6"/>
      <c r="T6582" s="6"/>
      <c r="V6582" s="3"/>
    </row>
    <row r="6583">
      <c r="D6583" s="57"/>
      <c r="J6583" s="7"/>
      <c r="K6583" s="7"/>
      <c r="L6583" s="7"/>
      <c r="M6583" s="7"/>
      <c r="N6583" s="57"/>
      <c r="O6583" s="6"/>
      <c r="P6583" s="6"/>
      <c r="T6583" s="6"/>
      <c r="V6583" s="3"/>
    </row>
    <row r="6584">
      <c r="D6584" s="57"/>
      <c r="J6584" s="7"/>
      <c r="K6584" s="7"/>
      <c r="L6584" s="7"/>
      <c r="M6584" s="7"/>
      <c r="N6584" s="57"/>
      <c r="O6584" s="6"/>
      <c r="P6584" s="6"/>
      <c r="T6584" s="6"/>
      <c r="V6584" s="3"/>
    </row>
    <row r="6585">
      <c r="D6585" s="57"/>
      <c r="J6585" s="7"/>
      <c r="K6585" s="7"/>
      <c r="L6585" s="7"/>
      <c r="M6585" s="7"/>
      <c r="N6585" s="57"/>
      <c r="O6585" s="6"/>
      <c r="P6585" s="6"/>
      <c r="T6585" s="6"/>
      <c r="V6585" s="3"/>
    </row>
    <row r="6586">
      <c r="D6586" s="57"/>
      <c r="J6586" s="7"/>
      <c r="K6586" s="7"/>
      <c r="L6586" s="7"/>
      <c r="M6586" s="7"/>
      <c r="N6586" s="57"/>
      <c r="O6586" s="6"/>
      <c r="P6586" s="6"/>
      <c r="T6586" s="6"/>
      <c r="V6586" s="3"/>
    </row>
    <row r="6587">
      <c r="D6587" s="57"/>
      <c r="J6587" s="7"/>
      <c r="K6587" s="7"/>
      <c r="L6587" s="7"/>
      <c r="M6587" s="7"/>
      <c r="N6587" s="57"/>
      <c r="O6587" s="6"/>
      <c r="P6587" s="6"/>
      <c r="T6587" s="6"/>
      <c r="V6587" s="3"/>
    </row>
    <row r="6588">
      <c r="D6588" s="57"/>
      <c r="J6588" s="7"/>
      <c r="K6588" s="7"/>
      <c r="L6588" s="7"/>
      <c r="M6588" s="7"/>
      <c r="N6588" s="57"/>
      <c r="O6588" s="6"/>
      <c r="P6588" s="6"/>
      <c r="T6588" s="6"/>
      <c r="V6588" s="3"/>
    </row>
    <row r="6589">
      <c r="D6589" s="57"/>
      <c r="J6589" s="7"/>
      <c r="K6589" s="7"/>
      <c r="L6589" s="7"/>
      <c r="M6589" s="7"/>
      <c r="N6589" s="57"/>
      <c r="O6589" s="6"/>
      <c r="P6589" s="6"/>
      <c r="T6589" s="6"/>
      <c r="V6589" s="3"/>
    </row>
    <row r="6590">
      <c r="D6590" s="57"/>
      <c r="J6590" s="7"/>
      <c r="K6590" s="7"/>
      <c r="L6590" s="7"/>
      <c r="M6590" s="7"/>
      <c r="N6590" s="57"/>
      <c r="O6590" s="6"/>
      <c r="P6590" s="6"/>
      <c r="T6590" s="6"/>
      <c r="V6590" s="3"/>
    </row>
    <row r="6591">
      <c r="D6591" s="57"/>
      <c r="J6591" s="7"/>
      <c r="K6591" s="7"/>
      <c r="L6591" s="7"/>
      <c r="M6591" s="7"/>
      <c r="N6591" s="57"/>
      <c r="O6591" s="6"/>
      <c r="P6591" s="6"/>
      <c r="T6591" s="6"/>
      <c r="V6591" s="3"/>
    </row>
    <row r="6592">
      <c r="D6592" s="57"/>
      <c r="J6592" s="7"/>
      <c r="K6592" s="7"/>
      <c r="L6592" s="7"/>
      <c r="M6592" s="7"/>
      <c r="N6592" s="57"/>
      <c r="O6592" s="6"/>
      <c r="P6592" s="6"/>
      <c r="T6592" s="6"/>
      <c r="V6592" s="3"/>
    </row>
    <row r="6593">
      <c r="D6593" s="57"/>
      <c r="J6593" s="7"/>
      <c r="K6593" s="7"/>
      <c r="L6593" s="7"/>
      <c r="M6593" s="7"/>
      <c r="N6593" s="57"/>
      <c r="O6593" s="6"/>
      <c r="P6593" s="6"/>
      <c r="T6593" s="6"/>
      <c r="V6593" s="3"/>
    </row>
    <row r="6594">
      <c r="D6594" s="57"/>
      <c r="J6594" s="7"/>
      <c r="K6594" s="7"/>
      <c r="L6594" s="7"/>
      <c r="M6594" s="7"/>
      <c r="N6594" s="57"/>
      <c r="O6594" s="6"/>
      <c r="P6594" s="6"/>
      <c r="T6594" s="6"/>
      <c r="V6594" s="3"/>
    </row>
    <row r="6595">
      <c r="D6595" s="57"/>
      <c r="J6595" s="7"/>
      <c r="K6595" s="7"/>
      <c r="L6595" s="7"/>
      <c r="M6595" s="7"/>
      <c r="N6595" s="57"/>
      <c r="O6595" s="6"/>
      <c r="P6595" s="6"/>
      <c r="T6595" s="6"/>
      <c r="V6595" s="3"/>
    </row>
    <row r="6596">
      <c r="D6596" s="57"/>
      <c r="J6596" s="7"/>
      <c r="K6596" s="7"/>
      <c r="L6596" s="7"/>
      <c r="M6596" s="7"/>
      <c r="N6596" s="57"/>
      <c r="O6596" s="6"/>
      <c r="P6596" s="6"/>
      <c r="T6596" s="6"/>
      <c r="V6596" s="3"/>
    </row>
    <row r="6597">
      <c r="D6597" s="57"/>
      <c r="J6597" s="7"/>
      <c r="K6597" s="7"/>
      <c r="L6597" s="7"/>
      <c r="M6597" s="7"/>
      <c r="N6597" s="57"/>
      <c r="O6597" s="6"/>
      <c r="P6597" s="6"/>
      <c r="T6597" s="6"/>
      <c r="V6597" s="3"/>
    </row>
    <row r="6598">
      <c r="D6598" s="57"/>
      <c r="J6598" s="7"/>
      <c r="K6598" s="7"/>
      <c r="L6598" s="7"/>
      <c r="M6598" s="7"/>
      <c r="N6598" s="57"/>
      <c r="O6598" s="6"/>
      <c r="P6598" s="6"/>
      <c r="T6598" s="6"/>
      <c r="V6598" s="3"/>
    </row>
    <row r="6599">
      <c r="D6599" s="57"/>
      <c r="J6599" s="7"/>
      <c r="K6599" s="7"/>
      <c r="L6599" s="7"/>
      <c r="M6599" s="7"/>
      <c r="N6599" s="57"/>
      <c r="O6599" s="6"/>
      <c r="P6599" s="6"/>
      <c r="T6599" s="6"/>
      <c r="V6599" s="3"/>
    </row>
    <row r="6600">
      <c r="D6600" s="57"/>
      <c r="J6600" s="7"/>
      <c r="K6600" s="7"/>
      <c r="L6600" s="7"/>
      <c r="M6600" s="7"/>
      <c r="N6600" s="57"/>
      <c r="O6600" s="6"/>
      <c r="P6600" s="6"/>
      <c r="T6600" s="6"/>
      <c r="V6600" s="3"/>
    </row>
    <row r="6601">
      <c r="D6601" s="57"/>
      <c r="J6601" s="7"/>
      <c r="K6601" s="7"/>
      <c r="L6601" s="7"/>
      <c r="M6601" s="7"/>
      <c r="N6601" s="57"/>
      <c r="O6601" s="6"/>
      <c r="P6601" s="6"/>
      <c r="T6601" s="6"/>
      <c r="V6601" s="3"/>
    </row>
    <row r="6602">
      <c r="D6602" s="57"/>
      <c r="J6602" s="7"/>
      <c r="K6602" s="7"/>
      <c r="L6602" s="7"/>
      <c r="M6602" s="7"/>
      <c r="N6602" s="57"/>
      <c r="O6602" s="6"/>
      <c r="P6602" s="6"/>
      <c r="T6602" s="6"/>
      <c r="V6602" s="3"/>
    </row>
    <row r="6603">
      <c r="D6603" s="57"/>
      <c r="J6603" s="7"/>
      <c r="K6603" s="7"/>
      <c r="L6603" s="7"/>
      <c r="M6603" s="7"/>
      <c r="N6603" s="57"/>
      <c r="O6603" s="6"/>
      <c r="P6603" s="6"/>
      <c r="T6603" s="6"/>
      <c r="V6603" s="3"/>
    </row>
    <row r="6604">
      <c r="D6604" s="57"/>
      <c r="J6604" s="7"/>
      <c r="K6604" s="7"/>
      <c r="L6604" s="7"/>
      <c r="M6604" s="7"/>
      <c r="N6604" s="57"/>
      <c r="O6604" s="6"/>
      <c r="P6604" s="6"/>
      <c r="T6604" s="6"/>
      <c r="V6604" s="3"/>
    </row>
    <row r="6605">
      <c r="D6605" s="57"/>
      <c r="J6605" s="7"/>
      <c r="K6605" s="7"/>
      <c r="L6605" s="7"/>
      <c r="M6605" s="7"/>
      <c r="N6605" s="57"/>
      <c r="O6605" s="6"/>
      <c r="P6605" s="6"/>
      <c r="T6605" s="6"/>
      <c r="V6605" s="3"/>
    </row>
    <row r="6606">
      <c r="D6606" s="57"/>
      <c r="J6606" s="7"/>
      <c r="K6606" s="7"/>
      <c r="L6606" s="7"/>
      <c r="M6606" s="7"/>
      <c r="N6606" s="57"/>
      <c r="O6606" s="6"/>
      <c r="P6606" s="6"/>
      <c r="T6606" s="6"/>
      <c r="V6606" s="3"/>
    </row>
    <row r="6607">
      <c r="D6607" s="57"/>
      <c r="J6607" s="7"/>
      <c r="K6607" s="7"/>
      <c r="L6607" s="7"/>
      <c r="M6607" s="7"/>
      <c r="N6607" s="57"/>
      <c r="O6607" s="6"/>
      <c r="P6607" s="6"/>
      <c r="T6607" s="6"/>
      <c r="V6607" s="3"/>
    </row>
    <row r="6608">
      <c r="D6608" s="57"/>
      <c r="J6608" s="7"/>
      <c r="K6608" s="7"/>
      <c r="L6608" s="7"/>
      <c r="M6608" s="7"/>
      <c r="N6608" s="57"/>
      <c r="O6608" s="6"/>
      <c r="P6608" s="6"/>
      <c r="T6608" s="6"/>
      <c r="V6608" s="3"/>
    </row>
    <row r="6609">
      <c r="D6609" s="57"/>
      <c r="J6609" s="7"/>
      <c r="K6609" s="7"/>
      <c r="L6609" s="7"/>
      <c r="M6609" s="7"/>
      <c r="N6609" s="57"/>
      <c r="O6609" s="6"/>
      <c r="P6609" s="6"/>
      <c r="T6609" s="6"/>
      <c r="V6609" s="3"/>
    </row>
    <row r="6610">
      <c r="D6610" s="57"/>
      <c r="J6610" s="7"/>
      <c r="K6610" s="7"/>
      <c r="L6610" s="7"/>
      <c r="M6610" s="7"/>
      <c r="N6610" s="57"/>
      <c r="O6610" s="6"/>
      <c r="P6610" s="6"/>
      <c r="T6610" s="6"/>
      <c r="V6610" s="3"/>
    </row>
    <row r="6611">
      <c r="D6611" s="57"/>
      <c r="J6611" s="7"/>
      <c r="K6611" s="7"/>
      <c r="L6611" s="7"/>
      <c r="M6611" s="7"/>
      <c r="N6611" s="57"/>
      <c r="O6611" s="6"/>
      <c r="P6611" s="6"/>
      <c r="T6611" s="6"/>
      <c r="V6611" s="3"/>
    </row>
    <row r="6612">
      <c r="D6612" s="57"/>
      <c r="J6612" s="7"/>
      <c r="K6612" s="7"/>
      <c r="L6612" s="7"/>
      <c r="M6612" s="7"/>
      <c r="N6612" s="57"/>
      <c r="O6612" s="6"/>
      <c r="P6612" s="6"/>
      <c r="T6612" s="6"/>
      <c r="V6612" s="3"/>
    </row>
    <row r="6613">
      <c r="D6613" s="57"/>
      <c r="J6613" s="7"/>
      <c r="K6613" s="7"/>
      <c r="L6613" s="7"/>
      <c r="M6613" s="7"/>
      <c r="N6613" s="57"/>
      <c r="O6613" s="6"/>
      <c r="P6613" s="6"/>
      <c r="T6613" s="6"/>
      <c r="V6613" s="3"/>
    </row>
    <row r="6614">
      <c r="D6614" s="57"/>
      <c r="J6614" s="7"/>
      <c r="K6614" s="7"/>
      <c r="L6614" s="7"/>
      <c r="M6614" s="7"/>
      <c r="N6614" s="57"/>
      <c r="O6614" s="6"/>
      <c r="P6614" s="6"/>
      <c r="T6614" s="6"/>
      <c r="V6614" s="3"/>
    </row>
    <row r="6615">
      <c r="D6615" s="57"/>
      <c r="J6615" s="7"/>
      <c r="K6615" s="7"/>
      <c r="L6615" s="7"/>
      <c r="M6615" s="7"/>
      <c r="N6615" s="57"/>
      <c r="O6615" s="6"/>
      <c r="P6615" s="6"/>
      <c r="T6615" s="6"/>
      <c r="V6615" s="3"/>
    </row>
    <row r="6616">
      <c r="D6616" s="57"/>
      <c r="J6616" s="7"/>
      <c r="K6616" s="7"/>
      <c r="L6616" s="7"/>
      <c r="M6616" s="7"/>
      <c r="N6616" s="57"/>
      <c r="O6616" s="6"/>
      <c r="P6616" s="6"/>
      <c r="T6616" s="6"/>
      <c r="V6616" s="3"/>
    </row>
    <row r="6617">
      <c r="D6617" s="57"/>
      <c r="J6617" s="7"/>
      <c r="K6617" s="7"/>
      <c r="L6617" s="7"/>
      <c r="M6617" s="7"/>
      <c r="N6617" s="57"/>
      <c r="O6617" s="6"/>
      <c r="P6617" s="6"/>
      <c r="T6617" s="6"/>
      <c r="V6617" s="3"/>
    </row>
    <row r="6618">
      <c r="D6618" s="57"/>
      <c r="J6618" s="7"/>
      <c r="K6618" s="7"/>
      <c r="L6618" s="7"/>
      <c r="M6618" s="7"/>
      <c r="N6618" s="57"/>
      <c r="O6618" s="6"/>
      <c r="P6618" s="6"/>
      <c r="T6618" s="6"/>
      <c r="V6618" s="3"/>
    </row>
    <row r="6619">
      <c r="D6619" s="57"/>
      <c r="J6619" s="7"/>
      <c r="K6619" s="7"/>
      <c r="L6619" s="7"/>
      <c r="M6619" s="7"/>
      <c r="N6619" s="57"/>
      <c r="O6619" s="6"/>
      <c r="P6619" s="6"/>
      <c r="T6619" s="6"/>
      <c r="V6619" s="3"/>
    </row>
    <row r="6620">
      <c r="D6620" s="57"/>
      <c r="J6620" s="7"/>
      <c r="K6620" s="7"/>
      <c r="L6620" s="7"/>
      <c r="M6620" s="7"/>
      <c r="N6620" s="57"/>
      <c r="O6620" s="6"/>
      <c r="P6620" s="6"/>
      <c r="T6620" s="6"/>
      <c r="V6620" s="3"/>
    </row>
    <row r="6621">
      <c r="D6621" s="57"/>
      <c r="J6621" s="7"/>
      <c r="K6621" s="7"/>
      <c r="L6621" s="7"/>
      <c r="M6621" s="7"/>
      <c r="N6621" s="57"/>
      <c r="O6621" s="6"/>
      <c r="P6621" s="6"/>
      <c r="T6621" s="6"/>
      <c r="V6621" s="3"/>
    </row>
    <row r="6622">
      <c r="D6622" s="57"/>
      <c r="J6622" s="7"/>
      <c r="K6622" s="7"/>
      <c r="L6622" s="7"/>
      <c r="M6622" s="7"/>
      <c r="N6622" s="57"/>
      <c r="O6622" s="6"/>
      <c r="P6622" s="6"/>
      <c r="T6622" s="6"/>
      <c r="V6622" s="3"/>
    </row>
    <row r="6623">
      <c r="D6623" s="57"/>
      <c r="J6623" s="7"/>
      <c r="K6623" s="7"/>
      <c r="L6623" s="7"/>
      <c r="M6623" s="7"/>
      <c r="N6623" s="57"/>
      <c r="O6623" s="6"/>
      <c r="P6623" s="6"/>
      <c r="T6623" s="6"/>
      <c r="V6623" s="3"/>
    </row>
    <row r="6624">
      <c r="D6624" s="57"/>
      <c r="J6624" s="7"/>
      <c r="K6624" s="7"/>
      <c r="L6624" s="7"/>
      <c r="M6624" s="7"/>
      <c r="N6624" s="57"/>
      <c r="O6624" s="6"/>
      <c r="P6624" s="6"/>
      <c r="T6624" s="6"/>
      <c r="V6624" s="3"/>
    </row>
    <row r="6625">
      <c r="D6625" s="57"/>
      <c r="J6625" s="7"/>
      <c r="K6625" s="7"/>
      <c r="L6625" s="7"/>
      <c r="M6625" s="7"/>
      <c r="N6625" s="57"/>
      <c r="O6625" s="6"/>
      <c r="P6625" s="6"/>
      <c r="T6625" s="6"/>
      <c r="V6625" s="3"/>
    </row>
    <row r="6626">
      <c r="D6626" s="57"/>
      <c r="J6626" s="7"/>
      <c r="K6626" s="7"/>
      <c r="L6626" s="7"/>
      <c r="M6626" s="7"/>
      <c r="N6626" s="57"/>
      <c r="O6626" s="6"/>
      <c r="P6626" s="6"/>
      <c r="T6626" s="6"/>
      <c r="V6626" s="3"/>
    </row>
    <row r="6627">
      <c r="D6627" s="57"/>
      <c r="J6627" s="7"/>
      <c r="K6627" s="7"/>
      <c r="L6627" s="7"/>
      <c r="M6627" s="7"/>
      <c r="N6627" s="57"/>
      <c r="O6627" s="6"/>
      <c r="P6627" s="6"/>
      <c r="T6627" s="6"/>
      <c r="V6627" s="3"/>
    </row>
    <row r="6628">
      <c r="D6628" s="57"/>
      <c r="J6628" s="7"/>
      <c r="K6628" s="7"/>
      <c r="L6628" s="7"/>
      <c r="M6628" s="7"/>
      <c r="N6628" s="57"/>
      <c r="O6628" s="6"/>
      <c r="P6628" s="6"/>
      <c r="T6628" s="6"/>
      <c r="V6628" s="3"/>
    </row>
    <row r="6629">
      <c r="D6629" s="57"/>
      <c r="J6629" s="7"/>
      <c r="K6629" s="7"/>
      <c r="L6629" s="7"/>
      <c r="M6629" s="7"/>
      <c r="N6629" s="57"/>
      <c r="O6629" s="6"/>
      <c r="P6629" s="6"/>
      <c r="T6629" s="6"/>
      <c r="V6629" s="3"/>
    </row>
    <row r="6630">
      <c r="D6630" s="57"/>
      <c r="J6630" s="7"/>
      <c r="K6630" s="7"/>
      <c r="L6630" s="7"/>
      <c r="M6630" s="7"/>
      <c r="N6630" s="57"/>
      <c r="O6630" s="6"/>
      <c r="P6630" s="6"/>
      <c r="T6630" s="6"/>
      <c r="V6630" s="3"/>
    </row>
    <row r="6631">
      <c r="D6631" s="57"/>
      <c r="J6631" s="7"/>
      <c r="K6631" s="7"/>
      <c r="L6631" s="7"/>
      <c r="M6631" s="7"/>
      <c r="N6631" s="57"/>
      <c r="O6631" s="6"/>
      <c r="P6631" s="6"/>
      <c r="T6631" s="6"/>
      <c r="V6631" s="3"/>
    </row>
    <row r="6632">
      <c r="D6632" s="57"/>
      <c r="J6632" s="7"/>
      <c r="K6632" s="7"/>
      <c r="L6632" s="7"/>
      <c r="M6632" s="7"/>
      <c r="N6632" s="57"/>
      <c r="O6632" s="6"/>
      <c r="P6632" s="6"/>
      <c r="T6632" s="6"/>
      <c r="V6632" s="3"/>
    </row>
    <row r="6633">
      <c r="D6633" s="57"/>
      <c r="J6633" s="7"/>
      <c r="K6633" s="7"/>
      <c r="L6633" s="7"/>
      <c r="M6633" s="7"/>
      <c r="N6633" s="57"/>
      <c r="O6633" s="6"/>
      <c r="P6633" s="6"/>
      <c r="T6633" s="6"/>
      <c r="V6633" s="3"/>
    </row>
    <row r="6634">
      <c r="D6634" s="57"/>
      <c r="J6634" s="7"/>
      <c r="K6634" s="7"/>
      <c r="L6634" s="7"/>
      <c r="M6634" s="7"/>
      <c r="N6634" s="57"/>
      <c r="O6634" s="6"/>
      <c r="P6634" s="6"/>
      <c r="T6634" s="6"/>
      <c r="V6634" s="3"/>
    </row>
    <row r="6635">
      <c r="D6635" s="57"/>
      <c r="J6635" s="7"/>
      <c r="K6635" s="7"/>
      <c r="L6635" s="7"/>
      <c r="M6635" s="7"/>
      <c r="N6635" s="57"/>
      <c r="O6635" s="6"/>
      <c r="P6635" s="6"/>
      <c r="T6635" s="6"/>
      <c r="V6635" s="3"/>
    </row>
    <row r="6636">
      <c r="D6636" s="57"/>
      <c r="J6636" s="7"/>
      <c r="K6636" s="7"/>
      <c r="L6636" s="7"/>
      <c r="M6636" s="7"/>
      <c r="N6636" s="57"/>
      <c r="O6636" s="6"/>
      <c r="P6636" s="6"/>
      <c r="T6636" s="6"/>
      <c r="V6636" s="3"/>
    </row>
    <row r="6637">
      <c r="D6637" s="57"/>
      <c r="J6637" s="7"/>
      <c r="K6637" s="7"/>
      <c r="L6637" s="7"/>
      <c r="M6637" s="7"/>
      <c r="N6637" s="57"/>
      <c r="O6637" s="6"/>
      <c r="P6637" s="6"/>
      <c r="T6637" s="6"/>
      <c r="V6637" s="3"/>
    </row>
    <row r="6638">
      <c r="D6638" s="57"/>
      <c r="J6638" s="7"/>
      <c r="K6638" s="7"/>
      <c r="L6638" s="7"/>
      <c r="M6638" s="7"/>
      <c r="N6638" s="57"/>
      <c r="O6638" s="6"/>
      <c r="P6638" s="6"/>
      <c r="T6638" s="6"/>
      <c r="V6638" s="3"/>
    </row>
    <row r="6639">
      <c r="D6639" s="57"/>
      <c r="J6639" s="7"/>
      <c r="K6639" s="7"/>
      <c r="L6639" s="7"/>
      <c r="M6639" s="7"/>
      <c r="N6639" s="57"/>
      <c r="O6639" s="6"/>
      <c r="P6639" s="6"/>
      <c r="T6639" s="6"/>
      <c r="V6639" s="3"/>
    </row>
    <row r="6640">
      <c r="D6640" s="57"/>
      <c r="J6640" s="7"/>
      <c r="K6640" s="7"/>
      <c r="L6640" s="7"/>
      <c r="M6640" s="7"/>
      <c r="N6640" s="57"/>
      <c r="O6640" s="6"/>
      <c r="P6640" s="6"/>
      <c r="T6640" s="6"/>
      <c r="V6640" s="3"/>
    </row>
    <row r="6641">
      <c r="D6641" s="57"/>
      <c r="J6641" s="7"/>
      <c r="K6641" s="7"/>
      <c r="L6641" s="7"/>
      <c r="M6641" s="7"/>
      <c r="N6641" s="57"/>
      <c r="O6641" s="6"/>
      <c r="P6641" s="6"/>
      <c r="T6641" s="6"/>
      <c r="V6641" s="3"/>
    </row>
    <row r="6642">
      <c r="D6642" s="57"/>
      <c r="J6642" s="7"/>
      <c r="K6642" s="7"/>
      <c r="L6642" s="7"/>
      <c r="M6642" s="7"/>
      <c r="N6642" s="57"/>
      <c r="O6642" s="6"/>
      <c r="P6642" s="6"/>
      <c r="T6642" s="6"/>
      <c r="V6642" s="3"/>
    </row>
    <row r="6643">
      <c r="D6643" s="57"/>
      <c r="J6643" s="7"/>
      <c r="K6643" s="7"/>
      <c r="L6643" s="7"/>
      <c r="M6643" s="7"/>
      <c r="N6643" s="57"/>
      <c r="O6643" s="6"/>
      <c r="P6643" s="6"/>
      <c r="T6643" s="6"/>
      <c r="V6643" s="3"/>
    </row>
    <row r="6644">
      <c r="D6644" s="57"/>
      <c r="J6644" s="7"/>
      <c r="K6644" s="7"/>
      <c r="L6644" s="7"/>
      <c r="M6644" s="7"/>
      <c r="N6644" s="57"/>
      <c r="O6644" s="6"/>
      <c r="P6644" s="6"/>
      <c r="T6644" s="6"/>
      <c r="V6644" s="3"/>
    </row>
    <row r="6645">
      <c r="D6645" s="57"/>
      <c r="J6645" s="7"/>
      <c r="K6645" s="7"/>
      <c r="L6645" s="7"/>
      <c r="M6645" s="7"/>
      <c r="N6645" s="57"/>
      <c r="O6645" s="6"/>
      <c r="P6645" s="6"/>
      <c r="T6645" s="6"/>
      <c r="V6645" s="3"/>
    </row>
    <row r="6646">
      <c r="D6646" s="57"/>
      <c r="J6646" s="7"/>
      <c r="K6646" s="7"/>
      <c r="L6646" s="7"/>
      <c r="M6646" s="7"/>
      <c r="N6646" s="57"/>
      <c r="O6646" s="6"/>
      <c r="P6646" s="6"/>
      <c r="T6646" s="6"/>
      <c r="V6646" s="3"/>
    </row>
    <row r="6647">
      <c r="D6647" s="57"/>
      <c r="J6647" s="7"/>
      <c r="K6647" s="7"/>
      <c r="L6647" s="7"/>
      <c r="M6647" s="7"/>
      <c r="N6647" s="57"/>
      <c r="O6647" s="6"/>
      <c r="P6647" s="6"/>
      <c r="T6647" s="6"/>
      <c r="V6647" s="3"/>
    </row>
    <row r="6648">
      <c r="D6648" s="57"/>
      <c r="J6648" s="7"/>
      <c r="K6648" s="7"/>
      <c r="L6648" s="7"/>
      <c r="M6648" s="7"/>
      <c r="N6648" s="57"/>
      <c r="O6648" s="6"/>
      <c r="P6648" s="6"/>
      <c r="T6648" s="6"/>
      <c r="V6648" s="3"/>
    </row>
    <row r="6649">
      <c r="D6649" s="57"/>
      <c r="J6649" s="7"/>
      <c r="K6649" s="7"/>
      <c r="L6649" s="7"/>
      <c r="M6649" s="7"/>
      <c r="N6649" s="57"/>
      <c r="O6649" s="6"/>
      <c r="P6649" s="6"/>
      <c r="T6649" s="6"/>
      <c r="V6649" s="3"/>
    </row>
    <row r="6650">
      <c r="D6650" s="57"/>
      <c r="J6650" s="7"/>
      <c r="K6650" s="7"/>
      <c r="L6650" s="7"/>
      <c r="M6650" s="7"/>
      <c r="N6650" s="57"/>
      <c r="O6650" s="6"/>
      <c r="P6650" s="6"/>
      <c r="T6650" s="6"/>
      <c r="V6650" s="3"/>
    </row>
    <row r="6651">
      <c r="D6651" s="57"/>
      <c r="J6651" s="7"/>
      <c r="K6651" s="7"/>
      <c r="L6651" s="7"/>
      <c r="M6651" s="7"/>
      <c r="N6651" s="57"/>
      <c r="O6651" s="6"/>
      <c r="P6651" s="6"/>
      <c r="T6651" s="6"/>
      <c r="V6651" s="3"/>
    </row>
    <row r="6652">
      <c r="D6652" s="57"/>
      <c r="J6652" s="7"/>
      <c r="K6652" s="7"/>
      <c r="L6652" s="7"/>
      <c r="M6652" s="7"/>
      <c r="N6652" s="57"/>
      <c r="O6652" s="6"/>
      <c r="P6652" s="6"/>
      <c r="T6652" s="6"/>
      <c r="V6652" s="3"/>
    </row>
    <row r="6653">
      <c r="D6653" s="57"/>
      <c r="J6653" s="7"/>
      <c r="K6653" s="7"/>
      <c r="L6653" s="7"/>
      <c r="M6653" s="7"/>
      <c r="N6653" s="57"/>
      <c r="O6653" s="6"/>
      <c r="P6653" s="6"/>
      <c r="T6653" s="6"/>
      <c r="V6653" s="3"/>
    </row>
    <row r="6654">
      <c r="D6654" s="57"/>
      <c r="J6654" s="7"/>
      <c r="K6654" s="7"/>
      <c r="L6654" s="7"/>
      <c r="M6654" s="7"/>
      <c r="N6654" s="57"/>
      <c r="O6654" s="6"/>
      <c r="P6654" s="6"/>
      <c r="T6654" s="6"/>
      <c r="V6654" s="3"/>
    </row>
    <row r="6655">
      <c r="D6655" s="57"/>
      <c r="J6655" s="7"/>
      <c r="K6655" s="7"/>
      <c r="L6655" s="7"/>
      <c r="M6655" s="7"/>
      <c r="N6655" s="57"/>
      <c r="O6655" s="6"/>
      <c r="P6655" s="6"/>
      <c r="T6655" s="6"/>
      <c r="V6655" s="3"/>
    </row>
    <row r="6656">
      <c r="D6656" s="57"/>
      <c r="J6656" s="7"/>
      <c r="K6656" s="7"/>
      <c r="L6656" s="7"/>
      <c r="M6656" s="7"/>
      <c r="N6656" s="57"/>
      <c r="O6656" s="6"/>
      <c r="P6656" s="6"/>
      <c r="T6656" s="6"/>
      <c r="V6656" s="3"/>
    </row>
    <row r="6657">
      <c r="D6657" s="57"/>
      <c r="J6657" s="7"/>
      <c r="K6657" s="7"/>
      <c r="L6657" s="7"/>
      <c r="M6657" s="7"/>
      <c r="N6657" s="57"/>
      <c r="O6657" s="6"/>
      <c r="P6657" s="6"/>
      <c r="T6657" s="6"/>
      <c r="V6657" s="3"/>
    </row>
    <row r="6658">
      <c r="D6658" s="57"/>
      <c r="J6658" s="7"/>
      <c r="K6658" s="7"/>
      <c r="L6658" s="7"/>
      <c r="M6658" s="7"/>
      <c r="N6658" s="57"/>
      <c r="O6658" s="6"/>
      <c r="P6658" s="6"/>
      <c r="T6658" s="6"/>
      <c r="V6658" s="3"/>
    </row>
    <row r="6659">
      <c r="D6659" s="57"/>
      <c r="J6659" s="7"/>
      <c r="K6659" s="7"/>
      <c r="L6659" s="7"/>
      <c r="M6659" s="7"/>
      <c r="N6659" s="57"/>
      <c r="O6659" s="6"/>
      <c r="P6659" s="6"/>
      <c r="T6659" s="6"/>
      <c r="V6659" s="3"/>
    </row>
    <row r="6660">
      <c r="D6660" s="57"/>
      <c r="J6660" s="7"/>
      <c r="K6660" s="7"/>
      <c r="L6660" s="7"/>
      <c r="M6660" s="7"/>
      <c r="N6660" s="57"/>
      <c r="O6660" s="6"/>
      <c r="P6660" s="6"/>
      <c r="T6660" s="6"/>
      <c r="V6660" s="3"/>
    </row>
    <row r="6661">
      <c r="D6661" s="57"/>
      <c r="J6661" s="7"/>
      <c r="K6661" s="7"/>
      <c r="L6661" s="7"/>
      <c r="M6661" s="7"/>
      <c r="N6661" s="57"/>
      <c r="O6661" s="6"/>
      <c r="P6661" s="6"/>
      <c r="T6661" s="6"/>
      <c r="V6661" s="3"/>
    </row>
    <row r="6662">
      <c r="D6662" s="57"/>
      <c r="J6662" s="7"/>
      <c r="K6662" s="7"/>
      <c r="L6662" s="7"/>
      <c r="M6662" s="7"/>
      <c r="N6662" s="57"/>
      <c r="O6662" s="6"/>
      <c r="P6662" s="6"/>
      <c r="T6662" s="6"/>
      <c r="V6662" s="3"/>
    </row>
    <row r="6663">
      <c r="D6663" s="57"/>
      <c r="J6663" s="7"/>
      <c r="K6663" s="7"/>
      <c r="L6663" s="7"/>
      <c r="M6663" s="7"/>
      <c r="N6663" s="57"/>
      <c r="O6663" s="6"/>
      <c r="P6663" s="6"/>
      <c r="T6663" s="6"/>
      <c r="V6663" s="3"/>
    </row>
    <row r="6664">
      <c r="D6664" s="57"/>
      <c r="J6664" s="7"/>
      <c r="K6664" s="7"/>
      <c r="L6664" s="7"/>
      <c r="M6664" s="7"/>
      <c r="N6664" s="57"/>
      <c r="O6664" s="6"/>
      <c r="P6664" s="6"/>
      <c r="T6664" s="6"/>
      <c r="V6664" s="3"/>
    </row>
    <row r="6665">
      <c r="D6665" s="57"/>
      <c r="J6665" s="7"/>
      <c r="K6665" s="7"/>
      <c r="L6665" s="7"/>
      <c r="M6665" s="7"/>
      <c r="N6665" s="57"/>
      <c r="O6665" s="6"/>
      <c r="P6665" s="6"/>
      <c r="T6665" s="6"/>
      <c r="V6665" s="3"/>
    </row>
    <row r="6666">
      <c r="D6666" s="57"/>
      <c r="J6666" s="7"/>
      <c r="K6666" s="7"/>
      <c r="L6666" s="7"/>
      <c r="M6666" s="7"/>
      <c r="N6666" s="57"/>
      <c r="O6666" s="6"/>
      <c r="P6666" s="6"/>
      <c r="T6666" s="6"/>
      <c r="V6666" s="3"/>
    </row>
    <row r="6667">
      <c r="D6667" s="57"/>
      <c r="J6667" s="7"/>
      <c r="K6667" s="7"/>
      <c r="L6667" s="7"/>
      <c r="M6667" s="7"/>
      <c r="N6667" s="57"/>
      <c r="O6667" s="6"/>
      <c r="P6667" s="6"/>
      <c r="T6667" s="6"/>
      <c r="V6667" s="3"/>
    </row>
    <row r="6668">
      <c r="D6668" s="57"/>
      <c r="J6668" s="7"/>
      <c r="K6668" s="7"/>
      <c r="L6668" s="7"/>
      <c r="M6668" s="7"/>
      <c r="N6668" s="57"/>
      <c r="O6668" s="6"/>
      <c r="P6668" s="6"/>
      <c r="T6668" s="6"/>
      <c r="V6668" s="3"/>
    </row>
    <row r="6669">
      <c r="D6669" s="57"/>
      <c r="J6669" s="7"/>
      <c r="K6669" s="7"/>
      <c r="L6669" s="7"/>
      <c r="M6669" s="7"/>
      <c r="N6669" s="57"/>
      <c r="O6669" s="6"/>
      <c r="P6669" s="6"/>
      <c r="T6669" s="6"/>
      <c r="V6669" s="3"/>
    </row>
    <row r="6670">
      <c r="D6670" s="57"/>
      <c r="J6670" s="7"/>
      <c r="K6670" s="7"/>
      <c r="L6670" s="7"/>
      <c r="M6670" s="7"/>
      <c r="N6670" s="57"/>
      <c r="O6670" s="6"/>
      <c r="P6670" s="6"/>
      <c r="T6670" s="6"/>
      <c r="V6670" s="3"/>
    </row>
    <row r="6671">
      <c r="D6671" s="57"/>
      <c r="J6671" s="7"/>
      <c r="K6671" s="7"/>
      <c r="L6671" s="7"/>
      <c r="M6671" s="7"/>
      <c r="N6671" s="57"/>
      <c r="O6671" s="6"/>
      <c r="P6671" s="6"/>
      <c r="T6671" s="6"/>
      <c r="V6671" s="3"/>
    </row>
    <row r="6672">
      <c r="D6672" s="57"/>
      <c r="J6672" s="7"/>
      <c r="K6672" s="7"/>
      <c r="L6672" s="7"/>
      <c r="M6672" s="7"/>
      <c r="N6672" s="57"/>
      <c r="O6672" s="6"/>
      <c r="P6672" s="6"/>
      <c r="T6672" s="6"/>
      <c r="V6672" s="3"/>
    </row>
    <row r="6673">
      <c r="D6673" s="57"/>
      <c r="J6673" s="7"/>
      <c r="K6673" s="7"/>
      <c r="L6673" s="7"/>
      <c r="M6673" s="7"/>
      <c r="N6673" s="57"/>
      <c r="O6673" s="6"/>
      <c r="P6673" s="6"/>
      <c r="T6673" s="6"/>
      <c r="V6673" s="3"/>
    </row>
    <row r="6674">
      <c r="D6674" s="57"/>
      <c r="J6674" s="7"/>
      <c r="K6674" s="7"/>
      <c r="L6674" s="7"/>
      <c r="M6674" s="7"/>
      <c r="N6674" s="57"/>
      <c r="O6674" s="6"/>
      <c r="P6674" s="6"/>
      <c r="T6674" s="6"/>
      <c r="V6674" s="3"/>
    </row>
    <row r="6675">
      <c r="D6675" s="57"/>
      <c r="J6675" s="7"/>
      <c r="K6675" s="7"/>
      <c r="L6675" s="7"/>
      <c r="M6675" s="7"/>
      <c r="N6675" s="57"/>
      <c r="O6675" s="6"/>
      <c r="P6675" s="6"/>
      <c r="T6675" s="6"/>
      <c r="V6675" s="3"/>
    </row>
    <row r="6676">
      <c r="D6676" s="57"/>
      <c r="J6676" s="7"/>
      <c r="K6676" s="7"/>
      <c r="L6676" s="7"/>
      <c r="M6676" s="7"/>
      <c r="N6676" s="57"/>
      <c r="O6676" s="6"/>
      <c r="P6676" s="6"/>
      <c r="T6676" s="6"/>
      <c r="V6676" s="3"/>
    </row>
    <row r="6677">
      <c r="D6677" s="57"/>
      <c r="J6677" s="7"/>
      <c r="K6677" s="7"/>
      <c r="L6677" s="7"/>
      <c r="M6677" s="7"/>
      <c r="N6677" s="57"/>
      <c r="O6677" s="6"/>
      <c r="P6677" s="6"/>
      <c r="T6677" s="6"/>
      <c r="V6677" s="3"/>
    </row>
    <row r="6678">
      <c r="D6678" s="57"/>
      <c r="J6678" s="7"/>
      <c r="K6678" s="7"/>
      <c r="L6678" s="7"/>
      <c r="M6678" s="7"/>
      <c r="N6678" s="57"/>
      <c r="O6678" s="6"/>
      <c r="P6678" s="6"/>
      <c r="T6678" s="6"/>
      <c r="V6678" s="3"/>
    </row>
    <row r="6679">
      <c r="D6679" s="57"/>
      <c r="J6679" s="7"/>
      <c r="K6679" s="7"/>
      <c r="L6679" s="7"/>
      <c r="M6679" s="7"/>
      <c r="N6679" s="57"/>
      <c r="O6679" s="6"/>
      <c r="P6679" s="6"/>
      <c r="T6679" s="6"/>
      <c r="V6679" s="3"/>
    </row>
    <row r="6680">
      <c r="D6680" s="57"/>
      <c r="J6680" s="7"/>
      <c r="K6680" s="7"/>
      <c r="L6680" s="7"/>
      <c r="M6680" s="7"/>
      <c r="N6680" s="57"/>
      <c r="O6680" s="6"/>
      <c r="P6680" s="6"/>
      <c r="T6680" s="6"/>
      <c r="V6680" s="3"/>
    </row>
    <row r="6681">
      <c r="D6681" s="57"/>
      <c r="J6681" s="7"/>
      <c r="K6681" s="7"/>
      <c r="L6681" s="7"/>
      <c r="M6681" s="7"/>
      <c r="N6681" s="57"/>
      <c r="O6681" s="6"/>
      <c r="P6681" s="6"/>
      <c r="T6681" s="6"/>
      <c r="V6681" s="3"/>
    </row>
    <row r="6682">
      <c r="D6682" s="57"/>
      <c r="J6682" s="7"/>
      <c r="K6682" s="7"/>
      <c r="L6682" s="7"/>
      <c r="M6682" s="7"/>
      <c r="N6682" s="57"/>
      <c r="O6682" s="6"/>
      <c r="P6682" s="6"/>
      <c r="T6682" s="6"/>
      <c r="V6682" s="3"/>
    </row>
    <row r="6683">
      <c r="D6683" s="57"/>
      <c r="J6683" s="7"/>
      <c r="K6683" s="7"/>
      <c r="L6683" s="7"/>
      <c r="M6683" s="7"/>
      <c r="N6683" s="57"/>
      <c r="O6683" s="6"/>
      <c r="P6683" s="6"/>
      <c r="T6683" s="6"/>
      <c r="V6683" s="3"/>
    </row>
    <row r="6684">
      <c r="D6684" s="57"/>
      <c r="J6684" s="7"/>
      <c r="K6684" s="7"/>
      <c r="L6684" s="7"/>
      <c r="M6684" s="7"/>
      <c r="N6684" s="57"/>
      <c r="O6684" s="6"/>
      <c r="P6684" s="6"/>
      <c r="T6684" s="6"/>
      <c r="V6684" s="3"/>
    </row>
    <row r="6685">
      <c r="D6685" s="57"/>
      <c r="J6685" s="7"/>
      <c r="K6685" s="7"/>
      <c r="L6685" s="7"/>
      <c r="M6685" s="7"/>
      <c r="N6685" s="57"/>
      <c r="O6685" s="6"/>
      <c r="P6685" s="6"/>
      <c r="T6685" s="6"/>
      <c r="V6685" s="3"/>
    </row>
    <row r="6686">
      <c r="D6686" s="57"/>
      <c r="J6686" s="7"/>
      <c r="K6686" s="7"/>
      <c r="L6686" s="7"/>
      <c r="M6686" s="7"/>
      <c r="N6686" s="57"/>
      <c r="O6686" s="6"/>
      <c r="P6686" s="6"/>
      <c r="T6686" s="6"/>
      <c r="V6686" s="3"/>
    </row>
    <row r="6687">
      <c r="D6687" s="57"/>
      <c r="J6687" s="7"/>
      <c r="K6687" s="7"/>
      <c r="L6687" s="7"/>
      <c r="M6687" s="7"/>
      <c r="N6687" s="57"/>
      <c r="O6687" s="6"/>
      <c r="P6687" s="6"/>
      <c r="T6687" s="6"/>
      <c r="V6687" s="3"/>
    </row>
    <row r="6688">
      <c r="D6688" s="57"/>
      <c r="J6688" s="7"/>
      <c r="K6688" s="7"/>
      <c r="L6688" s="7"/>
      <c r="M6688" s="7"/>
      <c r="N6688" s="57"/>
      <c r="O6688" s="6"/>
      <c r="P6688" s="6"/>
      <c r="T6688" s="6"/>
      <c r="V6688" s="3"/>
    </row>
    <row r="6689">
      <c r="D6689" s="57"/>
      <c r="J6689" s="7"/>
      <c r="K6689" s="7"/>
      <c r="L6689" s="7"/>
      <c r="M6689" s="7"/>
      <c r="N6689" s="57"/>
      <c r="O6689" s="6"/>
      <c r="P6689" s="6"/>
      <c r="T6689" s="6"/>
      <c r="V6689" s="3"/>
    </row>
    <row r="6690">
      <c r="D6690" s="57"/>
      <c r="J6690" s="7"/>
      <c r="K6690" s="7"/>
      <c r="L6690" s="7"/>
      <c r="M6690" s="7"/>
      <c r="N6690" s="57"/>
      <c r="O6690" s="6"/>
      <c r="P6690" s="6"/>
      <c r="T6690" s="6"/>
      <c r="V6690" s="3"/>
    </row>
    <row r="6691">
      <c r="D6691" s="57"/>
      <c r="J6691" s="7"/>
      <c r="K6691" s="7"/>
      <c r="L6691" s="7"/>
      <c r="M6691" s="7"/>
      <c r="N6691" s="57"/>
      <c r="O6691" s="6"/>
      <c r="P6691" s="6"/>
      <c r="T6691" s="6"/>
      <c r="V6691" s="3"/>
    </row>
    <row r="6692">
      <c r="D6692" s="57"/>
      <c r="J6692" s="7"/>
      <c r="K6692" s="7"/>
      <c r="L6692" s="7"/>
      <c r="M6692" s="7"/>
      <c r="N6692" s="57"/>
      <c r="O6692" s="6"/>
      <c r="P6692" s="6"/>
      <c r="T6692" s="6"/>
      <c r="V6692" s="3"/>
    </row>
    <row r="6693">
      <c r="D6693" s="57"/>
      <c r="J6693" s="7"/>
      <c r="K6693" s="7"/>
      <c r="L6693" s="7"/>
      <c r="M6693" s="7"/>
      <c r="N6693" s="57"/>
      <c r="O6693" s="6"/>
      <c r="P6693" s="6"/>
      <c r="T6693" s="6"/>
      <c r="V6693" s="3"/>
    </row>
    <row r="6694">
      <c r="D6694" s="57"/>
      <c r="J6694" s="7"/>
      <c r="K6694" s="7"/>
      <c r="L6694" s="7"/>
      <c r="M6694" s="7"/>
      <c r="N6694" s="57"/>
      <c r="O6694" s="6"/>
      <c r="P6694" s="6"/>
      <c r="T6694" s="6"/>
      <c r="V6694" s="3"/>
    </row>
    <row r="6695">
      <c r="D6695" s="57"/>
      <c r="J6695" s="7"/>
      <c r="K6695" s="7"/>
      <c r="L6695" s="7"/>
      <c r="M6695" s="7"/>
      <c r="N6695" s="57"/>
      <c r="O6695" s="6"/>
      <c r="P6695" s="6"/>
      <c r="T6695" s="6"/>
      <c r="V6695" s="3"/>
    </row>
    <row r="6696">
      <c r="D6696" s="57"/>
      <c r="J6696" s="7"/>
      <c r="K6696" s="7"/>
      <c r="L6696" s="7"/>
      <c r="M6696" s="7"/>
      <c r="N6696" s="57"/>
      <c r="O6696" s="6"/>
      <c r="P6696" s="6"/>
      <c r="T6696" s="6"/>
      <c r="V6696" s="3"/>
    </row>
    <row r="6697">
      <c r="D6697" s="57"/>
      <c r="J6697" s="7"/>
      <c r="K6697" s="7"/>
      <c r="L6697" s="7"/>
      <c r="M6697" s="7"/>
      <c r="N6697" s="57"/>
      <c r="O6697" s="6"/>
      <c r="P6697" s="6"/>
      <c r="T6697" s="6"/>
      <c r="V6697" s="3"/>
    </row>
    <row r="6698">
      <c r="D6698" s="57"/>
      <c r="J6698" s="7"/>
      <c r="K6698" s="7"/>
      <c r="L6698" s="7"/>
      <c r="M6698" s="7"/>
      <c r="N6698" s="57"/>
      <c r="O6698" s="6"/>
      <c r="P6698" s="6"/>
      <c r="T6698" s="6"/>
      <c r="V6698" s="3"/>
    </row>
    <row r="6699">
      <c r="D6699" s="57"/>
      <c r="J6699" s="7"/>
      <c r="K6699" s="7"/>
      <c r="L6699" s="7"/>
      <c r="M6699" s="7"/>
      <c r="N6699" s="57"/>
      <c r="O6699" s="6"/>
      <c r="P6699" s="6"/>
      <c r="T6699" s="6"/>
      <c r="V6699" s="3"/>
    </row>
    <row r="6700">
      <c r="D6700" s="57"/>
      <c r="J6700" s="7"/>
      <c r="K6700" s="7"/>
      <c r="L6700" s="7"/>
      <c r="M6700" s="7"/>
      <c r="N6700" s="57"/>
      <c r="O6700" s="6"/>
      <c r="P6700" s="6"/>
      <c r="T6700" s="6"/>
      <c r="V6700" s="3"/>
    </row>
    <row r="6701">
      <c r="D6701" s="57"/>
      <c r="J6701" s="7"/>
      <c r="K6701" s="7"/>
      <c r="L6701" s="7"/>
      <c r="M6701" s="7"/>
      <c r="N6701" s="57"/>
      <c r="O6701" s="6"/>
      <c r="P6701" s="6"/>
      <c r="T6701" s="6"/>
      <c r="V6701" s="3"/>
    </row>
    <row r="6702">
      <c r="D6702" s="57"/>
      <c r="J6702" s="7"/>
      <c r="K6702" s="7"/>
      <c r="L6702" s="7"/>
      <c r="M6702" s="7"/>
      <c r="N6702" s="57"/>
      <c r="O6702" s="6"/>
      <c r="P6702" s="6"/>
      <c r="T6702" s="6"/>
      <c r="V6702" s="3"/>
    </row>
    <row r="6703">
      <c r="D6703" s="57"/>
      <c r="J6703" s="7"/>
      <c r="K6703" s="7"/>
      <c r="L6703" s="7"/>
      <c r="M6703" s="7"/>
      <c r="N6703" s="57"/>
      <c r="O6703" s="6"/>
      <c r="P6703" s="6"/>
      <c r="T6703" s="6"/>
      <c r="V6703" s="3"/>
    </row>
    <row r="6704">
      <c r="D6704" s="57"/>
      <c r="J6704" s="7"/>
      <c r="K6704" s="7"/>
      <c r="L6704" s="7"/>
      <c r="M6704" s="7"/>
      <c r="N6704" s="57"/>
      <c r="O6704" s="6"/>
      <c r="P6704" s="6"/>
      <c r="T6704" s="6"/>
      <c r="V6704" s="3"/>
    </row>
    <row r="6705">
      <c r="D6705" s="57"/>
      <c r="J6705" s="7"/>
      <c r="K6705" s="7"/>
      <c r="L6705" s="7"/>
      <c r="M6705" s="7"/>
      <c r="N6705" s="57"/>
      <c r="O6705" s="6"/>
      <c r="P6705" s="6"/>
      <c r="T6705" s="6"/>
      <c r="V6705" s="3"/>
    </row>
    <row r="6706">
      <c r="D6706" s="57"/>
      <c r="J6706" s="7"/>
      <c r="K6706" s="7"/>
      <c r="L6706" s="7"/>
      <c r="M6706" s="7"/>
      <c r="N6706" s="57"/>
      <c r="O6706" s="6"/>
      <c r="P6706" s="6"/>
      <c r="T6706" s="6"/>
      <c r="V6706" s="3"/>
    </row>
    <row r="6707">
      <c r="D6707" s="57"/>
      <c r="J6707" s="7"/>
      <c r="K6707" s="7"/>
      <c r="L6707" s="7"/>
      <c r="M6707" s="7"/>
      <c r="N6707" s="57"/>
      <c r="O6707" s="6"/>
      <c r="P6707" s="6"/>
      <c r="T6707" s="6"/>
      <c r="V6707" s="3"/>
    </row>
    <row r="6708">
      <c r="D6708" s="57"/>
      <c r="J6708" s="7"/>
      <c r="K6708" s="7"/>
      <c r="L6708" s="7"/>
      <c r="M6708" s="7"/>
      <c r="N6708" s="57"/>
      <c r="O6708" s="6"/>
      <c r="P6708" s="6"/>
      <c r="T6708" s="6"/>
      <c r="V6708" s="3"/>
    </row>
    <row r="6709">
      <c r="D6709" s="57"/>
      <c r="J6709" s="7"/>
      <c r="K6709" s="7"/>
      <c r="L6709" s="7"/>
      <c r="M6709" s="7"/>
      <c r="N6709" s="57"/>
      <c r="O6709" s="6"/>
      <c r="P6709" s="6"/>
      <c r="T6709" s="6"/>
      <c r="V6709" s="3"/>
    </row>
    <row r="6710">
      <c r="D6710" s="57"/>
      <c r="J6710" s="7"/>
      <c r="K6710" s="7"/>
      <c r="L6710" s="7"/>
      <c r="M6710" s="7"/>
      <c r="N6710" s="57"/>
      <c r="O6710" s="6"/>
      <c r="P6710" s="6"/>
      <c r="T6710" s="6"/>
      <c r="V6710" s="3"/>
    </row>
    <row r="6711">
      <c r="D6711" s="57"/>
      <c r="J6711" s="7"/>
      <c r="K6711" s="7"/>
      <c r="L6711" s="7"/>
      <c r="M6711" s="7"/>
      <c r="N6711" s="57"/>
      <c r="O6711" s="6"/>
      <c r="P6711" s="6"/>
      <c r="T6711" s="6"/>
      <c r="V6711" s="3"/>
    </row>
    <row r="6712">
      <c r="D6712" s="57"/>
      <c r="J6712" s="7"/>
      <c r="K6712" s="7"/>
      <c r="L6712" s="7"/>
      <c r="M6712" s="7"/>
      <c r="N6712" s="57"/>
      <c r="O6712" s="6"/>
      <c r="P6712" s="6"/>
      <c r="T6712" s="6"/>
      <c r="V6712" s="3"/>
    </row>
    <row r="6713">
      <c r="D6713" s="57"/>
      <c r="J6713" s="7"/>
      <c r="K6713" s="7"/>
      <c r="L6713" s="7"/>
      <c r="M6713" s="7"/>
      <c r="N6713" s="57"/>
      <c r="O6713" s="6"/>
      <c r="P6713" s="6"/>
      <c r="T6713" s="6"/>
      <c r="V6713" s="3"/>
    </row>
    <row r="6714">
      <c r="D6714" s="57"/>
      <c r="J6714" s="7"/>
      <c r="K6714" s="7"/>
      <c r="L6714" s="7"/>
      <c r="M6714" s="7"/>
      <c r="N6714" s="57"/>
      <c r="O6714" s="6"/>
      <c r="P6714" s="6"/>
      <c r="T6714" s="6"/>
      <c r="V6714" s="3"/>
    </row>
    <row r="6715">
      <c r="D6715" s="57"/>
      <c r="J6715" s="7"/>
      <c r="K6715" s="7"/>
      <c r="L6715" s="7"/>
      <c r="M6715" s="7"/>
      <c r="N6715" s="57"/>
      <c r="O6715" s="6"/>
      <c r="P6715" s="6"/>
      <c r="T6715" s="6"/>
      <c r="V6715" s="3"/>
    </row>
    <row r="6716">
      <c r="D6716" s="57"/>
      <c r="J6716" s="7"/>
      <c r="K6716" s="7"/>
      <c r="L6716" s="7"/>
      <c r="M6716" s="7"/>
      <c r="N6716" s="57"/>
      <c r="O6716" s="6"/>
      <c r="P6716" s="6"/>
      <c r="T6716" s="6"/>
      <c r="V6716" s="3"/>
    </row>
    <row r="6717">
      <c r="D6717" s="57"/>
      <c r="J6717" s="7"/>
      <c r="K6717" s="7"/>
      <c r="L6717" s="7"/>
      <c r="M6717" s="7"/>
      <c r="N6717" s="57"/>
      <c r="O6717" s="6"/>
      <c r="P6717" s="6"/>
      <c r="T6717" s="6"/>
      <c r="V6717" s="3"/>
    </row>
    <row r="6718">
      <c r="D6718" s="57"/>
      <c r="J6718" s="7"/>
      <c r="K6718" s="7"/>
      <c r="L6718" s="7"/>
      <c r="M6718" s="7"/>
      <c r="N6718" s="57"/>
      <c r="O6718" s="6"/>
      <c r="P6718" s="6"/>
      <c r="T6718" s="6"/>
      <c r="V6718" s="3"/>
    </row>
    <row r="6719">
      <c r="D6719" s="57"/>
      <c r="J6719" s="7"/>
      <c r="K6719" s="7"/>
      <c r="L6719" s="7"/>
      <c r="M6719" s="7"/>
      <c r="N6719" s="57"/>
      <c r="O6719" s="6"/>
      <c r="P6719" s="6"/>
      <c r="T6719" s="6"/>
      <c r="V6719" s="3"/>
    </row>
    <row r="6720">
      <c r="D6720" s="57"/>
      <c r="J6720" s="7"/>
      <c r="K6720" s="7"/>
      <c r="L6720" s="7"/>
      <c r="M6720" s="7"/>
      <c r="N6720" s="57"/>
      <c r="O6720" s="6"/>
      <c r="P6720" s="6"/>
      <c r="T6720" s="6"/>
      <c r="V6720" s="3"/>
    </row>
    <row r="6721">
      <c r="D6721" s="57"/>
      <c r="J6721" s="7"/>
      <c r="K6721" s="7"/>
      <c r="L6721" s="7"/>
      <c r="M6721" s="7"/>
      <c r="N6721" s="57"/>
      <c r="O6721" s="6"/>
      <c r="P6721" s="6"/>
      <c r="T6721" s="6"/>
      <c r="V6721" s="3"/>
    </row>
    <row r="6722">
      <c r="D6722" s="57"/>
      <c r="J6722" s="7"/>
      <c r="K6722" s="7"/>
      <c r="L6722" s="7"/>
      <c r="M6722" s="7"/>
      <c r="N6722" s="57"/>
      <c r="O6722" s="6"/>
      <c r="P6722" s="6"/>
      <c r="T6722" s="6"/>
      <c r="V6722" s="3"/>
    </row>
    <row r="6723">
      <c r="D6723" s="57"/>
      <c r="J6723" s="7"/>
      <c r="K6723" s="7"/>
      <c r="L6723" s="7"/>
      <c r="M6723" s="7"/>
      <c r="N6723" s="57"/>
      <c r="O6723" s="6"/>
      <c r="P6723" s="6"/>
      <c r="T6723" s="6"/>
      <c r="V6723" s="3"/>
    </row>
    <row r="6724">
      <c r="D6724" s="57"/>
      <c r="J6724" s="7"/>
      <c r="K6724" s="7"/>
      <c r="L6724" s="7"/>
      <c r="M6724" s="7"/>
      <c r="N6724" s="57"/>
      <c r="O6724" s="6"/>
      <c r="P6724" s="6"/>
      <c r="T6724" s="6"/>
      <c r="V6724" s="3"/>
    </row>
    <row r="6725">
      <c r="D6725" s="57"/>
      <c r="J6725" s="7"/>
      <c r="K6725" s="7"/>
      <c r="L6725" s="7"/>
      <c r="M6725" s="7"/>
      <c r="N6725" s="57"/>
      <c r="O6725" s="6"/>
      <c r="P6725" s="6"/>
      <c r="T6725" s="6"/>
      <c r="V6725" s="3"/>
    </row>
    <row r="6726">
      <c r="D6726" s="57"/>
      <c r="J6726" s="7"/>
      <c r="K6726" s="7"/>
      <c r="L6726" s="7"/>
      <c r="M6726" s="7"/>
      <c r="N6726" s="57"/>
      <c r="O6726" s="6"/>
      <c r="P6726" s="6"/>
      <c r="T6726" s="6"/>
      <c r="V6726" s="3"/>
    </row>
    <row r="6727">
      <c r="D6727" s="57"/>
      <c r="J6727" s="7"/>
      <c r="K6727" s="7"/>
      <c r="L6727" s="7"/>
      <c r="M6727" s="7"/>
      <c r="N6727" s="57"/>
      <c r="O6727" s="6"/>
      <c r="P6727" s="6"/>
      <c r="T6727" s="6"/>
      <c r="V6727" s="3"/>
    </row>
    <row r="6728">
      <c r="D6728" s="57"/>
      <c r="J6728" s="7"/>
      <c r="K6728" s="7"/>
      <c r="L6728" s="7"/>
      <c r="M6728" s="7"/>
      <c r="N6728" s="57"/>
      <c r="O6728" s="6"/>
      <c r="P6728" s="6"/>
      <c r="T6728" s="6"/>
      <c r="V6728" s="3"/>
    </row>
    <row r="6729">
      <c r="D6729" s="57"/>
      <c r="J6729" s="7"/>
      <c r="K6729" s="7"/>
      <c r="L6729" s="7"/>
      <c r="M6729" s="7"/>
      <c r="N6729" s="57"/>
      <c r="O6729" s="6"/>
      <c r="P6729" s="6"/>
      <c r="T6729" s="6"/>
      <c r="V6729" s="3"/>
    </row>
    <row r="6730">
      <c r="D6730" s="57"/>
      <c r="J6730" s="7"/>
      <c r="K6730" s="7"/>
      <c r="L6730" s="7"/>
      <c r="M6730" s="7"/>
      <c r="N6730" s="57"/>
      <c r="O6730" s="6"/>
      <c r="P6730" s="6"/>
      <c r="T6730" s="6"/>
      <c r="V6730" s="3"/>
    </row>
    <row r="6731">
      <c r="D6731" s="57"/>
      <c r="J6731" s="7"/>
      <c r="K6731" s="7"/>
      <c r="L6731" s="7"/>
      <c r="M6731" s="7"/>
      <c r="N6731" s="57"/>
      <c r="O6731" s="6"/>
      <c r="P6731" s="6"/>
      <c r="T6731" s="6"/>
      <c r="V6731" s="3"/>
    </row>
    <row r="6732">
      <c r="D6732" s="57"/>
      <c r="J6732" s="7"/>
      <c r="K6732" s="7"/>
      <c r="L6732" s="7"/>
      <c r="M6732" s="7"/>
      <c r="N6732" s="57"/>
      <c r="O6732" s="6"/>
      <c r="P6732" s="6"/>
      <c r="T6732" s="6"/>
      <c r="V6732" s="3"/>
    </row>
    <row r="6733">
      <c r="D6733" s="57"/>
      <c r="J6733" s="7"/>
      <c r="K6733" s="7"/>
      <c r="L6733" s="7"/>
      <c r="M6733" s="7"/>
      <c r="N6733" s="57"/>
      <c r="O6733" s="6"/>
      <c r="P6733" s="6"/>
      <c r="T6733" s="6"/>
      <c r="V6733" s="3"/>
    </row>
    <row r="6734">
      <c r="D6734" s="57"/>
      <c r="J6734" s="7"/>
      <c r="K6734" s="7"/>
      <c r="L6734" s="7"/>
      <c r="M6734" s="7"/>
      <c r="N6734" s="57"/>
      <c r="O6734" s="6"/>
      <c r="P6734" s="6"/>
      <c r="T6734" s="6"/>
      <c r="V6734" s="3"/>
    </row>
    <row r="6735">
      <c r="D6735" s="57"/>
      <c r="J6735" s="7"/>
      <c r="K6735" s="7"/>
      <c r="L6735" s="7"/>
      <c r="M6735" s="7"/>
      <c r="N6735" s="57"/>
      <c r="O6735" s="6"/>
      <c r="P6735" s="6"/>
      <c r="T6735" s="6"/>
      <c r="V6735" s="3"/>
    </row>
    <row r="6736">
      <c r="D6736" s="57"/>
      <c r="J6736" s="7"/>
      <c r="K6736" s="7"/>
      <c r="L6736" s="7"/>
      <c r="M6736" s="7"/>
      <c r="N6736" s="57"/>
      <c r="O6736" s="6"/>
      <c r="P6736" s="6"/>
      <c r="T6736" s="6"/>
      <c r="V6736" s="3"/>
    </row>
    <row r="6737">
      <c r="D6737" s="57"/>
      <c r="J6737" s="7"/>
      <c r="K6737" s="7"/>
      <c r="L6737" s="7"/>
      <c r="M6737" s="7"/>
      <c r="N6737" s="57"/>
      <c r="O6737" s="6"/>
      <c r="P6737" s="6"/>
      <c r="T6737" s="6"/>
      <c r="V6737" s="3"/>
    </row>
    <row r="6738">
      <c r="D6738" s="57"/>
      <c r="J6738" s="7"/>
      <c r="K6738" s="7"/>
      <c r="L6738" s="7"/>
      <c r="M6738" s="7"/>
      <c r="N6738" s="57"/>
      <c r="O6738" s="6"/>
      <c r="P6738" s="6"/>
      <c r="T6738" s="6"/>
      <c r="V6738" s="3"/>
    </row>
    <row r="6739">
      <c r="D6739" s="57"/>
      <c r="J6739" s="7"/>
      <c r="K6739" s="7"/>
      <c r="L6739" s="7"/>
      <c r="M6739" s="7"/>
      <c r="N6739" s="57"/>
      <c r="O6739" s="6"/>
      <c r="P6739" s="6"/>
      <c r="T6739" s="6"/>
      <c r="V6739" s="3"/>
    </row>
    <row r="6740">
      <c r="D6740" s="57"/>
      <c r="J6740" s="7"/>
      <c r="K6740" s="7"/>
      <c r="L6740" s="7"/>
      <c r="M6740" s="7"/>
      <c r="N6740" s="57"/>
      <c r="O6740" s="6"/>
      <c r="P6740" s="6"/>
      <c r="T6740" s="6"/>
      <c r="V6740" s="3"/>
    </row>
    <row r="6741">
      <c r="D6741" s="57"/>
      <c r="J6741" s="7"/>
      <c r="K6741" s="7"/>
      <c r="L6741" s="7"/>
      <c r="M6741" s="7"/>
      <c r="N6741" s="57"/>
      <c r="O6741" s="6"/>
      <c r="P6741" s="6"/>
      <c r="T6741" s="6"/>
      <c r="V6741" s="3"/>
    </row>
    <row r="6742">
      <c r="D6742" s="57"/>
      <c r="J6742" s="7"/>
      <c r="K6742" s="7"/>
      <c r="L6742" s="7"/>
      <c r="M6742" s="7"/>
      <c r="N6742" s="57"/>
      <c r="O6742" s="6"/>
      <c r="P6742" s="6"/>
      <c r="T6742" s="6"/>
      <c r="V6742" s="3"/>
    </row>
    <row r="6743">
      <c r="D6743" s="57"/>
      <c r="J6743" s="7"/>
      <c r="K6743" s="7"/>
      <c r="L6743" s="7"/>
      <c r="M6743" s="7"/>
      <c r="N6743" s="57"/>
      <c r="O6743" s="6"/>
      <c r="P6743" s="6"/>
      <c r="T6743" s="6"/>
      <c r="V6743" s="3"/>
    </row>
    <row r="6744">
      <c r="D6744" s="57"/>
      <c r="J6744" s="7"/>
      <c r="K6744" s="7"/>
      <c r="L6744" s="7"/>
      <c r="M6744" s="7"/>
      <c r="N6744" s="57"/>
      <c r="O6744" s="6"/>
      <c r="P6744" s="6"/>
      <c r="T6744" s="6"/>
      <c r="V6744" s="3"/>
    </row>
    <row r="6745">
      <c r="D6745" s="57"/>
      <c r="J6745" s="7"/>
      <c r="K6745" s="7"/>
      <c r="L6745" s="7"/>
      <c r="M6745" s="7"/>
      <c r="N6745" s="57"/>
      <c r="O6745" s="6"/>
      <c r="P6745" s="6"/>
      <c r="T6745" s="6"/>
      <c r="V6745" s="3"/>
    </row>
    <row r="6746">
      <c r="D6746" s="57"/>
      <c r="J6746" s="7"/>
      <c r="K6746" s="7"/>
      <c r="L6746" s="7"/>
      <c r="M6746" s="7"/>
      <c r="N6746" s="57"/>
      <c r="O6746" s="6"/>
      <c r="P6746" s="6"/>
      <c r="T6746" s="6"/>
      <c r="V6746" s="3"/>
    </row>
    <row r="6747">
      <c r="D6747" s="57"/>
      <c r="J6747" s="7"/>
      <c r="K6747" s="7"/>
      <c r="L6747" s="7"/>
      <c r="M6747" s="7"/>
      <c r="N6747" s="57"/>
      <c r="O6747" s="6"/>
      <c r="P6747" s="6"/>
      <c r="T6747" s="6"/>
      <c r="V6747" s="3"/>
    </row>
    <row r="6748">
      <c r="D6748" s="57"/>
      <c r="J6748" s="7"/>
      <c r="K6748" s="7"/>
      <c r="L6748" s="7"/>
      <c r="M6748" s="7"/>
      <c r="N6748" s="57"/>
      <c r="O6748" s="6"/>
      <c r="P6748" s="6"/>
      <c r="T6748" s="6"/>
      <c r="V6748" s="3"/>
    </row>
    <row r="6749">
      <c r="D6749" s="57"/>
      <c r="J6749" s="7"/>
      <c r="K6749" s="7"/>
      <c r="L6749" s="7"/>
      <c r="M6749" s="7"/>
      <c r="N6749" s="57"/>
      <c r="O6749" s="6"/>
      <c r="P6749" s="6"/>
      <c r="T6749" s="6"/>
      <c r="V6749" s="3"/>
    </row>
    <row r="6750">
      <c r="D6750" s="57"/>
      <c r="J6750" s="7"/>
      <c r="K6750" s="7"/>
      <c r="L6750" s="7"/>
      <c r="M6750" s="7"/>
      <c r="N6750" s="57"/>
      <c r="O6750" s="6"/>
      <c r="P6750" s="6"/>
      <c r="T6750" s="6"/>
      <c r="V6750" s="3"/>
    </row>
    <row r="6751">
      <c r="D6751" s="57"/>
      <c r="J6751" s="7"/>
      <c r="K6751" s="7"/>
      <c r="L6751" s="7"/>
      <c r="M6751" s="7"/>
      <c r="N6751" s="57"/>
      <c r="O6751" s="6"/>
      <c r="P6751" s="6"/>
      <c r="T6751" s="6"/>
      <c r="V6751" s="3"/>
    </row>
    <row r="6752">
      <c r="D6752" s="57"/>
      <c r="J6752" s="7"/>
      <c r="K6752" s="7"/>
      <c r="L6752" s="7"/>
      <c r="M6752" s="7"/>
      <c r="N6752" s="57"/>
      <c r="O6752" s="6"/>
      <c r="P6752" s="6"/>
      <c r="T6752" s="6"/>
      <c r="V6752" s="3"/>
    </row>
    <row r="6753">
      <c r="D6753" s="57"/>
      <c r="J6753" s="7"/>
      <c r="K6753" s="7"/>
      <c r="L6753" s="7"/>
      <c r="M6753" s="7"/>
      <c r="N6753" s="57"/>
      <c r="O6753" s="6"/>
      <c r="P6753" s="6"/>
      <c r="T6753" s="6"/>
      <c r="V6753" s="3"/>
    </row>
    <row r="6754">
      <c r="D6754" s="57"/>
      <c r="J6754" s="7"/>
      <c r="K6754" s="7"/>
      <c r="L6754" s="7"/>
      <c r="M6754" s="7"/>
      <c r="N6754" s="57"/>
      <c r="O6754" s="6"/>
      <c r="P6754" s="6"/>
      <c r="T6754" s="6"/>
      <c r="V6754" s="3"/>
    </row>
    <row r="6755">
      <c r="D6755" s="57"/>
      <c r="J6755" s="7"/>
      <c r="K6755" s="7"/>
      <c r="L6755" s="7"/>
      <c r="M6755" s="7"/>
      <c r="N6755" s="57"/>
      <c r="O6755" s="6"/>
      <c r="P6755" s="6"/>
      <c r="T6755" s="6"/>
      <c r="V6755" s="3"/>
    </row>
    <row r="6756">
      <c r="D6756" s="57"/>
      <c r="J6756" s="7"/>
      <c r="K6756" s="7"/>
      <c r="L6756" s="7"/>
      <c r="M6756" s="7"/>
      <c r="N6756" s="57"/>
      <c r="O6756" s="6"/>
      <c r="P6756" s="6"/>
      <c r="T6756" s="6"/>
      <c r="V6756" s="3"/>
    </row>
    <row r="6757">
      <c r="D6757" s="57"/>
      <c r="J6757" s="7"/>
      <c r="K6757" s="7"/>
      <c r="L6757" s="7"/>
      <c r="M6757" s="7"/>
      <c r="N6757" s="57"/>
      <c r="O6757" s="6"/>
      <c r="P6757" s="6"/>
      <c r="T6757" s="6"/>
      <c r="V6757" s="3"/>
    </row>
    <row r="6758">
      <c r="D6758" s="57"/>
      <c r="J6758" s="7"/>
      <c r="K6758" s="7"/>
      <c r="L6758" s="7"/>
      <c r="M6758" s="7"/>
      <c r="N6758" s="57"/>
      <c r="O6758" s="6"/>
      <c r="P6758" s="6"/>
      <c r="T6758" s="6"/>
      <c r="V6758" s="3"/>
    </row>
    <row r="6759">
      <c r="D6759" s="57"/>
      <c r="J6759" s="7"/>
      <c r="K6759" s="7"/>
      <c r="L6759" s="7"/>
      <c r="M6759" s="7"/>
      <c r="N6759" s="57"/>
      <c r="O6759" s="6"/>
      <c r="P6759" s="6"/>
      <c r="T6759" s="6"/>
      <c r="V6759" s="3"/>
    </row>
    <row r="6760">
      <c r="D6760" s="57"/>
      <c r="J6760" s="7"/>
      <c r="K6760" s="7"/>
      <c r="L6760" s="7"/>
      <c r="M6760" s="7"/>
      <c r="N6760" s="57"/>
      <c r="O6760" s="6"/>
      <c r="P6760" s="6"/>
      <c r="T6760" s="6"/>
      <c r="V6760" s="3"/>
    </row>
    <row r="6761">
      <c r="D6761" s="57"/>
      <c r="J6761" s="7"/>
      <c r="K6761" s="7"/>
      <c r="L6761" s="7"/>
      <c r="M6761" s="7"/>
      <c r="N6761" s="57"/>
      <c r="O6761" s="6"/>
      <c r="P6761" s="6"/>
      <c r="T6761" s="6"/>
      <c r="V6761" s="3"/>
    </row>
    <row r="6762">
      <c r="D6762" s="57"/>
      <c r="J6762" s="7"/>
      <c r="K6762" s="7"/>
      <c r="L6762" s="7"/>
      <c r="M6762" s="7"/>
      <c r="N6762" s="57"/>
      <c r="O6762" s="6"/>
      <c r="P6762" s="6"/>
      <c r="T6762" s="6"/>
      <c r="V6762" s="3"/>
    </row>
    <row r="6763">
      <c r="D6763" s="57"/>
      <c r="J6763" s="7"/>
      <c r="K6763" s="7"/>
      <c r="L6763" s="7"/>
      <c r="M6763" s="7"/>
      <c r="N6763" s="57"/>
      <c r="O6763" s="6"/>
      <c r="P6763" s="6"/>
      <c r="T6763" s="6"/>
      <c r="V6763" s="3"/>
    </row>
    <row r="6764">
      <c r="D6764" s="57"/>
      <c r="J6764" s="7"/>
      <c r="K6764" s="7"/>
      <c r="L6764" s="7"/>
      <c r="M6764" s="7"/>
      <c r="N6764" s="57"/>
      <c r="O6764" s="6"/>
      <c r="P6764" s="6"/>
      <c r="T6764" s="6"/>
      <c r="V6764" s="3"/>
    </row>
    <row r="6765">
      <c r="D6765" s="57"/>
      <c r="J6765" s="7"/>
      <c r="K6765" s="7"/>
      <c r="L6765" s="7"/>
      <c r="M6765" s="7"/>
      <c r="N6765" s="57"/>
      <c r="O6765" s="6"/>
      <c r="P6765" s="6"/>
      <c r="T6765" s="6"/>
      <c r="V6765" s="3"/>
    </row>
    <row r="6766">
      <c r="D6766" s="57"/>
      <c r="J6766" s="7"/>
      <c r="K6766" s="7"/>
      <c r="L6766" s="7"/>
      <c r="M6766" s="7"/>
      <c r="N6766" s="57"/>
      <c r="O6766" s="6"/>
      <c r="P6766" s="6"/>
      <c r="T6766" s="6"/>
      <c r="V6766" s="3"/>
    </row>
    <row r="6767">
      <c r="D6767" s="57"/>
      <c r="J6767" s="7"/>
      <c r="K6767" s="7"/>
      <c r="L6767" s="7"/>
      <c r="M6767" s="7"/>
      <c r="N6767" s="57"/>
      <c r="O6767" s="6"/>
      <c r="P6767" s="6"/>
      <c r="T6767" s="6"/>
      <c r="V6767" s="3"/>
    </row>
    <row r="6768">
      <c r="D6768" s="57"/>
      <c r="J6768" s="7"/>
      <c r="K6768" s="7"/>
      <c r="L6768" s="7"/>
      <c r="M6768" s="7"/>
      <c r="N6768" s="57"/>
      <c r="O6768" s="6"/>
      <c r="P6768" s="6"/>
      <c r="T6768" s="6"/>
      <c r="V6768" s="3"/>
    </row>
    <row r="6769">
      <c r="D6769" s="57"/>
      <c r="J6769" s="7"/>
      <c r="K6769" s="7"/>
      <c r="L6769" s="7"/>
      <c r="M6769" s="7"/>
      <c r="N6769" s="57"/>
      <c r="O6769" s="6"/>
      <c r="P6769" s="6"/>
      <c r="T6769" s="6"/>
      <c r="V6769" s="3"/>
    </row>
    <row r="6770">
      <c r="D6770" s="57"/>
      <c r="J6770" s="7"/>
      <c r="K6770" s="7"/>
      <c r="L6770" s="7"/>
      <c r="M6770" s="7"/>
      <c r="N6770" s="57"/>
      <c r="O6770" s="6"/>
      <c r="P6770" s="6"/>
      <c r="T6770" s="6"/>
      <c r="V6770" s="3"/>
    </row>
    <row r="6771">
      <c r="D6771" s="57"/>
      <c r="J6771" s="7"/>
      <c r="K6771" s="7"/>
      <c r="L6771" s="7"/>
      <c r="M6771" s="7"/>
      <c r="N6771" s="57"/>
      <c r="O6771" s="6"/>
      <c r="P6771" s="6"/>
      <c r="T6771" s="6"/>
      <c r="V6771" s="3"/>
    </row>
    <row r="6772">
      <c r="D6772" s="57"/>
      <c r="J6772" s="7"/>
      <c r="K6772" s="7"/>
      <c r="L6772" s="7"/>
      <c r="M6772" s="7"/>
      <c r="N6772" s="57"/>
      <c r="O6772" s="6"/>
      <c r="P6772" s="6"/>
      <c r="T6772" s="6"/>
      <c r="V6772" s="3"/>
    </row>
    <row r="6773">
      <c r="D6773" s="57"/>
      <c r="J6773" s="7"/>
      <c r="K6773" s="7"/>
      <c r="L6773" s="7"/>
      <c r="M6773" s="7"/>
      <c r="N6773" s="57"/>
      <c r="O6773" s="6"/>
      <c r="P6773" s="6"/>
      <c r="T6773" s="6"/>
      <c r="V6773" s="3"/>
    </row>
    <row r="6774">
      <c r="D6774" s="57"/>
      <c r="J6774" s="7"/>
      <c r="K6774" s="7"/>
      <c r="L6774" s="7"/>
      <c r="M6774" s="7"/>
      <c r="N6774" s="57"/>
      <c r="O6774" s="6"/>
      <c r="P6774" s="6"/>
      <c r="T6774" s="6"/>
      <c r="V6774" s="3"/>
    </row>
    <row r="6775">
      <c r="D6775" s="57"/>
      <c r="J6775" s="7"/>
      <c r="K6775" s="7"/>
      <c r="L6775" s="7"/>
      <c r="M6775" s="7"/>
      <c r="N6775" s="57"/>
      <c r="O6775" s="6"/>
      <c r="P6775" s="6"/>
      <c r="T6775" s="6"/>
      <c r="V6775" s="3"/>
    </row>
    <row r="6776">
      <c r="D6776" s="57"/>
      <c r="J6776" s="7"/>
      <c r="K6776" s="7"/>
      <c r="L6776" s="7"/>
      <c r="M6776" s="7"/>
      <c r="N6776" s="57"/>
      <c r="O6776" s="6"/>
      <c r="P6776" s="6"/>
      <c r="T6776" s="6"/>
      <c r="V6776" s="3"/>
    </row>
    <row r="6777">
      <c r="D6777" s="57"/>
      <c r="J6777" s="7"/>
      <c r="K6777" s="7"/>
      <c r="L6777" s="7"/>
      <c r="M6777" s="7"/>
      <c r="N6777" s="57"/>
      <c r="O6777" s="6"/>
      <c r="P6777" s="6"/>
      <c r="T6777" s="6"/>
      <c r="V6777" s="3"/>
    </row>
    <row r="6778">
      <c r="D6778" s="57"/>
      <c r="J6778" s="7"/>
      <c r="K6778" s="7"/>
      <c r="L6778" s="7"/>
      <c r="M6778" s="7"/>
      <c r="N6778" s="57"/>
      <c r="O6778" s="6"/>
      <c r="P6778" s="6"/>
      <c r="T6778" s="6"/>
      <c r="V6778" s="3"/>
    </row>
    <row r="6779">
      <c r="D6779" s="57"/>
      <c r="J6779" s="7"/>
      <c r="K6779" s="7"/>
      <c r="L6779" s="7"/>
      <c r="M6779" s="7"/>
      <c r="N6779" s="57"/>
      <c r="O6779" s="6"/>
      <c r="P6779" s="6"/>
      <c r="T6779" s="6"/>
      <c r="V6779" s="3"/>
    </row>
    <row r="6780">
      <c r="D6780" s="57"/>
      <c r="J6780" s="7"/>
      <c r="K6780" s="7"/>
      <c r="L6780" s="7"/>
      <c r="M6780" s="7"/>
      <c r="N6780" s="57"/>
      <c r="O6780" s="6"/>
      <c r="P6780" s="6"/>
      <c r="T6780" s="6"/>
      <c r="V6780" s="3"/>
    </row>
    <row r="6781">
      <c r="D6781" s="57"/>
      <c r="J6781" s="7"/>
      <c r="K6781" s="7"/>
      <c r="L6781" s="7"/>
      <c r="M6781" s="7"/>
      <c r="N6781" s="57"/>
      <c r="O6781" s="6"/>
      <c r="P6781" s="6"/>
      <c r="T6781" s="6"/>
      <c r="V6781" s="3"/>
    </row>
    <row r="6782">
      <c r="D6782" s="57"/>
      <c r="J6782" s="7"/>
      <c r="K6782" s="7"/>
      <c r="L6782" s="7"/>
      <c r="M6782" s="7"/>
      <c r="N6782" s="57"/>
      <c r="O6782" s="6"/>
      <c r="P6782" s="6"/>
      <c r="T6782" s="6"/>
      <c r="V6782" s="3"/>
    </row>
    <row r="6783">
      <c r="D6783" s="57"/>
      <c r="J6783" s="7"/>
      <c r="K6783" s="7"/>
      <c r="L6783" s="7"/>
      <c r="M6783" s="7"/>
      <c r="N6783" s="57"/>
      <c r="O6783" s="6"/>
      <c r="P6783" s="6"/>
      <c r="T6783" s="6"/>
      <c r="V6783" s="3"/>
    </row>
    <row r="6784">
      <c r="D6784" s="57"/>
      <c r="J6784" s="7"/>
      <c r="K6784" s="7"/>
      <c r="L6784" s="7"/>
      <c r="M6784" s="7"/>
      <c r="N6784" s="57"/>
      <c r="O6784" s="6"/>
      <c r="P6784" s="6"/>
      <c r="T6784" s="6"/>
      <c r="V6784" s="3"/>
    </row>
    <row r="6785">
      <c r="D6785" s="57"/>
      <c r="J6785" s="7"/>
      <c r="K6785" s="7"/>
      <c r="L6785" s="7"/>
      <c r="M6785" s="7"/>
      <c r="N6785" s="57"/>
      <c r="O6785" s="6"/>
      <c r="P6785" s="6"/>
      <c r="T6785" s="6"/>
      <c r="V6785" s="3"/>
    </row>
    <row r="6786">
      <c r="D6786" s="57"/>
      <c r="J6786" s="7"/>
      <c r="K6786" s="7"/>
      <c r="L6786" s="7"/>
      <c r="M6786" s="7"/>
      <c r="N6786" s="57"/>
      <c r="O6786" s="6"/>
      <c r="P6786" s="6"/>
      <c r="T6786" s="6"/>
      <c r="V6786" s="3"/>
    </row>
    <row r="6787">
      <c r="D6787" s="57"/>
      <c r="J6787" s="7"/>
      <c r="K6787" s="7"/>
      <c r="L6787" s="7"/>
      <c r="M6787" s="7"/>
      <c r="N6787" s="57"/>
      <c r="O6787" s="6"/>
      <c r="P6787" s="6"/>
      <c r="T6787" s="6"/>
      <c r="V6787" s="3"/>
    </row>
    <row r="6788">
      <c r="D6788" s="57"/>
      <c r="J6788" s="7"/>
      <c r="K6788" s="7"/>
      <c r="L6788" s="7"/>
      <c r="M6788" s="7"/>
      <c r="N6788" s="57"/>
      <c r="O6788" s="6"/>
      <c r="P6788" s="6"/>
      <c r="T6788" s="6"/>
      <c r="V6788" s="3"/>
    </row>
    <row r="6789">
      <c r="D6789" s="57"/>
      <c r="J6789" s="7"/>
      <c r="K6789" s="7"/>
      <c r="L6789" s="7"/>
      <c r="M6789" s="7"/>
      <c r="N6789" s="57"/>
      <c r="O6789" s="6"/>
      <c r="P6789" s="6"/>
      <c r="T6789" s="6"/>
      <c r="V6789" s="3"/>
    </row>
    <row r="6790">
      <c r="D6790" s="57"/>
      <c r="J6790" s="7"/>
      <c r="K6790" s="7"/>
      <c r="L6790" s="7"/>
      <c r="M6790" s="7"/>
      <c r="N6790" s="57"/>
      <c r="O6790" s="6"/>
      <c r="P6790" s="6"/>
      <c r="T6790" s="6"/>
      <c r="V6790" s="3"/>
    </row>
    <row r="6791">
      <c r="D6791" s="57"/>
      <c r="J6791" s="7"/>
      <c r="K6791" s="7"/>
      <c r="L6791" s="7"/>
      <c r="M6791" s="7"/>
      <c r="N6791" s="57"/>
      <c r="O6791" s="6"/>
      <c r="P6791" s="6"/>
      <c r="T6791" s="6"/>
      <c r="V6791" s="3"/>
    </row>
    <row r="6792">
      <c r="D6792" s="57"/>
      <c r="J6792" s="7"/>
      <c r="K6792" s="7"/>
      <c r="L6792" s="7"/>
      <c r="M6792" s="7"/>
      <c r="N6792" s="57"/>
      <c r="O6792" s="6"/>
      <c r="P6792" s="6"/>
      <c r="T6792" s="6"/>
      <c r="V6792" s="3"/>
    </row>
    <row r="6793">
      <c r="D6793" s="57"/>
      <c r="J6793" s="7"/>
      <c r="K6793" s="7"/>
      <c r="L6793" s="7"/>
      <c r="M6793" s="7"/>
      <c r="N6793" s="57"/>
      <c r="O6793" s="6"/>
      <c r="P6793" s="6"/>
      <c r="T6793" s="6"/>
      <c r="V6793" s="3"/>
    </row>
    <row r="6794">
      <c r="D6794" s="57"/>
      <c r="J6794" s="7"/>
      <c r="K6794" s="7"/>
      <c r="L6794" s="7"/>
      <c r="M6794" s="7"/>
      <c r="N6794" s="57"/>
      <c r="O6794" s="6"/>
      <c r="P6794" s="6"/>
      <c r="T6794" s="6"/>
      <c r="V6794" s="3"/>
    </row>
    <row r="6795">
      <c r="D6795" s="57"/>
      <c r="J6795" s="7"/>
      <c r="K6795" s="7"/>
      <c r="L6795" s="7"/>
      <c r="M6795" s="7"/>
      <c r="N6795" s="57"/>
      <c r="O6795" s="6"/>
      <c r="P6795" s="6"/>
      <c r="T6795" s="6"/>
      <c r="V6795" s="3"/>
    </row>
    <row r="6796">
      <c r="D6796" s="57"/>
      <c r="J6796" s="7"/>
      <c r="K6796" s="7"/>
      <c r="L6796" s="7"/>
      <c r="M6796" s="7"/>
      <c r="N6796" s="57"/>
      <c r="O6796" s="6"/>
      <c r="P6796" s="6"/>
      <c r="T6796" s="6"/>
      <c r="V6796" s="3"/>
    </row>
    <row r="6797">
      <c r="D6797" s="57"/>
      <c r="J6797" s="7"/>
      <c r="K6797" s="7"/>
      <c r="L6797" s="7"/>
      <c r="M6797" s="7"/>
      <c r="N6797" s="57"/>
      <c r="O6797" s="6"/>
      <c r="P6797" s="6"/>
      <c r="T6797" s="6"/>
      <c r="V6797" s="3"/>
    </row>
    <row r="6798">
      <c r="D6798" s="57"/>
      <c r="J6798" s="7"/>
      <c r="K6798" s="7"/>
      <c r="L6798" s="7"/>
      <c r="M6798" s="7"/>
      <c r="N6798" s="57"/>
      <c r="O6798" s="6"/>
      <c r="P6798" s="6"/>
      <c r="T6798" s="6"/>
      <c r="V6798" s="3"/>
    </row>
    <row r="6799">
      <c r="D6799" s="57"/>
      <c r="J6799" s="7"/>
      <c r="K6799" s="7"/>
      <c r="L6799" s="7"/>
      <c r="M6799" s="7"/>
      <c r="N6799" s="57"/>
      <c r="O6799" s="6"/>
      <c r="P6799" s="6"/>
      <c r="T6799" s="6"/>
      <c r="V6799" s="3"/>
    </row>
    <row r="6800">
      <c r="D6800" s="57"/>
      <c r="J6800" s="7"/>
      <c r="K6800" s="7"/>
      <c r="L6800" s="7"/>
      <c r="M6800" s="7"/>
      <c r="N6800" s="57"/>
      <c r="O6800" s="6"/>
      <c r="P6800" s="6"/>
      <c r="T6800" s="6"/>
      <c r="V6800" s="3"/>
    </row>
    <row r="6801">
      <c r="D6801" s="57"/>
      <c r="J6801" s="7"/>
      <c r="K6801" s="7"/>
      <c r="L6801" s="7"/>
      <c r="M6801" s="7"/>
      <c r="N6801" s="57"/>
      <c r="O6801" s="6"/>
      <c r="P6801" s="6"/>
      <c r="T6801" s="6"/>
      <c r="V6801" s="3"/>
    </row>
    <row r="6802">
      <c r="D6802" s="57"/>
      <c r="J6802" s="7"/>
      <c r="K6802" s="7"/>
      <c r="L6802" s="7"/>
      <c r="M6802" s="7"/>
      <c r="N6802" s="57"/>
      <c r="O6802" s="6"/>
      <c r="P6802" s="6"/>
      <c r="T6802" s="6"/>
      <c r="V6802" s="3"/>
    </row>
    <row r="6803">
      <c r="D6803" s="57"/>
      <c r="J6803" s="7"/>
      <c r="K6803" s="7"/>
      <c r="L6803" s="7"/>
      <c r="M6803" s="7"/>
      <c r="N6803" s="57"/>
      <c r="O6803" s="6"/>
      <c r="P6803" s="6"/>
      <c r="T6803" s="6"/>
      <c r="V6803" s="3"/>
    </row>
    <row r="6804">
      <c r="D6804" s="57"/>
      <c r="J6804" s="7"/>
      <c r="K6804" s="7"/>
      <c r="L6804" s="7"/>
      <c r="M6804" s="7"/>
      <c r="N6804" s="57"/>
      <c r="O6804" s="6"/>
      <c r="P6804" s="6"/>
      <c r="T6804" s="6"/>
      <c r="V6804" s="3"/>
    </row>
    <row r="6805">
      <c r="D6805" s="57"/>
      <c r="J6805" s="7"/>
      <c r="K6805" s="7"/>
      <c r="L6805" s="7"/>
      <c r="M6805" s="7"/>
      <c r="N6805" s="57"/>
      <c r="O6805" s="6"/>
      <c r="P6805" s="6"/>
      <c r="T6805" s="6"/>
      <c r="V6805" s="3"/>
    </row>
    <row r="6806">
      <c r="D6806" s="57"/>
      <c r="J6806" s="7"/>
      <c r="K6806" s="7"/>
      <c r="L6806" s="7"/>
      <c r="M6806" s="7"/>
      <c r="N6806" s="57"/>
      <c r="O6806" s="6"/>
      <c r="P6806" s="6"/>
      <c r="T6806" s="6"/>
      <c r="V6806" s="3"/>
    </row>
    <row r="6807">
      <c r="D6807" s="57"/>
      <c r="J6807" s="7"/>
      <c r="K6807" s="7"/>
      <c r="L6807" s="7"/>
      <c r="M6807" s="7"/>
      <c r="N6807" s="57"/>
      <c r="O6807" s="6"/>
      <c r="P6807" s="6"/>
      <c r="T6807" s="6"/>
      <c r="V6807" s="3"/>
    </row>
    <row r="6808">
      <c r="D6808" s="57"/>
      <c r="J6808" s="7"/>
      <c r="K6808" s="7"/>
      <c r="L6808" s="7"/>
      <c r="M6808" s="7"/>
      <c r="N6808" s="57"/>
      <c r="O6808" s="6"/>
      <c r="P6808" s="6"/>
      <c r="T6808" s="6"/>
      <c r="V6808" s="3"/>
    </row>
    <row r="6809">
      <c r="D6809" s="57"/>
      <c r="J6809" s="7"/>
      <c r="K6809" s="7"/>
      <c r="L6809" s="7"/>
      <c r="M6809" s="7"/>
      <c r="N6809" s="57"/>
      <c r="O6809" s="6"/>
      <c r="P6809" s="6"/>
      <c r="T6809" s="6"/>
      <c r="V6809" s="3"/>
    </row>
    <row r="6810">
      <c r="D6810" s="57"/>
      <c r="J6810" s="7"/>
      <c r="K6810" s="7"/>
      <c r="L6810" s="7"/>
      <c r="M6810" s="7"/>
      <c r="N6810" s="57"/>
      <c r="O6810" s="6"/>
      <c r="P6810" s="6"/>
      <c r="T6810" s="6"/>
      <c r="V6810" s="3"/>
    </row>
    <row r="6811">
      <c r="D6811" s="57"/>
      <c r="J6811" s="7"/>
      <c r="K6811" s="7"/>
      <c r="L6811" s="7"/>
      <c r="M6811" s="7"/>
      <c r="N6811" s="57"/>
      <c r="O6811" s="6"/>
      <c r="P6811" s="6"/>
      <c r="T6811" s="6"/>
      <c r="V6811" s="3"/>
    </row>
    <row r="6812">
      <c r="D6812" s="57"/>
      <c r="J6812" s="7"/>
      <c r="K6812" s="7"/>
      <c r="L6812" s="7"/>
      <c r="M6812" s="7"/>
      <c r="N6812" s="57"/>
      <c r="O6812" s="6"/>
      <c r="P6812" s="6"/>
      <c r="T6812" s="6"/>
      <c r="V6812" s="3"/>
    </row>
    <row r="6813">
      <c r="D6813" s="57"/>
      <c r="J6813" s="7"/>
      <c r="K6813" s="7"/>
      <c r="L6813" s="7"/>
      <c r="M6813" s="7"/>
      <c r="N6813" s="57"/>
      <c r="O6813" s="6"/>
      <c r="P6813" s="6"/>
      <c r="T6813" s="6"/>
      <c r="V6813" s="3"/>
    </row>
    <row r="6814">
      <c r="D6814" s="57"/>
      <c r="J6814" s="7"/>
      <c r="K6814" s="7"/>
      <c r="L6814" s="7"/>
      <c r="M6814" s="7"/>
      <c r="N6814" s="57"/>
      <c r="O6814" s="6"/>
      <c r="P6814" s="6"/>
      <c r="T6814" s="6"/>
      <c r="V6814" s="3"/>
    </row>
    <row r="6815">
      <c r="D6815" s="57"/>
      <c r="J6815" s="7"/>
      <c r="K6815" s="7"/>
      <c r="L6815" s="7"/>
      <c r="M6815" s="7"/>
      <c r="N6815" s="57"/>
      <c r="O6815" s="6"/>
      <c r="P6815" s="6"/>
      <c r="T6815" s="6"/>
      <c r="V6815" s="3"/>
    </row>
    <row r="6816">
      <c r="D6816" s="57"/>
      <c r="J6816" s="7"/>
      <c r="K6816" s="7"/>
      <c r="L6816" s="7"/>
      <c r="M6816" s="7"/>
      <c r="N6816" s="57"/>
      <c r="O6816" s="6"/>
      <c r="P6816" s="6"/>
      <c r="T6816" s="6"/>
      <c r="V6816" s="3"/>
    </row>
    <row r="6817">
      <c r="D6817" s="57"/>
      <c r="J6817" s="7"/>
      <c r="K6817" s="7"/>
      <c r="L6817" s="7"/>
      <c r="M6817" s="7"/>
      <c r="N6817" s="57"/>
      <c r="O6817" s="6"/>
      <c r="P6817" s="6"/>
      <c r="T6817" s="6"/>
      <c r="V6817" s="3"/>
    </row>
    <row r="6818">
      <c r="D6818" s="57"/>
      <c r="J6818" s="7"/>
      <c r="K6818" s="7"/>
      <c r="L6818" s="7"/>
      <c r="M6818" s="7"/>
      <c r="N6818" s="57"/>
      <c r="O6818" s="6"/>
      <c r="P6818" s="6"/>
      <c r="T6818" s="6"/>
      <c r="V6818" s="3"/>
    </row>
    <row r="6819">
      <c r="D6819" s="57"/>
      <c r="J6819" s="7"/>
      <c r="K6819" s="7"/>
      <c r="L6819" s="7"/>
      <c r="M6819" s="7"/>
      <c r="N6819" s="57"/>
      <c r="O6819" s="6"/>
      <c r="P6819" s="6"/>
      <c r="T6819" s="6"/>
      <c r="V6819" s="3"/>
    </row>
    <row r="6820">
      <c r="D6820" s="57"/>
      <c r="J6820" s="7"/>
      <c r="K6820" s="7"/>
      <c r="L6820" s="7"/>
      <c r="M6820" s="7"/>
      <c r="N6820" s="57"/>
      <c r="O6820" s="6"/>
      <c r="P6820" s="6"/>
      <c r="T6820" s="6"/>
      <c r="V6820" s="3"/>
    </row>
    <row r="6821">
      <c r="D6821" s="57"/>
      <c r="J6821" s="7"/>
      <c r="K6821" s="7"/>
      <c r="L6821" s="7"/>
      <c r="M6821" s="7"/>
      <c r="N6821" s="57"/>
      <c r="O6821" s="6"/>
      <c r="P6821" s="6"/>
      <c r="T6821" s="6"/>
      <c r="V6821" s="3"/>
    </row>
    <row r="6822">
      <c r="D6822" s="57"/>
      <c r="J6822" s="7"/>
      <c r="K6822" s="7"/>
      <c r="L6822" s="7"/>
      <c r="M6822" s="7"/>
      <c r="N6822" s="57"/>
      <c r="O6822" s="6"/>
      <c r="P6822" s="6"/>
      <c r="T6822" s="6"/>
      <c r="V6822" s="3"/>
    </row>
    <row r="6823">
      <c r="D6823" s="57"/>
      <c r="J6823" s="7"/>
      <c r="K6823" s="7"/>
      <c r="L6823" s="7"/>
      <c r="M6823" s="7"/>
      <c r="N6823" s="57"/>
      <c r="O6823" s="6"/>
      <c r="P6823" s="6"/>
      <c r="T6823" s="6"/>
      <c r="V6823" s="3"/>
    </row>
    <row r="6824">
      <c r="D6824" s="57"/>
      <c r="J6824" s="7"/>
      <c r="K6824" s="7"/>
      <c r="L6824" s="7"/>
      <c r="M6824" s="7"/>
      <c r="N6824" s="57"/>
      <c r="O6824" s="6"/>
      <c r="P6824" s="6"/>
      <c r="T6824" s="6"/>
      <c r="V6824" s="3"/>
    </row>
    <row r="6825">
      <c r="D6825" s="57"/>
      <c r="J6825" s="7"/>
      <c r="K6825" s="7"/>
      <c r="L6825" s="7"/>
      <c r="M6825" s="7"/>
      <c r="N6825" s="57"/>
      <c r="O6825" s="6"/>
      <c r="P6825" s="6"/>
      <c r="T6825" s="6"/>
      <c r="V6825" s="3"/>
    </row>
    <row r="6826">
      <c r="D6826" s="57"/>
      <c r="J6826" s="7"/>
      <c r="K6826" s="7"/>
      <c r="L6826" s="7"/>
      <c r="M6826" s="7"/>
      <c r="N6826" s="57"/>
      <c r="O6826" s="6"/>
      <c r="P6826" s="6"/>
      <c r="T6826" s="6"/>
      <c r="V6826" s="3"/>
    </row>
    <row r="6827">
      <c r="D6827" s="57"/>
      <c r="J6827" s="7"/>
      <c r="K6827" s="7"/>
      <c r="L6827" s="7"/>
      <c r="M6827" s="7"/>
      <c r="N6827" s="57"/>
      <c r="O6827" s="6"/>
      <c r="P6827" s="6"/>
      <c r="T6827" s="6"/>
      <c r="V6827" s="3"/>
    </row>
    <row r="6828">
      <c r="D6828" s="57"/>
      <c r="J6828" s="7"/>
      <c r="K6828" s="7"/>
      <c r="L6828" s="7"/>
      <c r="M6828" s="7"/>
      <c r="N6828" s="57"/>
      <c r="O6828" s="6"/>
      <c r="P6828" s="6"/>
      <c r="T6828" s="6"/>
      <c r="V6828" s="3"/>
    </row>
    <row r="6829">
      <c r="D6829" s="57"/>
      <c r="J6829" s="7"/>
      <c r="K6829" s="7"/>
      <c r="L6829" s="7"/>
      <c r="M6829" s="7"/>
      <c r="N6829" s="57"/>
      <c r="O6829" s="6"/>
      <c r="P6829" s="6"/>
      <c r="T6829" s="6"/>
      <c r="V6829" s="3"/>
    </row>
    <row r="6830">
      <c r="D6830" s="57"/>
      <c r="J6830" s="7"/>
      <c r="K6830" s="7"/>
      <c r="L6830" s="7"/>
      <c r="M6830" s="7"/>
      <c r="N6830" s="57"/>
      <c r="O6830" s="6"/>
      <c r="P6830" s="6"/>
      <c r="T6830" s="6"/>
      <c r="V6830" s="3"/>
    </row>
    <row r="6831">
      <c r="D6831" s="57"/>
      <c r="J6831" s="7"/>
      <c r="K6831" s="7"/>
      <c r="L6831" s="7"/>
      <c r="M6831" s="7"/>
      <c r="N6831" s="57"/>
      <c r="O6831" s="6"/>
      <c r="P6831" s="6"/>
      <c r="T6831" s="6"/>
      <c r="V6831" s="3"/>
    </row>
    <row r="6832">
      <c r="D6832" s="57"/>
      <c r="J6832" s="7"/>
      <c r="K6832" s="7"/>
      <c r="L6832" s="7"/>
      <c r="M6832" s="7"/>
      <c r="N6832" s="57"/>
      <c r="O6832" s="6"/>
      <c r="P6832" s="6"/>
      <c r="T6832" s="6"/>
      <c r="V6832" s="3"/>
    </row>
    <row r="6833">
      <c r="D6833" s="57"/>
      <c r="J6833" s="7"/>
      <c r="K6833" s="7"/>
      <c r="L6833" s="7"/>
      <c r="M6833" s="7"/>
      <c r="N6833" s="57"/>
      <c r="O6833" s="6"/>
      <c r="P6833" s="6"/>
      <c r="T6833" s="6"/>
      <c r="V6833" s="3"/>
    </row>
    <row r="6834">
      <c r="D6834" s="57"/>
      <c r="J6834" s="7"/>
      <c r="K6834" s="7"/>
      <c r="L6834" s="7"/>
      <c r="M6834" s="7"/>
      <c r="N6834" s="57"/>
      <c r="O6834" s="6"/>
      <c r="P6834" s="6"/>
      <c r="T6834" s="6"/>
      <c r="V6834" s="3"/>
    </row>
    <row r="6835">
      <c r="D6835" s="57"/>
      <c r="J6835" s="7"/>
      <c r="K6835" s="7"/>
      <c r="L6835" s="7"/>
      <c r="M6835" s="7"/>
      <c r="N6835" s="57"/>
      <c r="O6835" s="6"/>
      <c r="P6835" s="6"/>
      <c r="T6835" s="6"/>
      <c r="V6835" s="3"/>
    </row>
    <row r="6836">
      <c r="D6836" s="57"/>
      <c r="J6836" s="7"/>
      <c r="K6836" s="7"/>
      <c r="L6836" s="7"/>
      <c r="M6836" s="7"/>
      <c r="N6836" s="57"/>
      <c r="O6836" s="6"/>
      <c r="P6836" s="6"/>
      <c r="T6836" s="6"/>
      <c r="V6836" s="3"/>
    </row>
    <row r="6837">
      <c r="D6837" s="57"/>
      <c r="J6837" s="7"/>
      <c r="K6837" s="7"/>
      <c r="L6837" s="7"/>
      <c r="M6837" s="7"/>
      <c r="N6837" s="57"/>
      <c r="O6837" s="6"/>
      <c r="P6837" s="6"/>
      <c r="T6837" s="6"/>
      <c r="V6837" s="3"/>
    </row>
    <row r="6838">
      <c r="D6838" s="57"/>
      <c r="J6838" s="7"/>
      <c r="K6838" s="7"/>
      <c r="L6838" s="7"/>
      <c r="M6838" s="7"/>
      <c r="N6838" s="57"/>
      <c r="O6838" s="6"/>
      <c r="P6838" s="6"/>
      <c r="T6838" s="6"/>
      <c r="V6838" s="3"/>
    </row>
    <row r="6839">
      <c r="D6839" s="57"/>
      <c r="J6839" s="7"/>
      <c r="K6839" s="7"/>
      <c r="L6839" s="7"/>
      <c r="M6839" s="7"/>
      <c r="N6839" s="57"/>
      <c r="O6839" s="6"/>
      <c r="P6839" s="6"/>
      <c r="T6839" s="6"/>
      <c r="V6839" s="3"/>
    </row>
    <row r="6840">
      <c r="D6840" s="57"/>
      <c r="J6840" s="7"/>
      <c r="K6840" s="7"/>
      <c r="L6840" s="7"/>
      <c r="M6840" s="7"/>
      <c r="N6840" s="57"/>
      <c r="O6840" s="6"/>
      <c r="P6840" s="6"/>
      <c r="T6840" s="6"/>
      <c r="V6840" s="3"/>
    </row>
    <row r="6841">
      <c r="D6841" s="57"/>
      <c r="J6841" s="7"/>
      <c r="K6841" s="7"/>
      <c r="L6841" s="7"/>
      <c r="M6841" s="7"/>
      <c r="N6841" s="57"/>
      <c r="O6841" s="6"/>
      <c r="P6841" s="6"/>
      <c r="T6841" s="6"/>
      <c r="V6841" s="3"/>
    </row>
    <row r="6842">
      <c r="D6842" s="57"/>
      <c r="J6842" s="7"/>
      <c r="K6842" s="7"/>
      <c r="L6842" s="7"/>
      <c r="M6842" s="7"/>
      <c r="N6842" s="57"/>
      <c r="O6842" s="6"/>
      <c r="P6842" s="6"/>
      <c r="T6842" s="6"/>
      <c r="V6842" s="3"/>
    </row>
    <row r="6843">
      <c r="D6843" s="57"/>
      <c r="J6843" s="7"/>
      <c r="K6843" s="7"/>
      <c r="L6843" s="7"/>
      <c r="M6843" s="7"/>
      <c r="N6843" s="57"/>
      <c r="O6843" s="6"/>
      <c r="P6843" s="6"/>
      <c r="T6843" s="6"/>
      <c r="V6843" s="3"/>
    </row>
    <row r="6844">
      <c r="D6844" s="57"/>
      <c r="J6844" s="7"/>
      <c r="K6844" s="7"/>
      <c r="L6844" s="7"/>
      <c r="M6844" s="7"/>
      <c r="N6844" s="57"/>
      <c r="O6844" s="6"/>
      <c r="P6844" s="6"/>
      <c r="T6844" s="6"/>
      <c r="V6844" s="3"/>
    </row>
    <row r="6845">
      <c r="D6845" s="57"/>
      <c r="J6845" s="7"/>
      <c r="K6845" s="7"/>
      <c r="L6845" s="7"/>
      <c r="M6845" s="7"/>
      <c r="N6845" s="57"/>
      <c r="O6845" s="6"/>
      <c r="P6845" s="6"/>
      <c r="T6845" s="6"/>
      <c r="V6845" s="3"/>
    </row>
    <row r="6846">
      <c r="D6846" s="57"/>
      <c r="J6846" s="7"/>
      <c r="K6846" s="7"/>
      <c r="L6846" s="7"/>
      <c r="M6846" s="7"/>
      <c r="N6846" s="57"/>
      <c r="O6846" s="6"/>
      <c r="P6846" s="6"/>
      <c r="T6846" s="6"/>
      <c r="V6846" s="3"/>
    </row>
    <row r="6847">
      <c r="D6847" s="57"/>
      <c r="J6847" s="7"/>
      <c r="K6847" s="7"/>
      <c r="L6847" s="7"/>
      <c r="M6847" s="7"/>
      <c r="N6847" s="57"/>
      <c r="O6847" s="6"/>
      <c r="P6847" s="6"/>
      <c r="T6847" s="6"/>
      <c r="V6847" s="3"/>
    </row>
    <row r="6848">
      <c r="D6848" s="57"/>
      <c r="J6848" s="7"/>
      <c r="K6848" s="7"/>
      <c r="L6848" s="7"/>
      <c r="M6848" s="7"/>
      <c r="N6848" s="57"/>
      <c r="O6848" s="6"/>
      <c r="P6848" s="6"/>
      <c r="T6848" s="6"/>
      <c r="V6848" s="3"/>
    </row>
    <row r="6849">
      <c r="D6849" s="57"/>
      <c r="J6849" s="7"/>
      <c r="K6849" s="7"/>
      <c r="L6849" s="7"/>
      <c r="M6849" s="7"/>
      <c r="N6849" s="57"/>
      <c r="O6849" s="6"/>
      <c r="P6849" s="6"/>
      <c r="T6849" s="6"/>
      <c r="V6849" s="3"/>
    </row>
    <row r="6850">
      <c r="D6850" s="57"/>
      <c r="J6850" s="7"/>
      <c r="K6850" s="7"/>
      <c r="L6850" s="7"/>
      <c r="M6850" s="7"/>
      <c r="N6850" s="57"/>
      <c r="O6850" s="6"/>
      <c r="P6850" s="6"/>
      <c r="T6850" s="6"/>
      <c r="V6850" s="3"/>
    </row>
    <row r="6851">
      <c r="D6851" s="57"/>
      <c r="J6851" s="7"/>
      <c r="K6851" s="7"/>
      <c r="L6851" s="7"/>
      <c r="M6851" s="7"/>
      <c r="N6851" s="57"/>
      <c r="O6851" s="6"/>
      <c r="P6851" s="6"/>
      <c r="T6851" s="6"/>
      <c r="V6851" s="3"/>
    </row>
    <row r="6852">
      <c r="D6852" s="57"/>
      <c r="J6852" s="7"/>
      <c r="K6852" s="7"/>
      <c r="L6852" s="7"/>
      <c r="M6852" s="7"/>
      <c r="N6852" s="57"/>
      <c r="O6852" s="6"/>
      <c r="P6852" s="6"/>
      <c r="T6852" s="6"/>
      <c r="V6852" s="3"/>
    </row>
    <row r="6853">
      <c r="D6853" s="57"/>
      <c r="J6853" s="7"/>
      <c r="K6853" s="7"/>
      <c r="L6853" s="7"/>
      <c r="M6853" s="7"/>
      <c r="N6853" s="57"/>
      <c r="O6853" s="6"/>
      <c r="P6853" s="6"/>
      <c r="T6853" s="6"/>
      <c r="V6853" s="3"/>
    </row>
    <row r="6854">
      <c r="D6854" s="57"/>
      <c r="J6854" s="7"/>
      <c r="K6854" s="7"/>
      <c r="L6854" s="7"/>
      <c r="M6854" s="7"/>
      <c r="N6854" s="57"/>
      <c r="O6854" s="6"/>
      <c r="P6854" s="6"/>
      <c r="T6854" s="6"/>
      <c r="V6854" s="3"/>
    </row>
    <row r="6855">
      <c r="D6855" s="57"/>
      <c r="J6855" s="7"/>
      <c r="K6855" s="7"/>
      <c r="L6855" s="7"/>
      <c r="M6855" s="7"/>
      <c r="N6855" s="57"/>
      <c r="O6855" s="6"/>
      <c r="P6855" s="6"/>
      <c r="T6855" s="6"/>
      <c r="V6855" s="3"/>
    </row>
    <row r="6856">
      <c r="D6856" s="57"/>
      <c r="J6856" s="7"/>
      <c r="K6856" s="7"/>
      <c r="L6856" s="7"/>
      <c r="M6856" s="7"/>
      <c r="N6856" s="57"/>
      <c r="O6856" s="6"/>
      <c r="P6856" s="6"/>
      <c r="T6856" s="6"/>
      <c r="V6856" s="3"/>
    </row>
    <row r="6857">
      <c r="D6857" s="57"/>
      <c r="J6857" s="7"/>
      <c r="K6857" s="7"/>
      <c r="L6857" s="7"/>
      <c r="M6857" s="7"/>
      <c r="N6857" s="57"/>
      <c r="O6857" s="6"/>
      <c r="P6857" s="6"/>
      <c r="T6857" s="6"/>
      <c r="V6857" s="3"/>
    </row>
    <row r="6858">
      <c r="D6858" s="57"/>
      <c r="J6858" s="7"/>
      <c r="K6858" s="7"/>
      <c r="L6858" s="7"/>
      <c r="M6858" s="7"/>
      <c r="N6858" s="57"/>
      <c r="O6858" s="6"/>
      <c r="P6858" s="6"/>
      <c r="T6858" s="6"/>
      <c r="V6858" s="3"/>
    </row>
    <row r="6859">
      <c r="D6859" s="57"/>
      <c r="J6859" s="7"/>
      <c r="K6859" s="7"/>
      <c r="L6859" s="7"/>
      <c r="M6859" s="7"/>
      <c r="N6859" s="57"/>
      <c r="O6859" s="6"/>
      <c r="P6859" s="6"/>
      <c r="T6859" s="6"/>
      <c r="V6859" s="3"/>
    </row>
    <row r="6860">
      <c r="D6860" s="57"/>
      <c r="J6860" s="7"/>
      <c r="K6860" s="7"/>
      <c r="L6860" s="7"/>
      <c r="M6860" s="7"/>
      <c r="N6860" s="57"/>
      <c r="O6860" s="6"/>
      <c r="P6860" s="6"/>
      <c r="T6860" s="6"/>
      <c r="V6860" s="3"/>
    </row>
    <row r="6861">
      <c r="D6861" s="57"/>
      <c r="J6861" s="7"/>
      <c r="K6861" s="7"/>
      <c r="L6861" s="7"/>
      <c r="M6861" s="7"/>
      <c r="N6861" s="57"/>
      <c r="O6861" s="6"/>
      <c r="P6861" s="6"/>
      <c r="T6861" s="6"/>
      <c r="V6861" s="3"/>
    </row>
    <row r="6862">
      <c r="D6862" s="57"/>
      <c r="J6862" s="7"/>
      <c r="K6862" s="7"/>
      <c r="L6862" s="7"/>
      <c r="M6862" s="7"/>
      <c r="N6862" s="57"/>
      <c r="O6862" s="6"/>
      <c r="P6862" s="6"/>
      <c r="T6862" s="6"/>
      <c r="V6862" s="3"/>
    </row>
    <row r="6863">
      <c r="D6863" s="57"/>
      <c r="J6863" s="7"/>
      <c r="K6863" s="7"/>
      <c r="L6863" s="7"/>
      <c r="M6863" s="7"/>
      <c r="N6863" s="57"/>
      <c r="O6863" s="6"/>
      <c r="P6863" s="6"/>
      <c r="T6863" s="6"/>
      <c r="V6863" s="3"/>
    </row>
    <row r="6864">
      <c r="D6864" s="57"/>
      <c r="J6864" s="7"/>
      <c r="K6864" s="7"/>
      <c r="L6864" s="7"/>
      <c r="M6864" s="7"/>
      <c r="N6864" s="57"/>
      <c r="O6864" s="6"/>
      <c r="P6864" s="6"/>
      <c r="T6864" s="6"/>
      <c r="V6864" s="3"/>
    </row>
    <row r="6865">
      <c r="D6865" s="57"/>
      <c r="J6865" s="7"/>
      <c r="K6865" s="7"/>
      <c r="L6865" s="7"/>
      <c r="M6865" s="7"/>
      <c r="N6865" s="57"/>
      <c r="O6865" s="6"/>
      <c r="P6865" s="6"/>
      <c r="T6865" s="6"/>
      <c r="V6865" s="3"/>
    </row>
    <row r="6866">
      <c r="D6866" s="57"/>
      <c r="J6866" s="7"/>
      <c r="K6866" s="7"/>
      <c r="L6866" s="7"/>
      <c r="M6866" s="7"/>
      <c r="N6866" s="57"/>
      <c r="O6866" s="6"/>
      <c r="P6866" s="6"/>
      <c r="T6866" s="6"/>
      <c r="V6866" s="3"/>
    </row>
    <row r="6867">
      <c r="D6867" s="57"/>
      <c r="J6867" s="7"/>
      <c r="K6867" s="7"/>
      <c r="L6867" s="7"/>
      <c r="M6867" s="7"/>
      <c r="N6867" s="57"/>
      <c r="O6867" s="6"/>
      <c r="P6867" s="6"/>
      <c r="T6867" s="6"/>
      <c r="V6867" s="3"/>
    </row>
    <row r="6868">
      <c r="D6868" s="57"/>
      <c r="J6868" s="7"/>
      <c r="K6868" s="7"/>
      <c r="L6868" s="7"/>
      <c r="M6868" s="7"/>
      <c r="N6868" s="57"/>
      <c r="O6868" s="6"/>
      <c r="P6868" s="6"/>
      <c r="T6868" s="6"/>
      <c r="V6868" s="3"/>
    </row>
    <row r="6869">
      <c r="D6869" s="57"/>
      <c r="J6869" s="7"/>
      <c r="K6869" s="7"/>
      <c r="L6869" s="7"/>
      <c r="M6869" s="7"/>
      <c r="N6869" s="57"/>
      <c r="O6869" s="6"/>
      <c r="P6869" s="6"/>
      <c r="T6869" s="6"/>
      <c r="V6869" s="3"/>
    </row>
    <row r="6870">
      <c r="D6870" s="57"/>
      <c r="J6870" s="7"/>
      <c r="K6870" s="7"/>
      <c r="L6870" s="7"/>
      <c r="M6870" s="7"/>
      <c r="N6870" s="57"/>
      <c r="O6870" s="6"/>
      <c r="P6870" s="6"/>
      <c r="T6870" s="6"/>
      <c r="V6870" s="3"/>
    </row>
    <row r="6871">
      <c r="D6871" s="57"/>
      <c r="J6871" s="7"/>
      <c r="K6871" s="7"/>
      <c r="L6871" s="7"/>
      <c r="M6871" s="7"/>
      <c r="N6871" s="57"/>
      <c r="O6871" s="6"/>
      <c r="P6871" s="6"/>
      <c r="T6871" s="6"/>
      <c r="V6871" s="3"/>
    </row>
    <row r="6872">
      <c r="D6872" s="57"/>
      <c r="J6872" s="7"/>
      <c r="K6872" s="7"/>
      <c r="L6872" s="7"/>
      <c r="M6872" s="7"/>
      <c r="N6872" s="57"/>
      <c r="O6872" s="6"/>
      <c r="P6872" s="6"/>
      <c r="T6872" s="6"/>
      <c r="V6872" s="3"/>
    </row>
    <row r="6873">
      <c r="D6873" s="57"/>
      <c r="J6873" s="7"/>
      <c r="K6873" s="7"/>
      <c r="L6873" s="7"/>
      <c r="M6873" s="7"/>
      <c r="N6873" s="57"/>
      <c r="O6873" s="6"/>
      <c r="P6873" s="6"/>
      <c r="T6873" s="6"/>
      <c r="V6873" s="3"/>
    </row>
    <row r="6874">
      <c r="D6874" s="57"/>
      <c r="J6874" s="7"/>
      <c r="K6874" s="7"/>
      <c r="L6874" s="7"/>
      <c r="M6874" s="7"/>
      <c r="N6874" s="57"/>
      <c r="O6874" s="6"/>
      <c r="P6874" s="6"/>
      <c r="T6874" s="6"/>
      <c r="V6874" s="3"/>
    </row>
    <row r="6875">
      <c r="D6875" s="57"/>
      <c r="J6875" s="7"/>
      <c r="K6875" s="7"/>
      <c r="L6875" s="7"/>
      <c r="M6875" s="7"/>
      <c r="N6875" s="57"/>
      <c r="O6875" s="6"/>
      <c r="P6875" s="6"/>
      <c r="T6875" s="6"/>
      <c r="V6875" s="3"/>
    </row>
    <row r="6876">
      <c r="D6876" s="57"/>
      <c r="J6876" s="7"/>
      <c r="K6876" s="7"/>
      <c r="L6876" s="7"/>
      <c r="M6876" s="7"/>
      <c r="N6876" s="57"/>
      <c r="O6876" s="6"/>
      <c r="P6876" s="6"/>
      <c r="T6876" s="6"/>
      <c r="V6876" s="3"/>
    </row>
    <row r="6877">
      <c r="D6877" s="57"/>
      <c r="J6877" s="7"/>
      <c r="K6877" s="7"/>
      <c r="L6877" s="7"/>
      <c r="M6877" s="7"/>
      <c r="N6877" s="57"/>
      <c r="O6877" s="6"/>
      <c r="P6877" s="6"/>
      <c r="T6877" s="6"/>
      <c r="V6877" s="3"/>
    </row>
    <row r="6878">
      <c r="D6878" s="57"/>
      <c r="J6878" s="7"/>
      <c r="K6878" s="7"/>
      <c r="L6878" s="7"/>
      <c r="M6878" s="7"/>
      <c r="N6878" s="57"/>
      <c r="O6878" s="6"/>
      <c r="P6878" s="6"/>
      <c r="T6878" s="6"/>
      <c r="V6878" s="3"/>
    </row>
    <row r="6879">
      <c r="D6879" s="57"/>
      <c r="J6879" s="7"/>
      <c r="K6879" s="7"/>
      <c r="L6879" s="7"/>
      <c r="M6879" s="7"/>
      <c r="N6879" s="57"/>
      <c r="O6879" s="6"/>
      <c r="P6879" s="6"/>
      <c r="T6879" s="6"/>
      <c r="V6879" s="3"/>
    </row>
    <row r="6880">
      <c r="D6880" s="57"/>
      <c r="J6880" s="7"/>
      <c r="K6880" s="7"/>
      <c r="L6880" s="7"/>
      <c r="M6880" s="7"/>
      <c r="N6880" s="57"/>
      <c r="O6880" s="6"/>
      <c r="P6880" s="6"/>
      <c r="T6880" s="6"/>
      <c r="V6880" s="3"/>
    </row>
    <row r="6881">
      <c r="D6881" s="57"/>
      <c r="J6881" s="7"/>
      <c r="K6881" s="7"/>
      <c r="L6881" s="7"/>
      <c r="M6881" s="7"/>
      <c r="N6881" s="57"/>
      <c r="O6881" s="6"/>
      <c r="P6881" s="6"/>
      <c r="T6881" s="6"/>
      <c r="V6881" s="3"/>
    </row>
    <row r="6882">
      <c r="D6882" s="57"/>
      <c r="J6882" s="7"/>
      <c r="K6882" s="7"/>
      <c r="L6882" s="7"/>
      <c r="M6882" s="7"/>
      <c r="N6882" s="57"/>
      <c r="O6882" s="6"/>
      <c r="P6882" s="6"/>
      <c r="T6882" s="6"/>
      <c r="V6882" s="3"/>
    </row>
    <row r="6883">
      <c r="D6883" s="57"/>
      <c r="J6883" s="7"/>
      <c r="K6883" s="7"/>
      <c r="L6883" s="7"/>
      <c r="M6883" s="7"/>
      <c r="N6883" s="57"/>
      <c r="O6883" s="6"/>
      <c r="P6883" s="6"/>
      <c r="T6883" s="6"/>
      <c r="V6883" s="3"/>
    </row>
    <row r="6884">
      <c r="D6884" s="57"/>
      <c r="J6884" s="7"/>
      <c r="K6884" s="7"/>
      <c r="L6884" s="7"/>
      <c r="M6884" s="7"/>
      <c r="N6884" s="57"/>
      <c r="O6884" s="6"/>
      <c r="P6884" s="6"/>
      <c r="T6884" s="6"/>
      <c r="V6884" s="3"/>
    </row>
    <row r="6885">
      <c r="D6885" s="57"/>
      <c r="J6885" s="7"/>
      <c r="K6885" s="7"/>
      <c r="L6885" s="7"/>
      <c r="M6885" s="7"/>
      <c r="N6885" s="57"/>
      <c r="O6885" s="6"/>
      <c r="P6885" s="6"/>
      <c r="T6885" s="6"/>
      <c r="V6885" s="3"/>
    </row>
    <row r="6886">
      <c r="D6886" s="57"/>
      <c r="J6886" s="7"/>
      <c r="K6886" s="7"/>
      <c r="L6886" s="7"/>
      <c r="M6886" s="7"/>
      <c r="N6886" s="57"/>
      <c r="O6886" s="6"/>
      <c r="P6886" s="6"/>
      <c r="T6886" s="6"/>
      <c r="V6886" s="3"/>
    </row>
    <row r="6887">
      <c r="D6887" s="57"/>
      <c r="J6887" s="7"/>
      <c r="K6887" s="7"/>
      <c r="L6887" s="7"/>
      <c r="M6887" s="7"/>
      <c r="N6887" s="57"/>
      <c r="O6887" s="6"/>
      <c r="P6887" s="6"/>
      <c r="T6887" s="6"/>
      <c r="V6887" s="3"/>
    </row>
    <row r="6888">
      <c r="D6888" s="57"/>
      <c r="J6888" s="7"/>
      <c r="K6888" s="7"/>
      <c r="L6888" s="7"/>
      <c r="M6888" s="7"/>
      <c r="N6888" s="57"/>
      <c r="O6888" s="6"/>
      <c r="P6888" s="6"/>
      <c r="T6888" s="6"/>
      <c r="V6888" s="3"/>
    </row>
    <row r="6889">
      <c r="D6889" s="57"/>
      <c r="J6889" s="7"/>
      <c r="K6889" s="7"/>
      <c r="L6889" s="7"/>
      <c r="M6889" s="7"/>
      <c r="N6889" s="57"/>
      <c r="O6889" s="6"/>
      <c r="P6889" s="6"/>
      <c r="T6889" s="6"/>
      <c r="V6889" s="3"/>
    </row>
    <row r="6890">
      <c r="D6890" s="57"/>
      <c r="J6890" s="7"/>
      <c r="K6890" s="7"/>
      <c r="L6890" s="7"/>
      <c r="M6890" s="7"/>
      <c r="N6890" s="57"/>
      <c r="O6890" s="6"/>
      <c r="P6890" s="6"/>
      <c r="T6890" s="6"/>
      <c r="V6890" s="3"/>
    </row>
    <row r="6891">
      <c r="D6891" s="57"/>
      <c r="J6891" s="7"/>
      <c r="K6891" s="7"/>
      <c r="L6891" s="7"/>
      <c r="M6891" s="7"/>
      <c r="N6891" s="57"/>
      <c r="O6891" s="6"/>
      <c r="P6891" s="6"/>
      <c r="T6891" s="6"/>
      <c r="V6891" s="3"/>
    </row>
    <row r="6892">
      <c r="D6892" s="57"/>
      <c r="J6892" s="7"/>
      <c r="K6892" s="7"/>
      <c r="L6892" s="7"/>
      <c r="M6892" s="7"/>
      <c r="N6892" s="57"/>
      <c r="O6892" s="6"/>
      <c r="P6892" s="6"/>
      <c r="T6892" s="6"/>
      <c r="V6892" s="3"/>
    </row>
    <row r="6893">
      <c r="D6893" s="57"/>
      <c r="J6893" s="7"/>
      <c r="K6893" s="7"/>
      <c r="L6893" s="7"/>
      <c r="M6893" s="7"/>
      <c r="N6893" s="57"/>
      <c r="O6893" s="6"/>
      <c r="P6893" s="6"/>
      <c r="T6893" s="6"/>
      <c r="V6893" s="3"/>
    </row>
    <row r="6894">
      <c r="D6894" s="57"/>
      <c r="J6894" s="7"/>
      <c r="K6894" s="7"/>
      <c r="L6894" s="7"/>
      <c r="M6894" s="7"/>
      <c r="N6894" s="57"/>
      <c r="O6894" s="6"/>
      <c r="P6894" s="6"/>
      <c r="T6894" s="6"/>
      <c r="V6894" s="3"/>
    </row>
    <row r="6895">
      <c r="D6895" s="57"/>
      <c r="J6895" s="7"/>
      <c r="K6895" s="7"/>
      <c r="L6895" s="7"/>
      <c r="M6895" s="7"/>
      <c r="N6895" s="57"/>
      <c r="O6895" s="6"/>
      <c r="P6895" s="6"/>
      <c r="T6895" s="6"/>
      <c r="V6895" s="3"/>
    </row>
    <row r="6896">
      <c r="D6896" s="57"/>
      <c r="J6896" s="7"/>
      <c r="K6896" s="7"/>
      <c r="L6896" s="7"/>
      <c r="M6896" s="7"/>
      <c r="N6896" s="57"/>
      <c r="O6896" s="6"/>
      <c r="P6896" s="6"/>
      <c r="T6896" s="6"/>
      <c r="V6896" s="3"/>
    </row>
    <row r="6897">
      <c r="D6897" s="57"/>
      <c r="J6897" s="7"/>
      <c r="K6897" s="7"/>
      <c r="L6897" s="7"/>
      <c r="M6897" s="7"/>
      <c r="N6897" s="57"/>
      <c r="O6897" s="6"/>
      <c r="P6897" s="6"/>
      <c r="T6897" s="6"/>
      <c r="V6897" s="3"/>
    </row>
    <row r="6898">
      <c r="D6898" s="57"/>
      <c r="J6898" s="7"/>
      <c r="K6898" s="7"/>
      <c r="L6898" s="7"/>
      <c r="M6898" s="7"/>
      <c r="N6898" s="57"/>
      <c r="O6898" s="6"/>
      <c r="P6898" s="6"/>
      <c r="T6898" s="6"/>
      <c r="V6898" s="3"/>
    </row>
    <row r="6899">
      <c r="D6899" s="57"/>
      <c r="J6899" s="7"/>
      <c r="K6899" s="7"/>
      <c r="L6899" s="7"/>
      <c r="M6899" s="7"/>
      <c r="N6899" s="57"/>
      <c r="O6899" s="6"/>
      <c r="P6899" s="6"/>
      <c r="T6899" s="6"/>
      <c r="V6899" s="3"/>
    </row>
    <row r="6900">
      <c r="D6900" s="57"/>
      <c r="J6900" s="7"/>
      <c r="K6900" s="7"/>
      <c r="L6900" s="7"/>
      <c r="M6900" s="7"/>
      <c r="N6900" s="57"/>
      <c r="O6900" s="6"/>
      <c r="P6900" s="6"/>
      <c r="T6900" s="6"/>
      <c r="V6900" s="3"/>
    </row>
    <row r="6901">
      <c r="D6901" s="57"/>
      <c r="J6901" s="7"/>
      <c r="K6901" s="7"/>
      <c r="L6901" s="7"/>
      <c r="M6901" s="7"/>
      <c r="N6901" s="57"/>
      <c r="O6901" s="6"/>
      <c r="P6901" s="6"/>
      <c r="T6901" s="6"/>
      <c r="V6901" s="3"/>
    </row>
    <row r="6902">
      <c r="D6902" s="57"/>
      <c r="J6902" s="7"/>
      <c r="K6902" s="7"/>
      <c r="L6902" s="7"/>
      <c r="M6902" s="7"/>
      <c r="N6902" s="57"/>
      <c r="O6902" s="6"/>
      <c r="P6902" s="6"/>
      <c r="T6902" s="6"/>
      <c r="V6902" s="3"/>
    </row>
    <row r="6903">
      <c r="D6903" s="57"/>
      <c r="J6903" s="7"/>
      <c r="K6903" s="7"/>
      <c r="L6903" s="7"/>
      <c r="M6903" s="7"/>
      <c r="N6903" s="57"/>
      <c r="O6903" s="6"/>
      <c r="P6903" s="6"/>
      <c r="T6903" s="6"/>
      <c r="V6903" s="3"/>
    </row>
    <row r="6904">
      <c r="D6904" s="57"/>
      <c r="J6904" s="7"/>
      <c r="K6904" s="7"/>
      <c r="L6904" s="7"/>
      <c r="M6904" s="7"/>
      <c r="N6904" s="57"/>
      <c r="O6904" s="6"/>
      <c r="P6904" s="6"/>
      <c r="T6904" s="6"/>
      <c r="V6904" s="3"/>
    </row>
    <row r="6905">
      <c r="D6905" s="57"/>
      <c r="J6905" s="7"/>
      <c r="K6905" s="7"/>
      <c r="L6905" s="7"/>
      <c r="M6905" s="7"/>
      <c r="N6905" s="57"/>
      <c r="O6905" s="6"/>
      <c r="P6905" s="6"/>
      <c r="T6905" s="6"/>
      <c r="V6905" s="3"/>
    </row>
    <row r="6906">
      <c r="D6906" s="57"/>
      <c r="J6906" s="7"/>
      <c r="K6906" s="7"/>
      <c r="L6906" s="7"/>
      <c r="M6906" s="7"/>
      <c r="N6906" s="57"/>
      <c r="O6906" s="6"/>
      <c r="P6906" s="6"/>
      <c r="T6906" s="6"/>
      <c r="V6906" s="3"/>
    </row>
    <row r="6907">
      <c r="D6907" s="57"/>
      <c r="J6907" s="7"/>
      <c r="K6907" s="7"/>
      <c r="L6907" s="7"/>
      <c r="M6907" s="7"/>
      <c r="N6907" s="57"/>
      <c r="O6907" s="6"/>
      <c r="P6907" s="6"/>
      <c r="T6907" s="6"/>
      <c r="V6907" s="3"/>
    </row>
    <row r="6908">
      <c r="D6908" s="57"/>
      <c r="J6908" s="7"/>
      <c r="K6908" s="7"/>
      <c r="L6908" s="7"/>
      <c r="M6908" s="7"/>
      <c r="N6908" s="57"/>
      <c r="O6908" s="6"/>
      <c r="P6908" s="6"/>
      <c r="T6908" s="6"/>
      <c r="V6908" s="3"/>
    </row>
    <row r="6909">
      <c r="D6909" s="57"/>
      <c r="J6909" s="7"/>
      <c r="K6909" s="7"/>
      <c r="L6909" s="7"/>
      <c r="M6909" s="7"/>
      <c r="N6909" s="57"/>
      <c r="O6909" s="6"/>
      <c r="P6909" s="6"/>
      <c r="T6909" s="6"/>
      <c r="V6909" s="3"/>
    </row>
    <row r="6910">
      <c r="D6910" s="57"/>
      <c r="J6910" s="7"/>
      <c r="K6910" s="7"/>
      <c r="L6910" s="7"/>
      <c r="M6910" s="7"/>
      <c r="N6910" s="57"/>
      <c r="O6910" s="6"/>
      <c r="P6910" s="6"/>
      <c r="T6910" s="6"/>
      <c r="V6910" s="3"/>
    </row>
    <row r="6911">
      <c r="D6911" s="57"/>
      <c r="J6911" s="7"/>
      <c r="K6911" s="7"/>
      <c r="L6911" s="7"/>
      <c r="M6911" s="7"/>
      <c r="N6911" s="57"/>
      <c r="O6911" s="6"/>
      <c r="P6911" s="6"/>
      <c r="T6911" s="6"/>
      <c r="V6911" s="3"/>
    </row>
    <row r="6912">
      <c r="D6912" s="57"/>
      <c r="J6912" s="7"/>
      <c r="K6912" s="7"/>
      <c r="L6912" s="7"/>
      <c r="M6912" s="7"/>
      <c r="N6912" s="57"/>
      <c r="O6912" s="6"/>
      <c r="P6912" s="6"/>
      <c r="T6912" s="6"/>
      <c r="V6912" s="3"/>
    </row>
    <row r="6913">
      <c r="D6913" s="57"/>
      <c r="J6913" s="7"/>
      <c r="K6913" s="7"/>
      <c r="L6913" s="7"/>
      <c r="M6913" s="7"/>
      <c r="N6913" s="57"/>
      <c r="O6913" s="6"/>
      <c r="P6913" s="6"/>
      <c r="T6913" s="6"/>
      <c r="V6913" s="3"/>
    </row>
    <row r="6914">
      <c r="D6914" s="57"/>
      <c r="J6914" s="7"/>
      <c r="K6914" s="7"/>
      <c r="L6914" s="7"/>
      <c r="M6914" s="7"/>
      <c r="N6914" s="57"/>
      <c r="O6914" s="6"/>
      <c r="P6914" s="6"/>
      <c r="T6914" s="6"/>
      <c r="V6914" s="3"/>
    </row>
    <row r="6915">
      <c r="D6915" s="57"/>
      <c r="J6915" s="7"/>
      <c r="K6915" s="7"/>
      <c r="L6915" s="7"/>
      <c r="M6915" s="7"/>
      <c r="N6915" s="57"/>
      <c r="O6915" s="6"/>
      <c r="P6915" s="6"/>
      <c r="T6915" s="6"/>
      <c r="V6915" s="3"/>
    </row>
    <row r="6916">
      <c r="D6916" s="57"/>
      <c r="J6916" s="7"/>
      <c r="K6916" s="7"/>
      <c r="L6916" s="7"/>
      <c r="M6916" s="7"/>
      <c r="N6916" s="57"/>
      <c r="O6916" s="6"/>
      <c r="P6916" s="6"/>
      <c r="T6916" s="6"/>
      <c r="V6916" s="3"/>
    </row>
    <row r="6917">
      <c r="D6917" s="57"/>
      <c r="J6917" s="7"/>
      <c r="K6917" s="7"/>
      <c r="L6917" s="7"/>
      <c r="M6917" s="7"/>
      <c r="N6917" s="57"/>
      <c r="O6917" s="6"/>
      <c r="P6917" s="6"/>
      <c r="T6917" s="6"/>
      <c r="V6917" s="3"/>
    </row>
    <row r="6918">
      <c r="D6918" s="57"/>
      <c r="J6918" s="7"/>
      <c r="K6918" s="7"/>
      <c r="L6918" s="7"/>
      <c r="M6918" s="7"/>
      <c r="N6918" s="57"/>
      <c r="O6918" s="6"/>
      <c r="P6918" s="6"/>
      <c r="T6918" s="6"/>
      <c r="V6918" s="3"/>
    </row>
    <row r="6919">
      <c r="D6919" s="57"/>
      <c r="J6919" s="7"/>
      <c r="K6919" s="7"/>
      <c r="L6919" s="7"/>
      <c r="M6919" s="7"/>
      <c r="N6919" s="57"/>
      <c r="O6919" s="6"/>
      <c r="P6919" s="6"/>
      <c r="T6919" s="6"/>
      <c r="V6919" s="3"/>
    </row>
    <row r="6920">
      <c r="D6920" s="57"/>
      <c r="J6920" s="7"/>
      <c r="K6920" s="7"/>
      <c r="L6920" s="7"/>
      <c r="M6920" s="7"/>
      <c r="N6920" s="57"/>
      <c r="O6920" s="6"/>
      <c r="P6920" s="6"/>
      <c r="T6920" s="6"/>
      <c r="V6920" s="3"/>
    </row>
    <row r="6921">
      <c r="D6921" s="57"/>
      <c r="J6921" s="7"/>
      <c r="K6921" s="7"/>
      <c r="L6921" s="7"/>
      <c r="M6921" s="7"/>
      <c r="N6921" s="57"/>
      <c r="O6921" s="6"/>
      <c r="P6921" s="6"/>
      <c r="T6921" s="6"/>
      <c r="V6921" s="3"/>
    </row>
    <row r="6922">
      <c r="D6922" s="57"/>
      <c r="J6922" s="7"/>
      <c r="K6922" s="7"/>
      <c r="L6922" s="7"/>
      <c r="M6922" s="7"/>
      <c r="N6922" s="57"/>
      <c r="O6922" s="6"/>
      <c r="P6922" s="6"/>
      <c r="T6922" s="6"/>
      <c r="V6922" s="3"/>
    </row>
    <row r="6923">
      <c r="D6923" s="57"/>
      <c r="J6923" s="7"/>
      <c r="K6923" s="7"/>
      <c r="L6923" s="7"/>
      <c r="M6923" s="7"/>
      <c r="N6923" s="57"/>
      <c r="O6923" s="6"/>
      <c r="P6923" s="6"/>
      <c r="T6923" s="6"/>
      <c r="V6923" s="3"/>
    </row>
    <row r="6924">
      <c r="D6924" s="57"/>
      <c r="J6924" s="7"/>
      <c r="K6924" s="7"/>
      <c r="L6924" s="7"/>
      <c r="M6924" s="7"/>
      <c r="N6924" s="57"/>
      <c r="O6924" s="6"/>
      <c r="P6924" s="6"/>
      <c r="T6924" s="6"/>
      <c r="V6924" s="3"/>
    </row>
    <row r="6925">
      <c r="D6925" s="57"/>
      <c r="J6925" s="7"/>
      <c r="K6925" s="7"/>
      <c r="L6925" s="7"/>
      <c r="M6925" s="7"/>
      <c r="N6925" s="57"/>
      <c r="O6925" s="6"/>
      <c r="P6925" s="6"/>
      <c r="T6925" s="6"/>
      <c r="V6925" s="3"/>
    </row>
    <row r="6926">
      <c r="D6926" s="57"/>
      <c r="J6926" s="7"/>
      <c r="K6926" s="7"/>
      <c r="L6926" s="7"/>
      <c r="M6926" s="7"/>
      <c r="N6926" s="57"/>
      <c r="O6926" s="6"/>
      <c r="P6926" s="6"/>
      <c r="T6926" s="6"/>
      <c r="V6926" s="3"/>
    </row>
    <row r="6927">
      <c r="D6927" s="57"/>
      <c r="J6927" s="7"/>
      <c r="K6927" s="7"/>
      <c r="L6927" s="7"/>
      <c r="M6927" s="7"/>
      <c r="N6927" s="57"/>
      <c r="O6927" s="6"/>
      <c r="P6927" s="6"/>
      <c r="T6927" s="6"/>
      <c r="V6927" s="3"/>
    </row>
    <row r="6928">
      <c r="D6928" s="57"/>
      <c r="J6928" s="7"/>
      <c r="K6928" s="7"/>
      <c r="L6928" s="7"/>
      <c r="M6928" s="7"/>
      <c r="N6928" s="57"/>
      <c r="O6928" s="6"/>
      <c r="P6928" s="6"/>
      <c r="T6928" s="6"/>
      <c r="V6928" s="3"/>
    </row>
    <row r="6929">
      <c r="D6929" s="57"/>
      <c r="J6929" s="7"/>
      <c r="K6929" s="7"/>
      <c r="L6929" s="7"/>
      <c r="M6929" s="7"/>
      <c r="N6929" s="57"/>
      <c r="O6929" s="6"/>
      <c r="P6929" s="6"/>
      <c r="T6929" s="6"/>
      <c r="V6929" s="3"/>
    </row>
    <row r="6930">
      <c r="D6930" s="57"/>
      <c r="J6930" s="7"/>
      <c r="K6930" s="7"/>
      <c r="L6930" s="7"/>
      <c r="M6930" s="7"/>
      <c r="N6930" s="57"/>
      <c r="O6930" s="6"/>
      <c r="P6930" s="6"/>
      <c r="T6930" s="6"/>
      <c r="V6930" s="3"/>
    </row>
    <row r="6931">
      <c r="D6931" s="57"/>
      <c r="J6931" s="7"/>
      <c r="K6931" s="7"/>
      <c r="L6931" s="7"/>
      <c r="M6931" s="7"/>
      <c r="N6931" s="57"/>
      <c r="O6931" s="6"/>
      <c r="P6931" s="6"/>
      <c r="T6931" s="6"/>
      <c r="V6931" s="3"/>
    </row>
    <row r="6932">
      <c r="D6932" s="57"/>
      <c r="J6932" s="7"/>
      <c r="K6932" s="7"/>
      <c r="L6932" s="7"/>
      <c r="M6932" s="7"/>
      <c r="N6932" s="57"/>
      <c r="O6932" s="6"/>
      <c r="P6932" s="6"/>
      <c r="T6932" s="6"/>
      <c r="V6932" s="3"/>
    </row>
    <row r="6933">
      <c r="D6933" s="57"/>
      <c r="J6933" s="7"/>
      <c r="K6933" s="7"/>
      <c r="L6933" s="7"/>
      <c r="M6933" s="7"/>
      <c r="N6933" s="57"/>
      <c r="O6933" s="6"/>
      <c r="P6933" s="6"/>
      <c r="T6933" s="6"/>
      <c r="V6933" s="3"/>
    </row>
    <row r="6934">
      <c r="D6934" s="57"/>
      <c r="J6934" s="7"/>
      <c r="K6934" s="7"/>
      <c r="L6934" s="7"/>
      <c r="M6934" s="7"/>
      <c r="N6934" s="57"/>
      <c r="O6934" s="6"/>
      <c r="P6934" s="6"/>
      <c r="T6934" s="6"/>
      <c r="V6934" s="3"/>
    </row>
    <row r="6935">
      <c r="D6935" s="57"/>
      <c r="J6935" s="7"/>
      <c r="K6935" s="7"/>
      <c r="L6935" s="7"/>
      <c r="M6935" s="7"/>
      <c r="N6935" s="57"/>
      <c r="O6935" s="6"/>
      <c r="P6935" s="6"/>
      <c r="T6935" s="6"/>
      <c r="V6935" s="3"/>
    </row>
    <row r="6936">
      <c r="D6936" s="57"/>
      <c r="J6936" s="7"/>
      <c r="K6936" s="7"/>
      <c r="L6936" s="7"/>
      <c r="M6936" s="7"/>
      <c r="N6936" s="57"/>
      <c r="O6936" s="6"/>
      <c r="P6936" s="6"/>
      <c r="T6936" s="6"/>
      <c r="V6936" s="3"/>
    </row>
    <row r="6937">
      <c r="D6937" s="57"/>
      <c r="J6937" s="7"/>
      <c r="K6937" s="7"/>
      <c r="L6937" s="7"/>
      <c r="M6937" s="7"/>
      <c r="N6937" s="57"/>
      <c r="O6937" s="6"/>
      <c r="P6937" s="6"/>
      <c r="T6937" s="6"/>
      <c r="V6937" s="3"/>
    </row>
    <row r="6938">
      <c r="D6938" s="57"/>
      <c r="J6938" s="7"/>
      <c r="K6938" s="7"/>
      <c r="L6938" s="7"/>
      <c r="M6938" s="7"/>
      <c r="N6938" s="57"/>
      <c r="O6938" s="6"/>
      <c r="P6938" s="6"/>
      <c r="T6938" s="6"/>
      <c r="V6938" s="3"/>
    </row>
    <row r="6939">
      <c r="D6939" s="57"/>
      <c r="J6939" s="7"/>
      <c r="K6939" s="7"/>
      <c r="L6939" s="7"/>
      <c r="M6939" s="7"/>
      <c r="N6939" s="57"/>
      <c r="O6939" s="6"/>
      <c r="P6939" s="6"/>
      <c r="T6939" s="6"/>
      <c r="V6939" s="3"/>
    </row>
    <row r="6940">
      <c r="D6940" s="57"/>
      <c r="J6940" s="7"/>
      <c r="K6940" s="7"/>
      <c r="L6940" s="7"/>
      <c r="M6940" s="7"/>
      <c r="N6940" s="57"/>
      <c r="O6940" s="6"/>
      <c r="P6940" s="6"/>
      <c r="T6940" s="6"/>
      <c r="V6940" s="3"/>
    </row>
    <row r="6941">
      <c r="D6941" s="57"/>
      <c r="J6941" s="7"/>
      <c r="K6941" s="7"/>
      <c r="L6941" s="7"/>
      <c r="M6941" s="7"/>
      <c r="N6941" s="57"/>
      <c r="O6941" s="6"/>
      <c r="P6941" s="6"/>
      <c r="T6941" s="6"/>
      <c r="V6941" s="3"/>
    </row>
    <row r="6942">
      <c r="D6942" s="57"/>
      <c r="J6942" s="7"/>
      <c r="K6942" s="7"/>
      <c r="L6942" s="7"/>
      <c r="M6942" s="7"/>
      <c r="N6942" s="57"/>
      <c r="O6942" s="6"/>
      <c r="P6942" s="6"/>
      <c r="T6942" s="6"/>
      <c r="V6942" s="3"/>
    </row>
    <row r="6943">
      <c r="D6943" s="57"/>
      <c r="J6943" s="7"/>
      <c r="K6943" s="7"/>
      <c r="L6943" s="7"/>
      <c r="M6943" s="7"/>
      <c r="N6943" s="57"/>
      <c r="O6943" s="6"/>
      <c r="P6943" s="6"/>
      <c r="T6943" s="6"/>
      <c r="V6943" s="3"/>
    </row>
    <row r="6944">
      <c r="D6944" s="57"/>
      <c r="J6944" s="7"/>
      <c r="K6944" s="7"/>
      <c r="L6944" s="7"/>
      <c r="M6944" s="7"/>
      <c r="N6944" s="57"/>
      <c r="O6944" s="6"/>
      <c r="P6944" s="6"/>
      <c r="T6944" s="6"/>
      <c r="V6944" s="3"/>
    </row>
    <row r="6945">
      <c r="D6945" s="57"/>
      <c r="J6945" s="7"/>
      <c r="K6945" s="7"/>
      <c r="L6945" s="7"/>
      <c r="M6945" s="7"/>
      <c r="N6945" s="57"/>
      <c r="O6945" s="6"/>
      <c r="P6945" s="6"/>
      <c r="T6945" s="6"/>
      <c r="V6945" s="3"/>
    </row>
    <row r="6946">
      <c r="D6946" s="57"/>
      <c r="J6946" s="7"/>
      <c r="K6946" s="7"/>
      <c r="L6946" s="7"/>
      <c r="M6946" s="7"/>
      <c r="N6946" s="57"/>
      <c r="O6946" s="6"/>
      <c r="P6946" s="6"/>
      <c r="T6946" s="6"/>
      <c r="V6946" s="3"/>
    </row>
    <row r="6947">
      <c r="D6947" s="57"/>
      <c r="J6947" s="7"/>
      <c r="K6947" s="7"/>
      <c r="L6947" s="7"/>
      <c r="M6947" s="7"/>
      <c r="N6947" s="57"/>
      <c r="O6947" s="6"/>
      <c r="P6947" s="6"/>
      <c r="T6947" s="6"/>
      <c r="V6947" s="3"/>
    </row>
    <row r="6948">
      <c r="D6948" s="57"/>
      <c r="J6948" s="7"/>
      <c r="K6948" s="7"/>
      <c r="L6948" s="7"/>
      <c r="M6948" s="7"/>
      <c r="N6948" s="57"/>
      <c r="O6948" s="6"/>
      <c r="P6948" s="6"/>
      <c r="T6948" s="6"/>
      <c r="V6948" s="3"/>
    </row>
    <row r="6949">
      <c r="D6949" s="57"/>
      <c r="J6949" s="7"/>
      <c r="K6949" s="7"/>
      <c r="L6949" s="7"/>
      <c r="M6949" s="7"/>
      <c r="N6949" s="57"/>
      <c r="O6949" s="6"/>
      <c r="P6949" s="6"/>
      <c r="T6949" s="6"/>
      <c r="V6949" s="3"/>
    </row>
    <row r="6950">
      <c r="D6950" s="57"/>
      <c r="J6950" s="7"/>
      <c r="K6950" s="7"/>
      <c r="L6950" s="7"/>
      <c r="M6950" s="7"/>
      <c r="N6950" s="57"/>
      <c r="O6950" s="6"/>
      <c r="P6950" s="6"/>
      <c r="T6950" s="6"/>
      <c r="V6950" s="3"/>
    </row>
    <row r="6951">
      <c r="D6951" s="57"/>
      <c r="J6951" s="7"/>
      <c r="K6951" s="7"/>
      <c r="L6951" s="7"/>
      <c r="M6951" s="7"/>
      <c r="N6951" s="57"/>
      <c r="O6951" s="6"/>
      <c r="P6951" s="6"/>
      <c r="T6951" s="6"/>
      <c r="V6951" s="3"/>
    </row>
    <row r="6952">
      <c r="D6952" s="57"/>
      <c r="J6952" s="7"/>
      <c r="K6952" s="7"/>
      <c r="L6952" s="7"/>
      <c r="M6952" s="7"/>
      <c r="N6952" s="57"/>
      <c r="O6952" s="6"/>
      <c r="P6952" s="6"/>
      <c r="T6952" s="6"/>
      <c r="V6952" s="3"/>
    </row>
    <row r="6953">
      <c r="D6953" s="57"/>
      <c r="J6953" s="7"/>
      <c r="K6953" s="7"/>
      <c r="L6953" s="7"/>
      <c r="M6953" s="7"/>
      <c r="N6953" s="57"/>
      <c r="O6953" s="6"/>
      <c r="P6953" s="6"/>
      <c r="T6953" s="6"/>
      <c r="V6953" s="3"/>
    </row>
    <row r="6954">
      <c r="D6954" s="57"/>
      <c r="J6954" s="7"/>
      <c r="K6954" s="7"/>
      <c r="L6954" s="7"/>
      <c r="M6954" s="7"/>
      <c r="N6954" s="57"/>
      <c r="O6954" s="6"/>
      <c r="P6954" s="6"/>
      <c r="T6954" s="6"/>
      <c r="V6954" s="3"/>
    </row>
    <row r="6955">
      <c r="D6955" s="57"/>
      <c r="J6955" s="7"/>
      <c r="K6955" s="7"/>
      <c r="L6955" s="7"/>
      <c r="M6955" s="7"/>
      <c r="N6955" s="57"/>
      <c r="O6955" s="6"/>
      <c r="P6955" s="6"/>
      <c r="T6955" s="6"/>
      <c r="V6955" s="3"/>
    </row>
    <row r="6956">
      <c r="D6956" s="57"/>
      <c r="J6956" s="7"/>
      <c r="K6956" s="7"/>
      <c r="L6956" s="7"/>
      <c r="M6956" s="7"/>
      <c r="N6956" s="57"/>
      <c r="O6956" s="6"/>
      <c r="P6956" s="6"/>
      <c r="T6956" s="6"/>
      <c r="V6956" s="3"/>
    </row>
    <row r="6957">
      <c r="D6957" s="57"/>
      <c r="J6957" s="7"/>
      <c r="K6957" s="7"/>
      <c r="L6957" s="7"/>
      <c r="M6957" s="7"/>
      <c r="N6957" s="57"/>
      <c r="O6957" s="6"/>
      <c r="P6957" s="6"/>
      <c r="T6957" s="6"/>
      <c r="V6957" s="3"/>
    </row>
    <row r="6958">
      <c r="D6958" s="57"/>
      <c r="J6958" s="7"/>
      <c r="K6958" s="7"/>
      <c r="L6958" s="7"/>
      <c r="M6958" s="7"/>
      <c r="N6958" s="57"/>
      <c r="O6958" s="6"/>
      <c r="P6958" s="6"/>
      <c r="T6958" s="6"/>
      <c r="V6958" s="3"/>
    </row>
    <row r="6959">
      <c r="D6959" s="57"/>
      <c r="J6959" s="7"/>
      <c r="K6959" s="7"/>
      <c r="L6959" s="7"/>
      <c r="M6959" s="7"/>
      <c r="N6959" s="57"/>
      <c r="O6959" s="6"/>
      <c r="P6959" s="6"/>
      <c r="T6959" s="6"/>
      <c r="V6959" s="3"/>
    </row>
    <row r="6960">
      <c r="D6960" s="57"/>
      <c r="J6960" s="7"/>
      <c r="K6960" s="7"/>
      <c r="L6960" s="7"/>
      <c r="M6960" s="7"/>
      <c r="N6960" s="57"/>
      <c r="O6960" s="6"/>
      <c r="P6960" s="6"/>
      <c r="T6960" s="6"/>
      <c r="V6960" s="3"/>
    </row>
    <row r="6961">
      <c r="D6961" s="57"/>
      <c r="J6961" s="7"/>
      <c r="K6961" s="7"/>
      <c r="L6961" s="7"/>
      <c r="M6961" s="7"/>
      <c r="N6961" s="57"/>
      <c r="O6961" s="6"/>
      <c r="P6961" s="6"/>
      <c r="T6961" s="6"/>
      <c r="V6961" s="3"/>
    </row>
    <row r="6962">
      <c r="D6962" s="57"/>
      <c r="J6962" s="7"/>
      <c r="K6962" s="7"/>
      <c r="L6962" s="7"/>
      <c r="M6962" s="7"/>
      <c r="N6962" s="57"/>
      <c r="O6962" s="6"/>
      <c r="P6962" s="6"/>
      <c r="T6962" s="6"/>
      <c r="V6962" s="3"/>
    </row>
    <row r="6963">
      <c r="D6963" s="57"/>
      <c r="J6963" s="7"/>
      <c r="K6963" s="7"/>
      <c r="L6963" s="7"/>
      <c r="M6963" s="7"/>
      <c r="N6963" s="57"/>
      <c r="O6963" s="6"/>
      <c r="P6963" s="6"/>
      <c r="T6963" s="6"/>
      <c r="V6963" s="3"/>
    </row>
    <row r="6964">
      <c r="D6964" s="57"/>
      <c r="J6964" s="7"/>
      <c r="K6964" s="7"/>
      <c r="L6964" s="7"/>
      <c r="M6964" s="7"/>
      <c r="N6964" s="57"/>
      <c r="O6964" s="6"/>
      <c r="P6964" s="6"/>
      <c r="T6964" s="6"/>
      <c r="V6964" s="3"/>
    </row>
    <row r="6965">
      <c r="D6965" s="57"/>
      <c r="J6965" s="7"/>
      <c r="K6965" s="7"/>
      <c r="L6965" s="7"/>
      <c r="M6965" s="7"/>
      <c r="N6965" s="57"/>
      <c r="O6965" s="6"/>
      <c r="P6965" s="6"/>
      <c r="T6965" s="6"/>
      <c r="V6965" s="3"/>
    </row>
    <row r="6966">
      <c r="D6966" s="57"/>
      <c r="J6966" s="7"/>
      <c r="K6966" s="7"/>
      <c r="L6966" s="7"/>
      <c r="M6966" s="7"/>
      <c r="N6966" s="57"/>
      <c r="O6966" s="6"/>
      <c r="P6966" s="6"/>
      <c r="T6966" s="6"/>
      <c r="V6966" s="3"/>
    </row>
    <row r="6967">
      <c r="D6967" s="57"/>
      <c r="J6967" s="7"/>
      <c r="K6967" s="7"/>
      <c r="L6967" s="7"/>
      <c r="M6967" s="7"/>
      <c r="N6967" s="57"/>
      <c r="O6967" s="6"/>
      <c r="P6967" s="6"/>
      <c r="T6967" s="6"/>
      <c r="V6967" s="3"/>
    </row>
    <row r="6968">
      <c r="D6968" s="57"/>
      <c r="J6968" s="7"/>
      <c r="K6968" s="7"/>
      <c r="L6968" s="7"/>
      <c r="M6968" s="7"/>
      <c r="N6968" s="57"/>
      <c r="O6968" s="6"/>
      <c r="P6968" s="6"/>
      <c r="T6968" s="6"/>
      <c r="V6968" s="3"/>
    </row>
    <row r="6969">
      <c r="D6969" s="57"/>
      <c r="J6969" s="7"/>
      <c r="K6969" s="7"/>
      <c r="L6969" s="7"/>
      <c r="M6969" s="7"/>
      <c r="N6969" s="57"/>
      <c r="O6969" s="6"/>
      <c r="P6969" s="6"/>
      <c r="T6969" s="6"/>
      <c r="V6969" s="3"/>
    </row>
    <row r="6970">
      <c r="D6970" s="57"/>
      <c r="J6970" s="7"/>
      <c r="K6970" s="7"/>
      <c r="L6970" s="7"/>
      <c r="M6970" s="7"/>
      <c r="N6970" s="57"/>
      <c r="O6970" s="6"/>
      <c r="P6970" s="6"/>
      <c r="T6970" s="6"/>
      <c r="V6970" s="3"/>
    </row>
    <row r="6971">
      <c r="D6971" s="57"/>
      <c r="J6971" s="7"/>
      <c r="K6971" s="7"/>
      <c r="L6971" s="7"/>
      <c r="M6971" s="7"/>
      <c r="N6971" s="57"/>
      <c r="O6971" s="6"/>
      <c r="P6971" s="6"/>
      <c r="T6971" s="6"/>
      <c r="V6971" s="3"/>
    </row>
    <row r="6972">
      <c r="D6972" s="57"/>
      <c r="J6972" s="7"/>
      <c r="K6972" s="7"/>
      <c r="L6972" s="7"/>
      <c r="M6972" s="7"/>
      <c r="N6972" s="57"/>
      <c r="O6972" s="6"/>
      <c r="P6972" s="6"/>
      <c r="T6972" s="6"/>
      <c r="V6972" s="3"/>
    </row>
    <row r="6973">
      <c r="D6973" s="57"/>
      <c r="J6973" s="7"/>
      <c r="K6973" s="7"/>
      <c r="L6973" s="7"/>
      <c r="M6973" s="7"/>
      <c r="N6973" s="57"/>
      <c r="O6973" s="6"/>
      <c r="P6973" s="6"/>
      <c r="T6973" s="6"/>
      <c r="V6973" s="3"/>
    </row>
    <row r="6974">
      <c r="D6974" s="57"/>
      <c r="J6974" s="7"/>
      <c r="K6974" s="7"/>
      <c r="L6974" s="7"/>
      <c r="M6974" s="7"/>
      <c r="N6974" s="57"/>
      <c r="O6974" s="6"/>
      <c r="P6974" s="6"/>
      <c r="T6974" s="6"/>
      <c r="V6974" s="3"/>
    </row>
    <row r="6975">
      <c r="D6975" s="57"/>
      <c r="J6975" s="7"/>
      <c r="K6975" s="7"/>
      <c r="L6975" s="7"/>
      <c r="M6975" s="7"/>
      <c r="N6975" s="57"/>
      <c r="O6975" s="6"/>
      <c r="P6975" s="6"/>
      <c r="T6975" s="6"/>
      <c r="V6975" s="3"/>
    </row>
    <row r="6976">
      <c r="D6976" s="57"/>
      <c r="J6976" s="7"/>
      <c r="K6976" s="7"/>
      <c r="L6976" s="7"/>
      <c r="M6976" s="7"/>
      <c r="N6976" s="57"/>
      <c r="O6976" s="6"/>
      <c r="P6976" s="6"/>
      <c r="T6976" s="6"/>
      <c r="V6976" s="3"/>
    </row>
    <row r="6977">
      <c r="D6977" s="57"/>
      <c r="J6977" s="7"/>
      <c r="K6977" s="7"/>
      <c r="L6977" s="7"/>
      <c r="M6977" s="7"/>
      <c r="N6977" s="57"/>
      <c r="O6977" s="6"/>
      <c r="P6977" s="6"/>
      <c r="T6977" s="6"/>
      <c r="V6977" s="3"/>
    </row>
    <row r="6978">
      <c r="D6978" s="57"/>
      <c r="J6978" s="7"/>
      <c r="K6978" s="7"/>
      <c r="L6978" s="7"/>
      <c r="M6978" s="7"/>
      <c r="N6978" s="57"/>
      <c r="O6978" s="6"/>
      <c r="P6978" s="6"/>
      <c r="T6978" s="6"/>
      <c r="V6978" s="3"/>
    </row>
    <row r="6979">
      <c r="D6979" s="57"/>
      <c r="J6979" s="7"/>
      <c r="K6979" s="7"/>
      <c r="L6979" s="7"/>
      <c r="M6979" s="7"/>
      <c r="N6979" s="57"/>
      <c r="O6979" s="6"/>
      <c r="P6979" s="6"/>
      <c r="T6979" s="6"/>
      <c r="V6979" s="3"/>
    </row>
    <row r="6980">
      <c r="D6980" s="57"/>
      <c r="J6980" s="7"/>
      <c r="K6980" s="7"/>
      <c r="L6980" s="7"/>
      <c r="M6980" s="7"/>
      <c r="N6980" s="57"/>
      <c r="O6980" s="6"/>
      <c r="P6980" s="6"/>
      <c r="T6980" s="6"/>
      <c r="V6980" s="3"/>
    </row>
    <row r="6981">
      <c r="D6981" s="57"/>
      <c r="J6981" s="7"/>
      <c r="K6981" s="7"/>
      <c r="L6981" s="7"/>
      <c r="M6981" s="7"/>
      <c r="N6981" s="57"/>
      <c r="O6981" s="6"/>
      <c r="P6981" s="6"/>
      <c r="T6981" s="6"/>
      <c r="V6981" s="3"/>
    </row>
    <row r="6982">
      <c r="D6982" s="57"/>
      <c r="J6982" s="7"/>
      <c r="K6982" s="7"/>
      <c r="L6982" s="7"/>
      <c r="M6982" s="7"/>
      <c r="N6982" s="57"/>
      <c r="O6982" s="6"/>
      <c r="P6982" s="6"/>
      <c r="T6982" s="6"/>
      <c r="V6982" s="3"/>
    </row>
    <row r="6983">
      <c r="D6983" s="57"/>
      <c r="J6983" s="7"/>
      <c r="K6983" s="7"/>
      <c r="L6983" s="7"/>
      <c r="M6983" s="7"/>
      <c r="N6983" s="57"/>
      <c r="O6983" s="6"/>
      <c r="P6983" s="6"/>
      <c r="T6983" s="6"/>
      <c r="V6983" s="3"/>
    </row>
    <row r="6984">
      <c r="D6984" s="57"/>
      <c r="J6984" s="7"/>
      <c r="K6984" s="7"/>
      <c r="L6984" s="7"/>
      <c r="M6984" s="7"/>
      <c r="N6984" s="57"/>
      <c r="O6984" s="6"/>
      <c r="P6984" s="6"/>
      <c r="T6984" s="6"/>
      <c r="V6984" s="3"/>
    </row>
    <row r="6985">
      <c r="D6985" s="57"/>
      <c r="J6985" s="7"/>
      <c r="K6985" s="7"/>
      <c r="L6985" s="7"/>
      <c r="M6985" s="7"/>
      <c r="N6985" s="57"/>
      <c r="O6985" s="6"/>
      <c r="P6985" s="6"/>
      <c r="T6985" s="6"/>
      <c r="V6985" s="3"/>
    </row>
    <row r="6986">
      <c r="D6986" s="57"/>
      <c r="J6986" s="7"/>
      <c r="K6986" s="7"/>
      <c r="L6986" s="7"/>
      <c r="M6986" s="7"/>
      <c r="N6986" s="57"/>
      <c r="O6986" s="6"/>
      <c r="P6986" s="6"/>
      <c r="T6986" s="6"/>
      <c r="V6986" s="3"/>
    </row>
    <row r="6987">
      <c r="D6987" s="57"/>
      <c r="J6987" s="7"/>
      <c r="K6987" s="7"/>
      <c r="L6987" s="7"/>
      <c r="M6987" s="7"/>
      <c r="N6987" s="57"/>
      <c r="O6987" s="6"/>
      <c r="P6987" s="6"/>
      <c r="T6987" s="6"/>
      <c r="V6987" s="3"/>
    </row>
    <row r="6988">
      <c r="D6988" s="57"/>
      <c r="J6988" s="7"/>
      <c r="K6988" s="7"/>
      <c r="L6988" s="7"/>
      <c r="M6988" s="7"/>
      <c r="N6988" s="57"/>
      <c r="O6988" s="6"/>
      <c r="P6988" s="6"/>
      <c r="T6988" s="6"/>
      <c r="V6988" s="3"/>
    </row>
    <row r="6989">
      <c r="D6989" s="57"/>
      <c r="J6989" s="7"/>
      <c r="K6989" s="7"/>
      <c r="L6989" s="7"/>
      <c r="M6989" s="7"/>
      <c r="N6989" s="57"/>
      <c r="O6989" s="6"/>
      <c r="P6989" s="6"/>
      <c r="T6989" s="6"/>
      <c r="V6989" s="3"/>
    </row>
    <row r="6990">
      <c r="D6990" s="57"/>
      <c r="J6990" s="7"/>
      <c r="K6990" s="7"/>
      <c r="L6990" s="7"/>
      <c r="M6990" s="7"/>
      <c r="N6990" s="57"/>
      <c r="O6990" s="6"/>
      <c r="P6990" s="6"/>
      <c r="T6990" s="6"/>
      <c r="V6990" s="3"/>
    </row>
    <row r="6991">
      <c r="D6991" s="57"/>
      <c r="J6991" s="7"/>
      <c r="K6991" s="7"/>
      <c r="L6991" s="7"/>
      <c r="M6991" s="7"/>
      <c r="N6991" s="57"/>
      <c r="O6991" s="6"/>
      <c r="P6991" s="6"/>
      <c r="T6991" s="6"/>
      <c r="V6991" s="3"/>
    </row>
    <row r="6992">
      <c r="D6992" s="57"/>
      <c r="J6992" s="7"/>
      <c r="K6992" s="7"/>
      <c r="L6992" s="7"/>
      <c r="M6992" s="7"/>
      <c r="N6992" s="57"/>
      <c r="O6992" s="6"/>
      <c r="P6992" s="6"/>
      <c r="T6992" s="6"/>
      <c r="V6992" s="3"/>
    </row>
    <row r="6993">
      <c r="D6993" s="57"/>
      <c r="J6993" s="7"/>
      <c r="K6993" s="7"/>
      <c r="L6993" s="7"/>
      <c r="M6993" s="7"/>
      <c r="N6993" s="57"/>
      <c r="O6993" s="6"/>
      <c r="P6993" s="6"/>
      <c r="T6993" s="6"/>
      <c r="V6993" s="3"/>
    </row>
    <row r="6994">
      <c r="D6994" s="57"/>
      <c r="J6994" s="7"/>
      <c r="K6994" s="7"/>
      <c r="L6994" s="7"/>
      <c r="M6994" s="7"/>
      <c r="N6994" s="57"/>
      <c r="O6994" s="6"/>
      <c r="P6994" s="6"/>
      <c r="T6994" s="6"/>
      <c r="V6994" s="3"/>
    </row>
    <row r="6995">
      <c r="D6995" s="57"/>
      <c r="J6995" s="7"/>
      <c r="K6995" s="7"/>
      <c r="L6995" s="7"/>
      <c r="M6995" s="7"/>
      <c r="N6995" s="57"/>
      <c r="O6995" s="6"/>
      <c r="P6995" s="6"/>
      <c r="T6995" s="6"/>
      <c r="V6995" s="3"/>
    </row>
    <row r="6996">
      <c r="D6996" s="57"/>
      <c r="J6996" s="7"/>
      <c r="K6996" s="7"/>
      <c r="L6996" s="7"/>
      <c r="M6996" s="7"/>
      <c r="N6996" s="57"/>
      <c r="O6996" s="6"/>
      <c r="P6996" s="6"/>
      <c r="T6996" s="6"/>
      <c r="V6996" s="3"/>
    </row>
    <row r="6997">
      <c r="D6997" s="57"/>
      <c r="J6997" s="7"/>
      <c r="K6997" s="7"/>
      <c r="L6997" s="7"/>
      <c r="M6997" s="7"/>
      <c r="N6997" s="57"/>
      <c r="O6997" s="6"/>
      <c r="P6997" s="6"/>
      <c r="T6997" s="6"/>
      <c r="V6997" s="3"/>
    </row>
    <row r="6998">
      <c r="D6998" s="57"/>
      <c r="J6998" s="7"/>
      <c r="K6998" s="7"/>
      <c r="L6998" s="7"/>
      <c r="M6998" s="7"/>
      <c r="N6998" s="57"/>
      <c r="O6998" s="6"/>
      <c r="P6998" s="6"/>
      <c r="T6998" s="6"/>
      <c r="V6998" s="3"/>
    </row>
    <row r="6999">
      <c r="D6999" s="57"/>
      <c r="J6999" s="7"/>
      <c r="K6999" s="7"/>
      <c r="L6999" s="7"/>
      <c r="M6999" s="7"/>
      <c r="N6999" s="57"/>
      <c r="O6999" s="6"/>
      <c r="P6999" s="6"/>
      <c r="T6999" s="6"/>
      <c r="V6999" s="3"/>
    </row>
    <row r="7000">
      <c r="D7000" s="57"/>
      <c r="J7000" s="7"/>
      <c r="K7000" s="7"/>
      <c r="L7000" s="7"/>
      <c r="M7000" s="7"/>
      <c r="N7000" s="57"/>
      <c r="O7000" s="6"/>
      <c r="P7000" s="6"/>
      <c r="T7000" s="6"/>
      <c r="V7000" s="3"/>
    </row>
    <row r="7001">
      <c r="D7001" s="57"/>
      <c r="J7001" s="7"/>
      <c r="K7001" s="7"/>
      <c r="L7001" s="7"/>
      <c r="M7001" s="7"/>
      <c r="N7001" s="57"/>
      <c r="O7001" s="6"/>
      <c r="P7001" s="6"/>
      <c r="T7001" s="6"/>
      <c r="V7001" s="3"/>
    </row>
    <row r="7002">
      <c r="D7002" s="57"/>
      <c r="J7002" s="7"/>
      <c r="K7002" s="7"/>
      <c r="L7002" s="7"/>
      <c r="M7002" s="7"/>
      <c r="N7002" s="57"/>
      <c r="O7002" s="6"/>
      <c r="P7002" s="6"/>
      <c r="T7002" s="6"/>
      <c r="V7002" s="3"/>
    </row>
    <row r="7003">
      <c r="D7003" s="57"/>
      <c r="J7003" s="7"/>
      <c r="K7003" s="7"/>
      <c r="L7003" s="7"/>
      <c r="M7003" s="7"/>
      <c r="N7003" s="57"/>
      <c r="O7003" s="6"/>
      <c r="P7003" s="6"/>
      <c r="T7003" s="6"/>
      <c r="V7003" s="3"/>
    </row>
    <row r="7004">
      <c r="D7004" s="57"/>
      <c r="J7004" s="7"/>
      <c r="K7004" s="7"/>
      <c r="L7004" s="7"/>
      <c r="M7004" s="7"/>
      <c r="N7004" s="57"/>
      <c r="O7004" s="6"/>
      <c r="P7004" s="6"/>
      <c r="T7004" s="6"/>
      <c r="V7004" s="3"/>
    </row>
    <row r="7005">
      <c r="D7005" s="57"/>
      <c r="J7005" s="7"/>
      <c r="K7005" s="7"/>
      <c r="L7005" s="7"/>
      <c r="M7005" s="7"/>
      <c r="N7005" s="57"/>
      <c r="O7005" s="6"/>
      <c r="P7005" s="6"/>
      <c r="T7005" s="6"/>
      <c r="V7005" s="3"/>
    </row>
    <row r="7006">
      <c r="D7006" s="57"/>
      <c r="J7006" s="7"/>
      <c r="K7006" s="7"/>
      <c r="L7006" s="7"/>
      <c r="M7006" s="7"/>
      <c r="N7006" s="57"/>
      <c r="O7006" s="6"/>
      <c r="P7006" s="6"/>
      <c r="T7006" s="6"/>
      <c r="V7006" s="3"/>
    </row>
    <row r="7007">
      <c r="D7007" s="57"/>
      <c r="J7007" s="7"/>
      <c r="K7007" s="7"/>
      <c r="L7007" s="7"/>
      <c r="M7007" s="7"/>
      <c r="N7007" s="57"/>
      <c r="O7007" s="6"/>
      <c r="P7007" s="6"/>
      <c r="T7007" s="6"/>
      <c r="V7007" s="3"/>
    </row>
    <row r="7008">
      <c r="D7008" s="57"/>
      <c r="J7008" s="7"/>
      <c r="K7008" s="7"/>
      <c r="L7008" s="7"/>
      <c r="M7008" s="7"/>
      <c r="N7008" s="57"/>
      <c r="O7008" s="6"/>
      <c r="P7008" s="6"/>
      <c r="T7008" s="6"/>
      <c r="V7008" s="3"/>
    </row>
    <row r="7009">
      <c r="D7009" s="57"/>
      <c r="J7009" s="7"/>
      <c r="K7009" s="7"/>
      <c r="L7009" s="7"/>
      <c r="M7009" s="7"/>
      <c r="N7009" s="57"/>
      <c r="O7009" s="6"/>
      <c r="P7009" s="6"/>
      <c r="T7009" s="6"/>
      <c r="V7009" s="3"/>
    </row>
    <row r="7010">
      <c r="D7010" s="57"/>
      <c r="J7010" s="7"/>
      <c r="K7010" s="7"/>
      <c r="L7010" s="7"/>
      <c r="M7010" s="7"/>
      <c r="N7010" s="57"/>
      <c r="O7010" s="6"/>
      <c r="P7010" s="6"/>
      <c r="T7010" s="6"/>
      <c r="V7010" s="3"/>
    </row>
    <row r="7011">
      <c r="D7011" s="57"/>
      <c r="J7011" s="7"/>
      <c r="K7011" s="7"/>
      <c r="L7011" s="7"/>
      <c r="M7011" s="7"/>
      <c r="N7011" s="57"/>
      <c r="O7011" s="6"/>
      <c r="P7011" s="6"/>
      <c r="T7011" s="6"/>
      <c r="V7011" s="3"/>
    </row>
    <row r="7012">
      <c r="D7012" s="57"/>
      <c r="J7012" s="7"/>
      <c r="K7012" s="7"/>
      <c r="L7012" s="7"/>
      <c r="M7012" s="7"/>
      <c r="N7012" s="57"/>
      <c r="O7012" s="6"/>
      <c r="P7012" s="6"/>
      <c r="T7012" s="6"/>
      <c r="V7012" s="3"/>
    </row>
    <row r="7013">
      <c r="D7013" s="57"/>
      <c r="J7013" s="7"/>
      <c r="K7013" s="7"/>
      <c r="L7013" s="7"/>
      <c r="M7013" s="7"/>
      <c r="N7013" s="57"/>
      <c r="O7013" s="6"/>
      <c r="P7013" s="6"/>
      <c r="T7013" s="6"/>
      <c r="V7013" s="3"/>
    </row>
    <row r="7014">
      <c r="D7014" s="57"/>
      <c r="J7014" s="7"/>
      <c r="K7014" s="7"/>
      <c r="L7014" s="7"/>
      <c r="M7014" s="7"/>
      <c r="N7014" s="57"/>
      <c r="O7014" s="6"/>
      <c r="P7014" s="6"/>
      <c r="T7014" s="6"/>
      <c r="V7014" s="3"/>
    </row>
    <row r="7015">
      <c r="D7015" s="57"/>
      <c r="J7015" s="7"/>
      <c r="K7015" s="7"/>
      <c r="L7015" s="7"/>
      <c r="M7015" s="7"/>
      <c r="N7015" s="57"/>
      <c r="O7015" s="6"/>
      <c r="P7015" s="6"/>
      <c r="T7015" s="6"/>
      <c r="V7015" s="3"/>
    </row>
    <row r="7016">
      <c r="D7016" s="57"/>
      <c r="J7016" s="7"/>
      <c r="K7016" s="7"/>
      <c r="L7016" s="7"/>
      <c r="M7016" s="7"/>
      <c r="N7016" s="57"/>
      <c r="O7016" s="6"/>
      <c r="P7016" s="6"/>
      <c r="T7016" s="6"/>
      <c r="V7016" s="3"/>
    </row>
    <row r="7017">
      <c r="D7017" s="57"/>
      <c r="J7017" s="7"/>
      <c r="K7017" s="7"/>
      <c r="L7017" s="7"/>
      <c r="M7017" s="7"/>
      <c r="N7017" s="57"/>
      <c r="O7017" s="6"/>
      <c r="P7017" s="6"/>
      <c r="T7017" s="6"/>
      <c r="V7017" s="3"/>
    </row>
    <row r="7018">
      <c r="D7018" s="57"/>
      <c r="J7018" s="7"/>
      <c r="K7018" s="7"/>
      <c r="L7018" s="7"/>
      <c r="M7018" s="7"/>
      <c r="N7018" s="57"/>
      <c r="O7018" s="6"/>
      <c r="P7018" s="6"/>
      <c r="T7018" s="6"/>
      <c r="V7018" s="3"/>
    </row>
    <row r="7019">
      <c r="D7019" s="57"/>
      <c r="J7019" s="7"/>
      <c r="K7019" s="7"/>
      <c r="L7019" s="7"/>
      <c r="M7019" s="7"/>
      <c r="N7019" s="57"/>
      <c r="O7019" s="6"/>
      <c r="P7019" s="6"/>
      <c r="T7019" s="6"/>
      <c r="V7019" s="3"/>
    </row>
    <row r="7020">
      <c r="D7020" s="57"/>
      <c r="J7020" s="7"/>
      <c r="K7020" s="7"/>
      <c r="L7020" s="7"/>
      <c r="M7020" s="7"/>
      <c r="N7020" s="57"/>
      <c r="O7020" s="6"/>
      <c r="P7020" s="6"/>
      <c r="T7020" s="6"/>
      <c r="V7020" s="3"/>
    </row>
    <row r="7021">
      <c r="D7021" s="57"/>
      <c r="J7021" s="7"/>
      <c r="K7021" s="7"/>
      <c r="L7021" s="7"/>
      <c r="M7021" s="7"/>
      <c r="N7021" s="57"/>
      <c r="O7021" s="6"/>
      <c r="P7021" s="6"/>
      <c r="T7021" s="6"/>
      <c r="V7021" s="3"/>
    </row>
    <row r="7022">
      <c r="D7022" s="57"/>
      <c r="J7022" s="7"/>
      <c r="K7022" s="7"/>
      <c r="L7022" s="7"/>
      <c r="M7022" s="7"/>
      <c r="N7022" s="57"/>
      <c r="O7022" s="6"/>
      <c r="P7022" s="6"/>
      <c r="T7022" s="6"/>
      <c r="V7022" s="3"/>
    </row>
    <row r="7023">
      <c r="D7023" s="57"/>
      <c r="J7023" s="7"/>
      <c r="K7023" s="7"/>
      <c r="L7023" s="7"/>
      <c r="M7023" s="7"/>
      <c r="N7023" s="57"/>
      <c r="O7023" s="6"/>
      <c r="P7023" s="6"/>
      <c r="T7023" s="6"/>
      <c r="V7023" s="3"/>
    </row>
    <row r="7024">
      <c r="D7024" s="57"/>
      <c r="J7024" s="7"/>
      <c r="K7024" s="7"/>
      <c r="L7024" s="7"/>
      <c r="M7024" s="7"/>
      <c r="N7024" s="57"/>
      <c r="O7024" s="6"/>
      <c r="P7024" s="6"/>
      <c r="T7024" s="6"/>
      <c r="V7024" s="3"/>
    </row>
    <row r="7025">
      <c r="D7025" s="57"/>
      <c r="J7025" s="7"/>
      <c r="K7025" s="7"/>
      <c r="L7025" s="7"/>
      <c r="M7025" s="7"/>
      <c r="N7025" s="57"/>
      <c r="O7025" s="6"/>
      <c r="P7025" s="6"/>
      <c r="T7025" s="6"/>
      <c r="V7025" s="3"/>
    </row>
    <row r="7026">
      <c r="D7026" s="57"/>
      <c r="J7026" s="7"/>
      <c r="K7026" s="7"/>
      <c r="L7026" s="7"/>
      <c r="M7026" s="7"/>
      <c r="N7026" s="57"/>
      <c r="O7026" s="6"/>
      <c r="P7026" s="6"/>
      <c r="T7026" s="6"/>
      <c r="V7026" s="3"/>
    </row>
    <row r="7027">
      <c r="D7027" s="57"/>
      <c r="J7027" s="7"/>
      <c r="K7027" s="7"/>
      <c r="L7027" s="7"/>
      <c r="M7027" s="7"/>
      <c r="N7027" s="57"/>
      <c r="O7027" s="6"/>
      <c r="P7027" s="6"/>
      <c r="T7027" s="6"/>
      <c r="V7027" s="3"/>
    </row>
    <row r="7028">
      <c r="D7028" s="57"/>
      <c r="J7028" s="7"/>
      <c r="K7028" s="7"/>
      <c r="L7028" s="7"/>
      <c r="M7028" s="7"/>
      <c r="N7028" s="57"/>
      <c r="O7028" s="6"/>
      <c r="P7028" s="6"/>
      <c r="T7028" s="6"/>
      <c r="V7028" s="3"/>
    </row>
    <row r="7029">
      <c r="D7029" s="57"/>
      <c r="J7029" s="7"/>
      <c r="K7029" s="7"/>
      <c r="L7029" s="7"/>
      <c r="M7029" s="7"/>
      <c r="N7029" s="57"/>
      <c r="O7029" s="6"/>
      <c r="P7029" s="6"/>
      <c r="T7029" s="6"/>
      <c r="V7029" s="3"/>
    </row>
    <row r="7030">
      <c r="D7030" s="57"/>
      <c r="J7030" s="7"/>
      <c r="K7030" s="7"/>
      <c r="L7030" s="7"/>
      <c r="M7030" s="7"/>
      <c r="N7030" s="57"/>
      <c r="O7030" s="6"/>
      <c r="P7030" s="6"/>
      <c r="T7030" s="6"/>
      <c r="V7030" s="3"/>
    </row>
    <row r="7031">
      <c r="D7031" s="57"/>
      <c r="J7031" s="7"/>
      <c r="K7031" s="7"/>
      <c r="L7031" s="7"/>
      <c r="M7031" s="7"/>
      <c r="N7031" s="57"/>
      <c r="O7031" s="6"/>
      <c r="P7031" s="6"/>
      <c r="T7031" s="6"/>
      <c r="V7031" s="3"/>
    </row>
    <row r="7032">
      <c r="D7032" s="57"/>
      <c r="J7032" s="7"/>
      <c r="K7032" s="7"/>
      <c r="L7032" s="7"/>
      <c r="M7032" s="7"/>
      <c r="N7032" s="57"/>
      <c r="O7032" s="6"/>
      <c r="P7032" s="6"/>
      <c r="T7032" s="6"/>
      <c r="V7032" s="3"/>
    </row>
    <row r="7033">
      <c r="D7033" s="57"/>
      <c r="J7033" s="7"/>
      <c r="K7033" s="7"/>
      <c r="L7033" s="7"/>
      <c r="M7033" s="7"/>
      <c r="N7033" s="57"/>
      <c r="O7033" s="6"/>
      <c r="P7033" s="6"/>
      <c r="T7033" s="6"/>
      <c r="V7033" s="3"/>
    </row>
    <row r="7034">
      <c r="D7034" s="57"/>
      <c r="J7034" s="7"/>
      <c r="K7034" s="7"/>
      <c r="L7034" s="7"/>
      <c r="M7034" s="7"/>
      <c r="N7034" s="57"/>
      <c r="O7034" s="6"/>
      <c r="P7034" s="6"/>
      <c r="T7034" s="6"/>
      <c r="V7034" s="3"/>
    </row>
    <row r="7035">
      <c r="D7035" s="57"/>
      <c r="J7035" s="7"/>
      <c r="K7035" s="7"/>
      <c r="L7035" s="7"/>
      <c r="M7035" s="7"/>
      <c r="N7035" s="57"/>
      <c r="O7035" s="6"/>
      <c r="P7035" s="6"/>
      <c r="T7035" s="6"/>
      <c r="V7035" s="3"/>
    </row>
    <row r="7036">
      <c r="D7036" s="57"/>
      <c r="J7036" s="7"/>
      <c r="K7036" s="7"/>
      <c r="L7036" s="7"/>
      <c r="M7036" s="7"/>
      <c r="N7036" s="57"/>
      <c r="O7036" s="6"/>
      <c r="P7036" s="6"/>
      <c r="T7036" s="6"/>
      <c r="V7036" s="3"/>
    </row>
    <row r="7037">
      <c r="D7037" s="57"/>
      <c r="J7037" s="7"/>
      <c r="K7037" s="7"/>
      <c r="L7037" s="7"/>
      <c r="M7037" s="7"/>
      <c r="N7037" s="57"/>
      <c r="O7037" s="6"/>
      <c r="P7037" s="6"/>
      <c r="T7037" s="6"/>
      <c r="V7037" s="3"/>
    </row>
    <row r="7038">
      <c r="D7038" s="57"/>
      <c r="J7038" s="7"/>
      <c r="K7038" s="7"/>
      <c r="L7038" s="7"/>
      <c r="M7038" s="7"/>
      <c r="N7038" s="57"/>
      <c r="O7038" s="6"/>
      <c r="P7038" s="6"/>
      <c r="T7038" s="6"/>
      <c r="V7038" s="3"/>
    </row>
    <row r="7039">
      <c r="D7039" s="57"/>
      <c r="J7039" s="7"/>
      <c r="K7039" s="7"/>
      <c r="L7039" s="7"/>
      <c r="M7039" s="7"/>
      <c r="N7039" s="57"/>
      <c r="O7039" s="6"/>
      <c r="P7039" s="6"/>
      <c r="T7039" s="6"/>
      <c r="V7039" s="3"/>
    </row>
    <row r="7040">
      <c r="D7040" s="57"/>
      <c r="J7040" s="7"/>
      <c r="K7040" s="7"/>
      <c r="L7040" s="7"/>
      <c r="M7040" s="7"/>
      <c r="N7040" s="57"/>
      <c r="O7040" s="6"/>
      <c r="P7040" s="6"/>
      <c r="T7040" s="6"/>
      <c r="V7040" s="3"/>
    </row>
    <row r="7041">
      <c r="D7041" s="57"/>
      <c r="J7041" s="7"/>
      <c r="K7041" s="7"/>
      <c r="L7041" s="7"/>
      <c r="M7041" s="7"/>
      <c r="N7041" s="57"/>
      <c r="O7041" s="6"/>
      <c r="P7041" s="6"/>
      <c r="T7041" s="6"/>
      <c r="V7041" s="3"/>
    </row>
    <row r="7042">
      <c r="D7042" s="57"/>
      <c r="J7042" s="7"/>
      <c r="K7042" s="7"/>
      <c r="L7042" s="7"/>
      <c r="M7042" s="7"/>
      <c r="N7042" s="57"/>
      <c r="O7042" s="6"/>
      <c r="P7042" s="6"/>
      <c r="T7042" s="6"/>
      <c r="V7042" s="3"/>
    </row>
    <row r="7043">
      <c r="D7043" s="57"/>
      <c r="J7043" s="7"/>
      <c r="K7043" s="7"/>
      <c r="L7043" s="7"/>
      <c r="M7043" s="7"/>
      <c r="N7043" s="57"/>
      <c r="O7043" s="6"/>
      <c r="P7043" s="6"/>
      <c r="T7043" s="6"/>
      <c r="V7043" s="3"/>
    </row>
    <row r="7044">
      <c r="D7044" s="57"/>
      <c r="J7044" s="7"/>
      <c r="K7044" s="7"/>
      <c r="L7044" s="7"/>
      <c r="M7044" s="7"/>
      <c r="N7044" s="57"/>
      <c r="O7044" s="6"/>
      <c r="P7044" s="6"/>
      <c r="T7044" s="6"/>
      <c r="V7044" s="3"/>
    </row>
    <row r="7045">
      <c r="D7045" s="57"/>
      <c r="J7045" s="7"/>
      <c r="K7045" s="7"/>
      <c r="L7045" s="7"/>
      <c r="M7045" s="7"/>
      <c r="N7045" s="57"/>
      <c r="O7045" s="6"/>
      <c r="P7045" s="6"/>
      <c r="T7045" s="6"/>
      <c r="V7045" s="3"/>
    </row>
    <row r="7046">
      <c r="D7046" s="57"/>
      <c r="J7046" s="7"/>
      <c r="K7046" s="7"/>
      <c r="L7046" s="7"/>
      <c r="M7046" s="7"/>
      <c r="N7046" s="57"/>
      <c r="O7046" s="6"/>
      <c r="P7046" s="6"/>
      <c r="T7046" s="6"/>
      <c r="V7046" s="3"/>
    </row>
    <row r="7047">
      <c r="D7047" s="57"/>
      <c r="J7047" s="7"/>
      <c r="K7047" s="7"/>
      <c r="L7047" s="7"/>
      <c r="M7047" s="7"/>
      <c r="N7047" s="57"/>
      <c r="O7047" s="6"/>
      <c r="P7047" s="6"/>
      <c r="T7047" s="6"/>
      <c r="V7047" s="3"/>
    </row>
    <row r="7048">
      <c r="D7048" s="57"/>
      <c r="J7048" s="7"/>
      <c r="K7048" s="7"/>
      <c r="L7048" s="7"/>
      <c r="M7048" s="7"/>
      <c r="N7048" s="57"/>
      <c r="O7048" s="6"/>
      <c r="P7048" s="6"/>
      <c r="T7048" s="6"/>
      <c r="V7048" s="3"/>
    </row>
    <row r="7049">
      <c r="D7049" s="57"/>
      <c r="J7049" s="7"/>
      <c r="K7049" s="7"/>
      <c r="L7049" s="7"/>
      <c r="M7049" s="7"/>
      <c r="N7049" s="57"/>
      <c r="O7049" s="6"/>
      <c r="P7049" s="6"/>
      <c r="T7049" s="6"/>
      <c r="V7049" s="3"/>
    </row>
    <row r="7050">
      <c r="D7050" s="57"/>
      <c r="J7050" s="7"/>
      <c r="K7050" s="7"/>
      <c r="L7050" s="7"/>
      <c r="M7050" s="7"/>
      <c r="N7050" s="57"/>
      <c r="O7050" s="6"/>
      <c r="P7050" s="6"/>
      <c r="T7050" s="6"/>
      <c r="V7050" s="3"/>
    </row>
    <row r="7051">
      <c r="D7051" s="57"/>
      <c r="J7051" s="7"/>
      <c r="K7051" s="7"/>
      <c r="L7051" s="7"/>
      <c r="M7051" s="7"/>
      <c r="N7051" s="57"/>
      <c r="O7051" s="6"/>
      <c r="P7051" s="6"/>
      <c r="T7051" s="6"/>
      <c r="V7051" s="3"/>
    </row>
    <row r="7052">
      <c r="D7052" s="57"/>
      <c r="J7052" s="7"/>
      <c r="K7052" s="7"/>
      <c r="L7052" s="7"/>
      <c r="M7052" s="7"/>
      <c r="N7052" s="57"/>
      <c r="O7052" s="6"/>
      <c r="P7052" s="6"/>
      <c r="T7052" s="6"/>
      <c r="V7052" s="3"/>
    </row>
    <row r="7053">
      <c r="D7053" s="57"/>
      <c r="J7053" s="7"/>
      <c r="K7053" s="7"/>
      <c r="L7053" s="7"/>
      <c r="M7053" s="7"/>
      <c r="N7053" s="57"/>
      <c r="O7053" s="6"/>
      <c r="P7053" s="6"/>
      <c r="T7053" s="6"/>
      <c r="V7053" s="3"/>
    </row>
    <row r="7054">
      <c r="D7054" s="57"/>
      <c r="J7054" s="7"/>
      <c r="K7054" s="7"/>
      <c r="L7054" s="7"/>
      <c r="M7054" s="7"/>
      <c r="N7054" s="57"/>
      <c r="O7054" s="6"/>
      <c r="P7054" s="6"/>
      <c r="T7054" s="6"/>
      <c r="V7054" s="3"/>
    </row>
    <row r="7055">
      <c r="D7055" s="57"/>
      <c r="J7055" s="7"/>
      <c r="K7055" s="7"/>
      <c r="L7055" s="7"/>
      <c r="M7055" s="7"/>
      <c r="N7055" s="57"/>
      <c r="O7055" s="6"/>
      <c r="P7055" s="6"/>
      <c r="T7055" s="6"/>
      <c r="V7055" s="3"/>
    </row>
    <row r="7056">
      <c r="D7056" s="57"/>
      <c r="J7056" s="7"/>
      <c r="K7056" s="7"/>
      <c r="L7056" s="7"/>
      <c r="M7056" s="7"/>
      <c r="N7056" s="57"/>
      <c r="O7056" s="6"/>
      <c r="P7056" s="6"/>
      <c r="T7056" s="6"/>
      <c r="V7056" s="3"/>
    </row>
    <row r="7057">
      <c r="D7057" s="57"/>
      <c r="J7057" s="7"/>
      <c r="K7057" s="7"/>
      <c r="L7057" s="7"/>
      <c r="M7057" s="7"/>
      <c r="N7057" s="57"/>
      <c r="O7057" s="6"/>
      <c r="P7057" s="6"/>
      <c r="T7057" s="6"/>
      <c r="V7057" s="3"/>
    </row>
    <row r="7058">
      <c r="D7058" s="57"/>
      <c r="J7058" s="7"/>
      <c r="K7058" s="7"/>
      <c r="L7058" s="7"/>
      <c r="M7058" s="7"/>
      <c r="N7058" s="57"/>
      <c r="O7058" s="6"/>
      <c r="P7058" s="6"/>
      <c r="T7058" s="6"/>
      <c r="V7058" s="3"/>
    </row>
    <row r="7059">
      <c r="D7059" s="57"/>
      <c r="J7059" s="7"/>
      <c r="K7059" s="7"/>
      <c r="L7059" s="7"/>
      <c r="M7059" s="7"/>
      <c r="N7059" s="57"/>
      <c r="O7059" s="6"/>
      <c r="P7059" s="6"/>
      <c r="T7059" s="6"/>
      <c r="V7059" s="3"/>
    </row>
    <row r="7060">
      <c r="D7060" s="57"/>
      <c r="J7060" s="7"/>
      <c r="K7060" s="7"/>
      <c r="L7060" s="7"/>
      <c r="M7060" s="7"/>
      <c r="N7060" s="57"/>
      <c r="O7060" s="6"/>
      <c r="P7060" s="6"/>
      <c r="T7060" s="6"/>
      <c r="V7060" s="3"/>
    </row>
    <row r="7061">
      <c r="D7061" s="57"/>
      <c r="J7061" s="7"/>
      <c r="K7061" s="7"/>
      <c r="L7061" s="7"/>
      <c r="M7061" s="7"/>
      <c r="N7061" s="57"/>
      <c r="O7061" s="6"/>
      <c r="P7061" s="6"/>
      <c r="T7061" s="6"/>
      <c r="V7061" s="3"/>
    </row>
    <row r="7062">
      <c r="D7062" s="57"/>
      <c r="J7062" s="7"/>
      <c r="K7062" s="7"/>
      <c r="L7062" s="7"/>
      <c r="M7062" s="7"/>
      <c r="N7062" s="57"/>
      <c r="O7062" s="6"/>
      <c r="P7062" s="6"/>
      <c r="T7062" s="6"/>
      <c r="V7062" s="3"/>
    </row>
    <row r="7063">
      <c r="D7063" s="57"/>
      <c r="J7063" s="7"/>
      <c r="K7063" s="7"/>
      <c r="L7063" s="7"/>
      <c r="M7063" s="7"/>
      <c r="N7063" s="57"/>
      <c r="O7063" s="6"/>
      <c r="P7063" s="6"/>
      <c r="T7063" s="6"/>
      <c r="V7063" s="3"/>
    </row>
    <row r="7064">
      <c r="D7064" s="57"/>
      <c r="J7064" s="7"/>
      <c r="K7064" s="7"/>
      <c r="L7064" s="7"/>
      <c r="M7064" s="7"/>
      <c r="N7064" s="57"/>
      <c r="O7064" s="6"/>
      <c r="P7064" s="6"/>
      <c r="T7064" s="6"/>
      <c r="V7064" s="3"/>
    </row>
    <row r="7065">
      <c r="D7065" s="57"/>
      <c r="J7065" s="7"/>
      <c r="K7065" s="7"/>
      <c r="L7065" s="7"/>
      <c r="M7065" s="7"/>
      <c r="N7065" s="57"/>
      <c r="O7065" s="6"/>
      <c r="P7065" s="6"/>
      <c r="T7065" s="6"/>
      <c r="V7065" s="3"/>
    </row>
    <row r="7066">
      <c r="D7066" s="57"/>
      <c r="J7066" s="7"/>
      <c r="K7066" s="7"/>
      <c r="L7066" s="7"/>
      <c r="M7066" s="7"/>
      <c r="N7066" s="57"/>
      <c r="O7066" s="6"/>
      <c r="P7066" s="6"/>
      <c r="T7066" s="6"/>
      <c r="V7066" s="3"/>
    </row>
    <row r="7067">
      <c r="D7067" s="57"/>
      <c r="J7067" s="7"/>
      <c r="K7067" s="7"/>
      <c r="L7067" s="7"/>
      <c r="M7067" s="7"/>
      <c r="N7067" s="57"/>
      <c r="O7067" s="6"/>
      <c r="P7067" s="6"/>
      <c r="T7067" s="6"/>
      <c r="V7067" s="3"/>
    </row>
    <row r="7068">
      <c r="D7068" s="57"/>
      <c r="J7068" s="7"/>
      <c r="K7068" s="7"/>
      <c r="L7068" s="7"/>
      <c r="M7068" s="7"/>
      <c r="N7068" s="57"/>
      <c r="O7068" s="6"/>
      <c r="P7068" s="6"/>
      <c r="T7068" s="6"/>
      <c r="V7068" s="3"/>
    </row>
    <row r="7069">
      <c r="D7069" s="57"/>
      <c r="J7069" s="7"/>
      <c r="K7069" s="7"/>
      <c r="L7069" s="7"/>
      <c r="M7069" s="7"/>
      <c r="N7069" s="57"/>
      <c r="O7069" s="6"/>
      <c r="P7069" s="6"/>
      <c r="T7069" s="6"/>
      <c r="V7069" s="3"/>
    </row>
    <row r="7070">
      <c r="D7070" s="57"/>
      <c r="J7070" s="7"/>
      <c r="K7070" s="7"/>
      <c r="L7070" s="7"/>
      <c r="M7070" s="7"/>
      <c r="N7070" s="57"/>
      <c r="O7070" s="6"/>
      <c r="P7070" s="6"/>
      <c r="T7070" s="6"/>
      <c r="V7070" s="3"/>
    </row>
    <row r="7071">
      <c r="D7071" s="57"/>
      <c r="J7071" s="7"/>
      <c r="K7071" s="7"/>
      <c r="L7071" s="7"/>
      <c r="M7071" s="7"/>
      <c r="N7071" s="57"/>
      <c r="O7071" s="6"/>
      <c r="P7071" s="6"/>
      <c r="T7071" s="6"/>
      <c r="V7071" s="3"/>
    </row>
    <row r="7072">
      <c r="D7072" s="57"/>
      <c r="J7072" s="7"/>
      <c r="K7072" s="7"/>
      <c r="L7072" s="7"/>
      <c r="M7072" s="7"/>
      <c r="N7072" s="57"/>
      <c r="O7072" s="6"/>
      <c r="P7072" s="6"/>
      <c r="T7072" s="6"/>
      <c r="V7072" s="3"/>
    </row>
    <row r="7073">
      <c r="D7073" s="57"/>
      <c r="J7073" s="7"/>
      <c r="K7073" s="7"/>
      <c r="L7073" s="7"/>
      <c r="M7073" s="7"/>
      <c r="N7073" s="57"/>
      <c r="O7073" s="6"/>
      <c r="P7073" s="6"/>
      <c r="T7073" s="6"/>
      <c r="V7073" s="3"/>
    </row>
    <row r="7074">
      <c r="D7074" s="57"/>
      <c r="J7074" s="7"/>
      <c r="K7074" s="7"/>
      <c r="L7074" s="7"/>
      <c r="M7074" s="7"/>
      <c r="N7074" s="57"/>
      <c r="O7074" s="6"/>
      <c r="P7074" s="6"/>
      <c r="T7074" s="6"/>
      <c r="V7074" s="3"/>
    </row>
    <row r="7075">
      <c r="D7075" s="57"/>
      <c r="J7075" s="7"/>
      <c r="K7075" s="7"/>
      <c r="L7075" s="7"/>
      <c r="M7075" s="7"/>
      <c r="N7075" s="57"/>
      <c r="O7075" s="6"/>
      <c r="P7075" s="6"/>
      <c r="T7075" s="6"/>
      <c r="V7075" s="3"/>
    </row>
    <row r="7076">
      <c r="D7076" s="57"/>
      <c r="J7076" s="7"/>
      <c r="K7076" s="7"/>
      <c r="L7076" s="7"/>
      <c r="M7076" s="7"/>
      <c r="N7076" s="57"/>
      <c r="O7076" s="6"/>
      <c r="P7076" s="6"/>
      <c r="T7076" s="6"/>
      <c r="V7076" s="3"/>
    </row>
    <row r="7077">
      <c r="D7077" s="57"/>
      <c r="J7077" s="7"/>
      <c r="K7077" s="7"/>
      <c r="L7077" s="7"/>
      <c r="M7077" s="7"/>
      <c r="N7077" s="57"/>
      <c r="O7077" s="6"/>
      <c r="P7077" s="6"/>
      <c r="T7077" s="6"/>
      <c r="V7077" s="3"/>
    </row>
    <row r="7078">
      <c r="D7078" s="57"/>
      <c r="J7078" s="7"/>
      <c r="K7078" s="7"/>
      <c r="L7078" s="7"/>
      <c r="M7078" s="7"/>
      <c r="N7078" s="57"/>
      <c r="O7078" s="6"/>
      <c r="P7078" s="6"/>
      <c r="T7078" s="6"/>
      <c r="V7078" s="3"/>
    </row>
    <row r="7079">
      <c r="D7079" s="57"/>
      <c r="J7079" s="7"/>
      <c r="K7079" s="7"/>
      <c r="L7079" s="7"/>
      <c r="M7079" s="7"/>
      <c r="N7079" s="57"/>
      <c r="O7079" s="6"/>
      <c r="P7079" s="6"/>
      <c r="T7079" s="6"/>
      <c r="V7079" s="3"/>
    </row>
    <row r="7080">
      <c r="D7080" s="57"/>
      <c r="J7080" s="7"/>
      <c r="K7080" s="7"/>
      <c r="L7080" s="7"/>
      <c r="M7080" s="7"/>
      <c r="N7080" s="57"/>
      <c r="O7080" s="6"/>
      <c r="P7080" s="6"/>
      <c r="T7080" s="6"/>
      <c r="V7080" s="3"/>
    </row>
    <row r="7081">
      <c r="D7081" s="57"/>
      <c r="J7081" s="7"/>
      <c r="K7081" s="7"/>
      <c r="L7081" s="7"/>
      <c r="M7081" s="7"/>
      <c r="N7081" s="57"/>
      <c r="O7081" s="6"/>
      <c r="P7081" s="6"/>
      <c r="T7081" s="6"/>
      <c r="V7081" s="3"/>
    </row>
    <row r="7082">
      <c r="D7082" s="57"/>
      <c r="J7082" s="7"/>
      <c r="K7082" s="7"/>
      <c r="L7082" s="7"/>
      <c r="M7082" s="7"/>
      <c r="N7082" s="57"/>
      <c r="O7082" s="6"/>
      <c r="P7082" s="6"/>
      <c r="T7082" s="6"/>
      <c r="V7082" s="3"/>
    </row>
    <row r="7083">
      <c r="D7083" s="57"/>
      <c r="J7083" s="7"/>
      <c r="K7083" s="7"/>
      <c r="L7083" s="7"/>
      <c r="M7083" s="7"/>
      <c r="N7083" s="57"/>
      <c r="O7083" s="6"/>
      <c r="P7083" s="6"/>
      <c r="T7083" s="6"/>
      <c r="V7083" s="3"/>
    </row>
    <row r="7084">
      <c r="D7084" s="57"/>
      <c r="J7084" s="7"/>
      <c r="K7084" s="7"/>
      <c r="L7084" s="7"/>
      <c r="M7084" s="7"/>
      <c r="N7084" s="57"/>
      <c r="O7084" s="6"/>
      <c r="P7084" s="6"/>
      <c r="T7084" s="6"/>
      <c r="V7084" s="3"/>
    </row>
    <row r="7085">
      <c r="D7085" s="57"/>
      <c r="J7085" s="7"/>
      <c r="K7085" s="7"/>
      <c r="L7085" s="7"/>
      <c r="M7085" s="7"/>
      <c r="N7085" s="57"/>
      <c r="O7085" s="6"/>
      <c r="P7085" s="6"/>
      <c r="T7085" s="6"/>
      <c r="V7085" s="3"/>
    </row>
    <row r="7086">
      <c r="D7086" s="57"/>
      <c r="J7086" s="7"/>
      <c r="K7086" s="7"/>
      <c r="L7086" s="7"/>
      <c r="M7086" s="7"/>
      <c r="N7086" s="57"/>
      <c r="O7086" s="6"/>
      <c r="P7086" s="6"/>
      <c r="T7086" s="6"/>
      <c r="V7086" s="3"/>
    </row>
    <row r="7087">
      <c r="D7087" s="57"/>
      <c r="J7087" s="7"/>
      <c r="K7087" s="7"/>
      <c r="L7087" s="7"/>
      <c r="M7087" s="7"/>
      <c r="N7087" s="57"/>
      <c r="O7087" s="6"/>
      <c r="P7087" s="6"/>
      <c r="T7087" s="6"/>
      <c r="V7087" s="3"/>
    </row>
    <row r="7088">
      <c r="D7088" s="57"/>
      <c r="J7088" s="7"/>
      <c r="K7088" s="7"/>
      <c r="L7088" s="7"/>
      <c r="M7088" s="7"/>
      <c r="N7088" s="57"/>
      <c r="O7088" s="6"/>
      <c r="P7088" s="6"/>
      <c r="T7088" s="6"/>
      <c r="V7088" s="3"/>
    </row>
    <row r="7089">
      <c r="D7089" s="57"/>
      <c r="J7089" s="7"/>
      <c r="K7089" s="7"/>
      <c r="L7089" s="7"/>
      <c r="M7089" s="7"/>
      <c r="N7089" s="57"/>
      <c r="O7089" s="6"/>
      <c r="P7089" s="6"/>
      <c r="T7089" s="6"/>
      <c r="V7089" s="3"/>
    </row>
    <row r="7090">
      <c r="D7090" s="57"/>
      <c r="J7090" s="7"/>
      <c r="K7090" s="7"/>
      <c r="L7090" s="7"/>
      <c r="M7090" s="7"/>
      <c r="N7090" s="57"/>
      <c r="O7090" s="6"/>
      <c r="P7090" s="6"/>
      <c r="T7090" s="6"/>
      <c r="V7090" s="3"/>
    </row>
    <row r="7091">
      <c r="D7091" s="57"/>
      <c r="J7091" s="7"/>
      <c r="K7091" s="7"/>
      <c r="L7091" s="7"/>
      <c r="M7091" s="7"/>
      <c r="N7091" s="57"/>
      <c r="O7091" s="6"/>
      <c r="P7091" s="6"/>
      <c r="T7091" s="6"/>
      <c r="V7091" s="3"/>
    </row>
    <row r="7092">
      <c r="D7092" s="57"/>
      <c r="J7092" s="7"/>
      <c r="K7092" s="7"/>
      <c r="L7092" s="7"/>
      <c r="M7092" s="7"/>
      <c r="N7092" s="57"/>
      <c r="O7092" s="6"/>
      <c r="P7092" s="6"/>
      <c r="T7092" s="6"/>
      <c r="V7092" s="3"/>
    </row>
    <row r="7093">
      <c r="D7093" s="57"/>
      <c r="J7093" s="7"/>
      <c r="K7093" s="7"/>
      <c r="L7093" s="7"/>
      <c r="M7093" s="7"/>
      <c r="N7093" s="57"/>
      <c r="O7093" s="6"/>
      <c r="P7093" s="6"/>
      <c r="T7093" s="6"/>
      <c r="V7093" s="3"/>
    </row>
    <row r="7094">
      <c r="D7094" s="57"/>
      <c r="J7094" s="7"/>
      <c r="K7094" s="7"/>
      <c r="L7094" s="7"/>
      <c r="M7094" s="7"/>
      <c r="N7094" s="57"/>
      <c r="O7094" s="6"/>
      <c r="P7094" s="6"/>
      <c r="T7094" s="6"/>
      <c r="V7094" s="3"/>
    </row>
    <row r="7095">
      <c r="D7095" s="57"/>
      <c r="J7095" s="7"/>
      <c r="K7095" s="7"/>
      <c r="L7095" s="7"/>
      <c r="M7095" s="7"/>
      <c r="N7095" s="57"/>
      <c r="O7095" s="6"/>
      <c r="P7095" s="6"/>
      <c r="T7095" s="6"/>
      <c r="V7095" s="3"/>
    </row>
    <row r="7096">
      <c r="D7096" s="57"/>
      <c r="J7096" s="7"/>
      <c r="K7096" s="7"/>
      <c r="L7096" s="7"/>
      <c r="M7096" s="7"/>
      <c r="N7096" s="57"/>
      <c r="O7096" s="6"/>
      <c r="P7096" s="6"/>
      <c r="T7096" s="6"/>
      <c r="V7096" s="3"/>
    </row>
    <row r="7097">
      <c r="D7097" s="57"/>
      <c r="J7097" s="7"/>
      <c r="K7097" s="7"/>
      <c r="L7097" s="7"/>
      <c r="M7097" s="7"/>
      <c r="N7097" s="57"/>
      <c r="O7097" s="6"/>
      <c r="P7097" s="6"/>
      <c r="T7097" s="6"/>
      <c r="V7097" s="3"/>
    </row>
    <row r="7098">
      <c r="D7098" s="57"/>
      <c r="J7098" s="7"/>
      <c r="K7098" s="7"/>
      <c r="L7098" s="7"/>
      <c r="M7098" s="7"/>
      <c r="N7098" s="57"/>
      <c r="O7098" s="6"/>
      <c r="P7098" s="6"/>
      <c r="T7098" s="6"/>
      <c r="V7098" s="3"/>
    </row>
    <row r="7099">
      <c r="D7099" s="57"/>
      <c r="J7099" s="7"/>
      <c r="K7099" s="7"/>
      <c r="L7099" s="7"/>
      <c r="M7099" s="7"/>
      <c r="N7099" s="57"/>
      <c r="O7099" s="6"/>
      <c r="P7099" s="6"/>
      <c r="T7099" s="6"/>
      <c r="V7099" s="3"/>
    </row>
    <row r="7100">
      <c r="D7100" s="57"/>
      <c r="J7100" s="7"/>
      <c r="K7100" s="7"/>
      <c r="L7100" s="7"/>
      <c r="M7100" s="7"/>
      <c r="N7100" s="57"/>
      <c r="O7100" s="6"/>
      <c r="P7100" s="6"/>
      <c r="T7100" s="6"/>
      <c r="V7100" s="3"/>
    </row>
    <row r="7101">
      <c r="D7101" s="57"/>
      <c r="J7101" s="7"/>
      <c r="K7101" s="7"/>
      <c r="L7101" s="7"/>
      <c r="M7101" s="7"/>
      <c r="N7101" s="57"/>
      <c r="O7101" s="6"/>
      <c r="P7101" s="6"/>
      <c r="T7101" s="6"/>
      <c r="V7101" s="3"/>
    </row>
    <row r="7102">
      <c r="D7102" s="57"/>
      <c r="J7102" s="7"/>
      <c r="K7102" s="7"/>
      <c r="L7102" s="7"/>
      <c r="M7102" s="7"/>
      <c r="N7102" s="57"/>
      <c r="O7102" s="6"/>
      <c r="P7102" s="6"/>
      <c r="T7102" s="6"/>
      <c r="V7102" s="3"/>
    </row>
    <row r="7103">
      <c r="D7103" s="57"/>
      <c r="J7103" s="7"/>
      <c r="K7103" s="7"/>
      <c r="L7103" s="7"/>
      <c r="M7103" s="7"/>
      <c r="N7103" s="57"/>
      <c r="O7103" s="6"/>
      <c r="P7103" s="6"/>
      <c r="T7103" s="6"/>
      <c r="V7103" s="3"/>
    </row>
    <row r="7104">
      <c r="D7104" s="57"/>
      <c r="J7104" s="7"/>
      <c r="K7104" s="7"/>
      <c r="L7104" s="7"/>
      <c r="M7104" s="7"/>
      <c r="N7104" s="57"/>
      <c r="O7104" s="6"/>
      <c r="P7104" s="6"/>
      <c r="T7104" s="6"/>
      <c r="V7104" s="3"/>
    </row>
    <row r="7105">
      <c r="D7105" s="57"/>
      <c r="J7105" s="7"/>
      <c r="K7105" s="7"/>
      <c r="L7105" s="7"/>
      <c r="M7105" s="7"/>
      <c r="N7105" s="57"/>
      <c r="O7105" s="6"/>
      <c r="P7105" s="6"/>
      <c r="T7105" s="6"/>
      <c r="V7105" s="3"/>
    </row>
    <row r="7106">
      <c r="D7106" s="57"/>
      <c r="J7106" s="7"/>
      <c r="K7106" s="7"/>
      <c r="L7106" s="7"/>
      <c r="M7106" s="7"/>
      <c r="N7106" s="57"/>
      <c r="O7106" s="6"/>
      <c r="P7106" s="6"/>
      <c r="T7106" s="6"/>
      <c r="V7106" s="3"/>
    </row>
    <row r="7107">
      <c r="D7107" s="57"/>
      <c r="J7107" s="7"/>
      <c r="K7107" s="7"/>
      <c r="L7107" s="7"/>
      <c r="M7107" s="7"/>
      <c r="N7107" s="57"/>
      <c r="O7107" s="6"/>
      <c r="P7107" s="6"/>
      <c r="T7107" s="6"/>
      <c r="V7107" s="3"/>
    </row>
    <row r="7108">
      <c r="D7108" s="57"/>
      <c r="J7108" s="7"/>
      <c r="K7108" s="7"/>
      <c r="L7108" s="7"/>
      <c r="M7108" s="7"/>
      <c r="N7108" s="57"/>
      <c r="O7108" s="6"/>
      <c r="P7108" s="6"/>
      <c r="T7108" s="6"/>
      <c r="V7108" s="3"/>
    </row>
    <row r="7109">
      <c r="D7109" s="57"/>
      <c r="J7109" s="7"/>
      <c r="K7109" s="7"/>
      <c r="L7109" s="7"/>
      <c r="M7109" s="7"/>
      <c r="N7109" s="57"/>
      <c r="O7109" s="6"/>
      <c r="P7109" s="6"/>
      <c r="T7109" s="6"/>
      <c r="V7109" s="3"/>
    </row>
    <row r="7110">
      <c r="D7110" s="57"/>
      <c r="J7110" s="7"/>
      <c r="K7110" s="7"/>
      <c r="L7110" s="7"/>
      <c r="M7110" s="7"/>
      <c r="N7110" s="57"/>
      <c r="O7110" s="6"/>
      <c r="P7110" s="6"/>
      <c r="T7110" s="6"/>
      <c r="V7110" s="3"/>
    </row>
    <row r="7111">
      <c r="D7111" s="57"/>
      <c r="J7111" s="7"/>
      <c r="K7111" s="7"/>
      <c r="L7111" s="7"/>
      <c r="M7111" s="7"/>
      <c r="N7111" s="57"/>
      <c r="O7111" s="6"/>
      <c r="P7111" s="6"/>
      <c r="T7111" s="6"/>
      <c r="V7111" s="3"/>
    </row>
    <row r="7112">
      <c r="D7112" s="57"/>
      <c r="J7112" s="7"/>
      <c r="K7112" s="7"/>
      <c r="L7112" s="7"/>
      <c r="M7112" s="7"/>
      <c r="N7112" s="57"/>
      <c r="O7112" s="6"/>
      <c r="P7112" s="6"/>
      <c r="T7112" s="6"/>
      <c r="V7112" s="3"/>
    </row>
    <row r="7113">
      <c r="D7113" s="57"/>
      <c r="J7113" s="7"/>
      <c r="K7113" s="7"/>
      <c r="L7113" s="7"/>
      <c r="M7113" s="7"/>
      <c r="N7113" s="57"/>
      <c r="O7113" s="6"/>
      <c r="P7113" s="6"/>
      <c r="T7113" s="6"/>
      <c r="V7113" s="3"/>
    </row>
    <row r="7114">
      <c r="D7114" s="57"/>
      <c r="J7114" s="7"/>
      <c r="K7114" s="7"/>
      <c r="L7114" s="7"/>
      <c r="M7114" s="7"/>
      <c r="N7114" s="57"/>
      <c r="O7114" s="6"/>
      <c r="P7114" s="6"/>
      <c r="T7114" s="6"/>
      <c r="V7114" s="3"/>
    </row>
    <row r="7115">
      <c r="D7115" s="57"/>
      <c r="J7115" s="7"/>
      <c r="K7115" s="7"/>
      <c r="L7115" s="7"/>
      <c r="M7115" s="7"/>
      <c r="N7115" s="57"/>
      <c r="O7115" s="6"/>
      <c r="P7115" s="6"/>
      <c r="T7115" s="6"/>
      <c r="V7115" s="3"/>
    </row>
    <row r="7116">
      <c r="D7116" s="57"/>
      <c r="J7116" s="7"/>
      <c r="K7116" s="7"/>
      <c r="L7116" s="7"/>
      <c r="M7116" s="7"/>
      <c r="N7116" s="57"/>
      <c r="O7116" s="6"/>
      <c r="P7116" s="6"/>
      <c r="T7116" s="6"/>
      <c r="V7116" s="3"/>
    </row>
    <row r="7117">
      <c r="D7117" s="57"/>
      <c r="J7117" s="7"/>
      <c r="K7117" s="7"/>
      <c r="L7117" s="7"/>
      <c r="M7117" s="7"/>
      <c r="N7117" s="57"/>
      <c r="O7117" s="6"/>
      <c r="P7117" s="6"/>
      <c r="T7117" s="6"/>
      <c r="V7117" s="3"/>
    </row>
    <row r="7118">
      <c r="D7118" s="57"/>
      <c r="J7118" s="7"/>
      <c r="K7118" s="7"/>
      <c r="L7118" s="7"/>
      <c r="M7118" s="7"/>
      <c r="N7118" s="57"/>
      <c r="O7118" s="6"/>
      <c r="P7118" s="6"/>
      <c r="T7118" s="6"/>
      <c r="V7118" s="3"/>
    </row>
    <row r="7119">
      <c r="D7119" s="57"/>
      <c r="J7119" s="7"/>
      <c r="K7119" s="7"/>
      <c r="L7119" s="7"/>
      <c r="M7119" s="7"/>
      <c r="N7119" s="57"/>
      <c r="O7119" s="6"/>
      <c r="P7119" s="6"/>
      <c r="T7119" s="6"/>
      <c r="V7119" s="3"/>
    </row>
    <row r="7120">
      <c r="D7120" s="57"/>
      <c r="J7120" s="7"/>
      <c r="K7120" s="7"/>
      <c r="L7120" s="7"/>
      <c r="M7120" s="7"/>
      <c r="N7120" s="57"/>
      <c r="O7120" s="6"/>
      <c r="P7120" s="6"/>
      <c r="T7120" s="6"/>
      <c r="V7120" s="3"/>
    </row>
    <row r="7121">
      <c r="D7121" s="57"/>
      <c r="J7121" s="7"/>
      <c r="K7121" s="7"/>
      <c r="L7121" s="7"/>
      <c r="M7121" s="7"/>
      <c r="N7121" s="57"/>
      <c r="O7121" s="6"/>
      <c r="P7121" s="6"/>
      <c r="T7121" s="6"/>
      <c r="V7121" s="3"/>
    </row>
    <row r="7122">
      <c r="D7122" s="57"/>
      <c r="J7122" s="7"/>
      <c r="K7122" s="7"/>
      <c r="L7122" s="7"/>
      <c r="M7122" s="7"/>
      <c r="N7122" s="57"/>
      <c r="O7122" s="6"/>
      <c r="P7122" s="6"/>
      <c r="T7122" s="6"/>
      <c r="V7122" s="3"/>
    </row>
    <row r="7123">
      <c r="D7123" s="57"/>
      <c r="J7123" s="7"/>
      <c r="K7123" s="7"/>
      <c r="L7123" s="7"/>
      <c r="M7123" s="7"/>
      <c r="N7123" s="57"/>
      <c r="O7123" s="6"/>
      <c r="P7123" s="6"/>
      <c r="T7123" s="6"/>
      <c r="V7123" s="3"/>
    </row>
    <row r="7124">
      <c r="D7124" s="57"/>
      <c r="J7124" s="7"/>
      <c r="K7124" s="7"/>
      <c r="L7124" s="7"/>
      <c r="M7124" s="7"/>
      <c r="N7124" s="57"/>
      <c r="O7124" s="6"/>
      <c r="P7124" s="6"/>
      <c r="T7124" s="6"/>
      <c r="V7124" s="3"/>
    </row>
    <row r="7125">
      <c r="D7125" s="57"/>
      <c r="J7125" s="7"/>
      <c r="K7125" s="7"/>
      <c r="L7125" s="7"/>
      <c r="M7125" s="7"/>
      <c r="N7125" s="57"/>
      <c r="O7125" s="6"/>
      <c r="P7125" s="6"/>
      <c r="T7125" s="6"/>
      <c r="V7125" s="3"/>
    </row>
    <row r="7126">
      <c r="D7126" s="57"/>
      <c r="J7126" s="7"/>
      <c r="K7126" s="7"/>
      <c r="L7126" s="7"/>
      <c r="M7126" s="7"/>
      <c r="N7126" s="57"/>
      <c r="O7126" s="6"/>
      <c r="P7126" s="6"/>
      <c r="T7126" s="6"/>
      <c r="V7126" s="3"/>
    </row>
    <row r="7127">
      <c r="D7127" s="57"/>
      <c r="J7127" s="7"/>
      <c r="K7127" s="7"/>
      <c r="L7127" s="7"/>
      <c r="M7127" s="7"/>
      <c r="N7127" s="57"/>
      <c r="O7127" s="6"/>
      <c r="P7127" s="6"/>
      <c r="T7127" s="6"/>
      <c r="V7127" s="3"/>
    </row>
    <row r="7128">
      <c r="D7128" s="57"/>
      <c r="J7128" s="7"/>
      <c r="K7128" s="7"/>
      <c r="L7128" s="7"/>
      <c r="M7128" s="7"/>
      <c r="N7128" s="57"/>
      <c r="O7128" s="6"/>
      <c r="P7128" s="6"/>
      <c r="T7128" s="6"/>
      <c r="V7128" s="3"/>
    </row>
    <row r="7129">
      <c r="D7129" s="57"/>
      <c r="J7129" s="7"/>
      <c r="K7129" s="7"/>
      <c r="L7129" s="7"/>
      <c r="M7129" s="7"/>
      <c r="N7129" s="57"/>
      <c r="O7129" s="6"/>
      <c r="P7129" s="6"/>
      <c r="T7129" s="6"/>
      <c r="V7129" s="3"/>
    </row>
    <row r="7130">
      <c r="D7130" s="57"/>
      <c r="J7130" s="7"/>
      <c r="K7130" s="7"/>
      <c r="L7130" s="7"/>
      <c r="M7130" s="7"/>
      <c r="N7130" s="57"/>
      <c r="O7130" s="6"/>
      <c r="P7130" s="6"/>
      <c r="T7130" s="6"/>
      <c r="V7130" s="3"/>
    </row>
    <row r="7131">
      <c r="D7131" s="57"/>
      <c r="J7131" s="7"/>
      <c r="K7131" s="7"/>
      <c r="L7131" s="7"/>
      <c r="M7131" s="7"/>
      <c r="N7131" s="57"/>
      <c r="O7131" s="6"/>
      <c r="P7131" s="6"/>
      <c r="T7131" s="6"/>
      <c r="V7131" s="3"/>
    </row>
    <row r="7132">
      <c r="D7132" s="57"/>
      <c r="J7132" s="7"/>
      <c r="K7132" s="7"/>
      <c r="L7132" s="7"/>
      <c r="M7132" s="7"/>
      <c r="N7132" s="57"/>
      <c r="O7132" s="6"/>
      <c r="P7132" s="6"/>
      <c r="T7132" s="6"/>
      <c r="V7132" s="3"/>
    </row>
    <row r="7133">
      <c r="D7133" s="57"/>
      <c r="J7133" s="7"/>
      <c r="K7133" s="7"/>
      <c r="L7133" s="7"/>
      <c r="M7133" s="7"/>
      <c r="N7133" s="57"/>
      <c r="O7133" s="6"/>
      <c r="P7133" s="6"/>
      <c r="T7133" s="6"/>
      <c r="V7133" s="3"/>
    </row>
    <row r="7134">
      <c r="D7134" s="57"/>
      <c r="J7134" s="7"/>
      <c r="K7134" s="7"/>
      <c r="L7134" s="7"/>
      <c r="M7134" s="7"/>
      <c r="N7134" s="57"/>
      <c r="O7134" s="6"/>
      <c r="P7134" s="6"/>
      <c r="T7134" s="6"/>
      <c r="V7134" s="3"/>
    </row>
    <row r="7135">
      <c r="D7135" s="57"/>
      <c r="J7135" s="7"/>
      <c r="K7135" s="7"/>
      <c r="L7135" s="7"/>
      <c r="M7135" s="7"/>
      <c r="N7135" s="57"/>
      <c r="O7135" s="6"/>
      <c r="P7135" s="6"/>
      <c r="T7135" s="6"/>
      <c r="V7135" s="3"/>
    </row>
    <row r="7136">
      <c r="D7136" s="57"/>
      <c r="J7136" s="7"/>
      <c r="K7136" s="7"/>
      <c r="L7136" s="7"/>
      <c r="M7136" s="7"/>
      <c r="N7136" s="57"/>
      <c r="O7136" s="6"/>
      <c r="P7136" s="6"/>
      <c r="T7136" s="6"/>
      <c r="V7136" s="3"/>
    </row>
    <row r="7137">
      <c r="D7137" s="57"/>
      <c r="J7137" s="7"/>
      <c r="K7137" s="7"/>
      <c r="L7137" s="7"/>
      <c r="M7137" s="7"/>
      <c r="N7137" s="57"/>
      <c r="O7137" s="6"/>
      <c r="P7137" s="6"/>
      <c r="T7137" s="6"/>
      <c r="V7137" s="3"/>
    </row>
    <row r="7138">
      <c r="D7138" s="57"/>
      <c r="J7138" s="7"/>
      <c r="K7138" s="7"/>
      <c r="L7138" s="7"/>
      <c r="M7138" s="7"/>
      <c r="N7138" s="57"/>
      <c r="O7138" s="6"/>
      <c r="P7138" s="6"/>
      <c r="T7138" s="6"/>
      <c r="V7138" s="3"/>
    </row>
    <row r="7139">
      <c r="D7139" s="57"/>
      <c r="J7139" s="7"/>
      <c r="K7139" s="7"/>
      <c r="L7139" s="7"/>
      <c r="M7139" s="7"/>
      <c r="N7139" s="57"/>
      <c r="O7139" s="6"/>
      <c r="P7139" s="6"/>
      <c r="T7139" s="6"/>
      <c r="V7139" s="3"/>
    </row>
    <row r="7140">
      <c r="D7140" s="57"/>
      <c r="J7140" s="7"/>
      <c r="K7140" s="7"/>
      <c r="L7140" s="7"/>
      <c r="M7140" s="7"/>
      <c r="N7140" s="57"/>
      <c r="O7140" s="6"/>
      <c r="P7140" s="6"/>
      <c r="T7140" s="6"/>
      <c r="V7140" s="3"/>
    </row>
    <row r="7141">
      <c r="D7141" s="57"/>
      <c r="J7141" s="7"/>
      <c r="K7141" s="7"/>
      <c r="L7141" s="7"/>
      <c r="M7141" s="7"/>
      <c r="N7141" s="57"/>
      <c r="O7141" s="6"/>
      <c r="P7141" s="6"/>
      <c r="T7141" s="6"/>
      <c r="V7141" s="3"/>
    </row>
    <row r="7142">
      <c r="D7142" s="57"/>
      <c r="J7142" s="7"/>
      <c r="K7142" s="7"/>
      <c r="L7142" s="7"/>
      <c r="M7142" s="7"/>
      <c r="N7142" s="57"/>
      <c r="O7142" s="6"/>
      <c r="P7142" s="6"/>
      <c r="T7142" s="6"/>
      <c r="V7142" s="3"/>
    </row>
    <row r="7143">
      <c r="D7143" s="57"/>
      <c r="J7143" s="7"/>
      <c r="K7143" s="7"/>
      <c r="L7143" s="7"/>
      <c r="M7143" s="7"/>
      <c r="N7143" s="57"/>
      <c r="O7143" s="6"/>
      <c r="P7143" s="6"/>
      <c r="T7143" s="6"/>
      <c r="V7143" s="3"/>
    </row>
    <row r="7144">
      <c r="D7144" s="57"/>
      <c r="J7144" s="7"/>
      <c r="K7144" s="7"/>
      <c r="L7144" s="7"/>
      <c r="M7144" s="7"/>
      <c r="N7144" s="57"/>
      <c r="O7144" s="6"/>
      <c r="P7144" s="6"/>
      <c r="T7144" s="6"/>
      <c r="V7144" s="3"/>
    </row>
    <row r="7145">
      <c r="D7145" s="57"/>
      <c r="J7145" s="7"/>
      <c r="K7145" s="7"/>
      <c r="L7145" s="7"/>
      <c r="M7145" s="7"/>
      <c r="N7145" s="57"/>
      <c r="O7145" s="6"/>
      <c r="P7145" s="6"/>
      <c r="T7145" s="6"/>
      <c r="V7145" s="3"/>
    </row>
    <row r="7146">
      <c r="D7146" s="57"/>
      <c r="J7146" s="7"/>
      <c r="K7146" s="7"/>
      <c r="L7146" s="7"/>
      <c r="M7146" s="7"/>
      <c r="N7146" s="57"/>
      <c r="O7146" s="6"/>
      <c r="P7146" s="6"/>
      <c r="T7146" s="6"/>
      <c r="V7146" s="3"/>
    </row>
    <row r="7147">
      <c r="D7147" s="57"/>
      <c r="J7147" s="7"/>
      <c r="K7147" s="7"/>
      <c r="L7147" s="7"/>
      <c r="M7147" s="7"/>
      <c r="N7147" s="57"/>
      <c r="O7147" s="6"/>
      <c r="P7147" s="6"/>
      <c r="T7147" s="6"/>
      <c r="V7147" s="3"/>
    </row>
    <row r="7148">
      <c r="D7148" s="57"/>
      <c r="J7148" s="7"/>
      <c r="K7148" s="7"/>
      <c r="L7148" s="7"/>
      <c r="M7148" s="7"/>
      <c r="N7148" s="57"/>
      <c r="O7148" s="6"/>
      <c r="P7148" s="6"/>
      <c r="T7148" s="6"/>
      <c r="V7148" s="3"/>
    </row>
    <row r="7149">
      <c r="D7149" s="57"/>
      <c r="J7149" s="7"/>
      <c r="K7149" s="7"/>
      <c r="L7149" s="7"/>
      <c r="M7149" s="7"/>
      <c r="N7149" s="57"/>
      <c r="O7149" s="6"/>
      <c r="P7149" s="6"/>
      <c r="T7149" s="6"/>
      <c r="V7149" s="3"/>
    </row>
    <row r="7150">
      <c r="D7150" s="57"/>
      <c r="J7150" s="7"/>
      <c r="K7150" s="7"/>
      <c r="L7150" s="7"/>
      <c r="M7150" s="7"/>
      <c r="N7150" s="57"/>
      <c r="O7150" s="6"/>
      <c r="P7150" s="6"/>
      <c r="T7150" s="6"/>
      <c r="V7150" s="3"/>
    </row>
    <row r="7151">
      <c r="D7151" s="57"/>
      <c r="J7151" s="7"/>
      <c r="K7151" s="7"/>
      <c r="L7151" s="7"/>
      <c r="M7151" s="7"/>
      <c r="N7151" s="57"/>
      <c r="O7151" s="6"/>
      <c r="P7151" s="6"/>
      <c r="T7151" s="6"/>
      <c r="V7151" s="3"/>
    </row>
    <row r="7152">
      <c r="D7152" s="57"/>
      <c r="J7152" s="7"/>
      <c r="K7152" s="7"/>
      <c r="L7152" s="7"/>
      <c r="M7152" s="7"/>
      <c r="N7152" s="57"/>
      <c r="O7152" s="6"/>
      <c r="P7152" s="6"/>
      <c r="T7152" s="6"/>
      <c r="V7152" s="3"/>
    </row>
    <row r="7153">
      <c r="D7153" s="57"/>
      <c r="J7153" s="7"/>
      <c r="K7153" s="7"/>
      <c r="L7153" s="7"/>
      <c r="M7153" s="7"/>
      <c r="N7153" s="57"/>
      <c r="O7153" s="6"/>
      <c r="P7153" s="6"/>
      <c r="T7153" s="6"/>
      <c r="V7153" s="3"/>
    </row>
    <row r="7154">
      <c r="D7154" s="57"/>
      <c r="J7154" s="7"/>
      <c r="K7154" s="7"/>
      <c r="L7154" s="7"/>
      <c r="M7154" s="7"/>
      <c r="N7154" s="57"/>
      <c r="O7154" s="6"/>
      <c r="P7154" s="6"/>
      <c r="T7154" s="6"/>
      <c r="V7154" s="3"/>
    </row>
    <row r="7155">
      <c r="D7155" s="57"/>
      <c r="J7155" s="7"/>
      <c r="K7155" s="7"/>
      <c r="L7155" s="7"/>
      <c r="M7155" s="7"/>
      <c r="N7155" s="57"/>
      <c r="O7155" s="6"/>
      <c r="P7155" s="6"/>
      <c r="T7155" s="6"/>
      <c r="V7155" s="3"/>
    </row>
    <row r="7156">
      <c r="D7156" s="57"/>
      <c r="J7156" s="7"/>
      <c r="K7156" s="7"/>
      <c r="L7156" s="7"/>
      <c r="M7156" s="7"/>
      <c r="N7156" s="57"/>
      <c r="O7156" s="6"/>
      <c r="P7156" s="6"/>
      <c r="T7156" s="6"/>
      <c r="V7156" s="3"/>
    </row>
    <row r="7157">
      <c r="D7157" s="57"/>
      <c r="J7157" s="7"/>
      <c r="K7157" s="7"/>
      <c r="L7157" s="7"/>
      <c r="M7157" s="7"/>
      <c r="N7157" s="57"/>
      <c r="O7157" s="6"/>
      <c r="P7157" s="6"/>
      <c r="T7157" s="6"/>
      <c r="V7157" s="3"/>
    </row>
    <row r="7158">
      <c r="D7158" s="57"/>
      <c r="J7158" s="7"/>
      <c r="K7158" s="7"/>
      <c r="L7158" s="7"/>
      <c r="M7158" s="7"/>
      <c r="N7158" s="57"/>
      <c r="O7158" s="6"/>
      <c r="P7158" s="6"/>
      <c r="T7158" s="6"/>
      <c r="V7158" s="3"/>
    </row>
    <row r="7159">
      <c r="D7159" s="57"/>
      <c r="J7159" s="7"/>
      <c r="K7159" s="7"/>
      <c r="L7159" s="7"/>
      <c r="M7159" s="7"/>
      <c r="N7159" s="57"/>
      <c r="O7159" s="6"/>
      <c r="P7159" s="6"/>
      <c r="T7159" s="6"/>
      <c r="V7159" s="3"/>
    </row>
    <row r="7160">
      <c r="D7160" s="57"/>
      <c r="J7160" s="7"/>
      <c r="K7160" s="7"/>
      <c r="L7160" s="7"/>
      <c r="M7160" s="7"/>
      <c r="N7160" s="57"/>
      <c r="O7160" s="6"/>
      <c r="P7160" s="6"/>
      <c r="T7160" s="6"/>
      <c r="V7160" s="3"/>
    </row>
    <row r="7161">
      <c r="D7161" s="57"/>
      <c r="J7161" s="7"/>
      <c r="K7161" s="7"/>
      <c r="L7161" s="7"/>
      <c r="M7161" s="7"/>
      <c r="N7161" s="57"/>
      <c r="O7161" s="6"/>
      <c r="P7161" s="6"/>
      <c r="T7161" s="6"/>
      <c r="V7161" s="3"/>
    </row>
    <row r="7162">
      <c r="D7162" s="57"/>
      <c r="J7162" s="7"/>
      <c r="K7162" s="7"/>
      <c r="L7162" s="7"/>
      <c r="M7162" s="7"/>
      <c r="N7162" s="57"/>
      <c r="O7162" s="6"/>
      <c r="P7162" s="6"/>
      <c r="T7162" s="6"/>
      <c r="V7162" s="3"/>
    </row>
    <row r="7163">
      <c r="D7163" s="57"/>
      <c r="J7163" s="7"/>
      <c r="K7163" s="7"/>
      <c r="L7163" s="7"/>
      <c r="M7163" s="7"/>
      <c r="N7163" s="57"/>
      <c r="O7163" s="6"/>
      <c r="P7163" s="6"/>
      <c r="T7163" s="6"/>
      <c r="V7163" s="3"/>
    </row>
    <row r="7164">
      <c r="D7164" s="57"/>
      <c r="J7164" s="7"/>
      <c r="K7164" s="7"/>
      <c r="L7164" s="7"/>
      <c r="M7164" s="7"/>
      <c r="N7164" s="57"/>
      <c r="O7164" s="6"/>
      <c r="P7164" s="6"/>
      <c r="T7164" s="6"/>
      <c r="V7164" s="3"/>
    </row>
    <row r="7165">
      <c r="D7165" s="57"/>
      <c r="J7165" s="7"/>
      <c r="K7165" s="7"/>
      <c r="L7165" s="7"/>
      <c r="M7165" s="7"/>
      <c r="N7165" s="57"/>
      <c r="O7165" s="6"/>
      <c r="P7165" s="6"/>
      <c r="T7165" s="6"/>
      <c r="V7165" s="3"/>
    </row>
    <row r="7166">
      <c r="D7166" s="57"/>
      <c r="J7166" s="7"/>
      <c r="K7166" s="7"/>
      <c r="L7166" s="7"/>
      <c r="M7166" s="7"/>
      <c r="N7166" s="57"/>
      <c r="O7166" s="6"/>
      <c r="P7166" s="6"/>
      <c r="T7166" s="6"/>
      <c r="V7166" s="3"/>
    </row>
    <row r="7167">
      <c r="D7167" s="57"/>
      <c r="J7167" s="7"/>
      <c r="K7167" s="7"/>
      <c r="L7167" s="7"/>
      <c r="M7167" s="7"/>
      <c r="N7167" s="57"/>
      <c r="O7167" s="6"/>
      <c r="P7167" s="6"/>
      <c r="T7167" s="6"/>
      <c r="V7167" s="3"/>
    </row>
    <row r="7168">
      <c r="D7168" s="57"/>
      <c r="J7168" s="7"/>
      <c r="K7168" s="7"/>
      <c r="L7168" s="7"/>
      <c r="M7168" s="7"/>
      <c r="N7168" s="57"/>
      <c r="O7168" s="6"/>
      <c r="P7168" s="6"/>
      <c r="T7168" s="6"/>
      <c r="V7168" s="3"/>
    </row>
    <row r="7169">
      <c r="D7169" s="57"/>
      <c r="J7169" s="7"/>
      <c r="K7169" s="7"/>
      <c r="L7169" s="7"/>
      <c r="M7169" s="7"/>
      <c r="N7169" s="57"/>
      <c r="O7169" s="6"/>
      <c r="P7169" s="6"/>
      <c r="T7169" s="6"/>
      <c r="V7169" s="3"/>
    </row>
    <row r="7170">
      <c r="D7170" s="57"/>
      <c r="J7170" s="7"/>
      <c r="K7170" s="7"/>
      <c r="L7170" s="7"/>
      <c r="M7170" s="7"/>
      <c r="N7170" s="57"/>
      <c r="O7170" s="6"/>
      <c r="P7170" s="6"/>
      <c r="T7170" s="6"/>
      <c r="V7170" s="3"/>
    </row>
    <row r="7171">
      <c r="D7171" s="57"/>
      <c r="J7171" s="7"/>
      <c r="K7171" s="7"/>
      <c r="L7171" s="7"/>
      <c r="M7171" s="7"/>
      <c r="N7171" s="57"/>
      <c r="O7171" s="6"/>
      <c r="P7171" s="6"/>
      <c r="T7171" s="6"/>
      <c r="V7171" s="3"/>
    </row>
    <row r="7172">
      <c r="D7172" s="57"/>
      <c r="J7172" s="7"/>
      <c r="K7172" s="7"/>
      <c r="L7172" s="7"/>
      <c r="M7172" s="7"/>
      <c r="N7172" s="57"/>
      <c r="O7172" s="6"/>
      <c r="P7172" s="6"/>
      <c r="T7172" s="6"/>
      <c r="V7172" s="3"/>
    </row>
    <row r="7173">
      <c r="D7173" s="57"/>
      <c r="J7173" s="7"/>
      <c r="K7173" s="7"/>
      <c r="L7173" s="7"/>
      <c r="M7173" s="7"/>
      <c r="N7173" s="57"/>
      <c r="O7173" s="6"/>
      <c r="P7173" s="6"/>
      <c r="T7173" s="6"/>
      <c r="V7173" s="3"/>
    </row>
    <row r="7174">
      <c r="D7174" s="57"/>
      <c r="J7174" s="7"/>
      <c r="K7174" s="7"/>
      <c r="L7174" s="7"/>
      <c r="M7174" s="7"/>
      <c r="N7174" s="57"/>
      <c r="O7174" s="6"/>
      <c r="P7174" s="6"/>
      <c r="T7174" s="6"/>
      <c r="V7174" s="3"/>
    </row>
    <row r="7175">
      <c r="D7175" s="57"/>
      <c r="J7175" s="7"/>
      <c r="K7175" s="7"/>
      <c r="L7175" s="7"/>
      <c r="M7175" s="7"/>
      <c r="N7175" s="57"/>
      <c r="O7175" s="6"/>
      <c r="P7175" s="6"/>
      <c r="T7175" s="6"/>
      <c r="V7175" s="3"/>
    </row>
    <row r="7176">
      <c r="D7176" s="57"/>
      <c r="J7176" s="7"/>
      <c r="K7176" s="7"/>
      <c r="L7176" s="7"/>
      <c r="M7176" s="7"/>
      <c r="N7176" s="57"/>
      <c r="O7176" s="6"/>
      <c r="P7176" s="6"/>
      <c r="T7176" s="6"/>
      <c r="V7176" s="3"/>
    </row>
    <row r="7177">
      <c r="D7177" s="57"/>
      <c r="J7177" s="7"/>
      <c r="K7177" s="7"/>
      <c r="L7177" s="7"/>
      <c r="M7177" s="7"/>
      <c r="N7177" s="57"/>
      <c r="O7177" s="6"/>
      <c r="P7177" s="6"/>
      <c r="T7177" s="6"/>
      <c r="V7177" s="3"/>
    </row>
    <row r="7178">
      <c r="D7178" s="57"/>
      <c r="J7178" s="7"/>
      <c r="K7178" s="7"/>
      <c r="L7178" s="7"/>
      <c r="M7178" s="7"/>
      <c r="N7178" s="57"/>
      <c r="O7178" s="6"/>
      <c r="P7178" s="6"/>
      <c r="T7178" s="6"/>
      <c r="V7178" s="3"/>
    </row>
    <row r="7179">
      <c r="D7179" s="57"/>
      <c r="J7179" s="7"/>
      <c r="K7179" s="7"/>
      <c r="L7179" s="7"/>
      <c r="M7179" s="7"/>
      <c r="N7179" s="57"/>
      <c r="O7179" s="6"/>
      <c r="P7179" s="6"/>
      <c r="T7179" s="6"/>
      <c r="V7179" s="3"/>
    </row>
    <row r="7180">
      <c r="D7180" s="57"/>
      <c r="J7180" s="7"/>
      <c r="K7180" s="7"/>
      <c r="L7180" s="7"/>
      <c r="M7180" s="7"/>
      <c r="N7180" s="57"/>
      <c r="O7180" s="6"/>
      <c r="P7180" s="6"/>
      <c r="T7180" s="6"/>
      <c r="V7180" s="3"/>
    </row>
    <row r="7181">
      <c r="D7181" s="57"/>
      <c r="J7181" s="7"/>
      <c r="K7181" s="7"/>
      <c r="L7181" s="7"/>
      <c r="M7181" s="7"/>
      <c r="N7181" s="57"/>
      <c r="O7181" s="6"/>
      <c r="P7181" s="6"/>
      <c r="T7181" s="6"/>
      <c r="V7181" s="3"/>
    </row>
    <row r="7182">
      <c r="D7182" s="57"/>
      <c r="J7182" s="7"/>
      <c r="K7182" s="7"/>
      <c r="L7182" s="7"/>
      <c r="M7182" s="7"/>
      <c r="N7182" s="57"/>
      <c r="O7182" s="6"/>
      <c r="P7182" s="6"/>
      <c r="T7182" s="6"/>
      <c r="V7182" s="3"/>
    </row>
    <row r="7183">
      <c r="D7183" s="57"/>
      <c r="J7183" s="7"/>
      <c r="K7183" s="7"/>
      <c r="L7183" s="7"/>
      <c r="M7183" s="7"/>
      <c r="N7183" s="57"/>
      <c r="O7183" s="6"/>
      <c r="P7183" s="6"/>
      <c r="T7183" s="6"/>
      <c r="V7183" s="3"/>
    </row>
    <row r="7184">
      <c r="D7184" s="57"/>
      <c r="J7184" s="7"/>
      <c r="K7184" s="7"/>
      <c r="L7184" s="7"/>
      <c r="M7184" s="7"/>
      <c r="N7184" s="57"/>
      <c r="O7184" s="6"/>
      <c r="P7184" s="6"/>
      <c r="T7184" s="6"/>
      <c r="V7184" s="3"/>
    </row>
    <row r="7185">
      <c r="D7185" s="57"/>
      <c r="J7185" s="7"/>
      <c r="K7185" s="7"/>
      <c r="L7185" s="7"/>
      <c r="M7185" s="7"/>
      <c r="N7185" s="57"/>
      <c r="O7185" s="6"/>
      <c r="P7185" s="6"/>
      <c r="T7185" s="6"/>
      <c r="V7185" s="3"/>
    </row>
    <row r="7186">
      <c r="D7186" s="57"/>
      <c r="J7186" s="7"/>
      <c r="K7186" s="7"/>
      <c r="L7186" s="7"/>
      <c r="M7186" s="7"/>
      <c r="N7186" s="57"/>
      <c r="O7186" s="6"/>
      <c r="P7186" s="6"/>
      <c r="T7186" s="6"/>
      <c r="V7186" s="3"/>
    </row>
    <row r="7187">
      <c r="D7187" s="57"/>
      <c r="J7187" s="7"/>
      <c r="K7187" s="7"/>
      <c r="L7187" s="7"/>
      <c r="M7187" s="7"/>
      <c r="N7187" s="57"/>
      <c r="O7187" s="6"/>
      <c r="P7187" s="6"/>
      <c r="T7187" s="6"/>
      <c r="V7187" s="3"/>
    </row>
    <row r="7188">
      <c r="D7188" s="57"/>
      <c r="J7188" s="7"/>
      <c r="K7188" s="7"/>
      <c r="L7188" s="7"/>
      <c r="M7188" s="7"/>
      <c r="N7188" s="57"/>
      <c r="O7188" s="6"/>
      <c r="P7188" s="6"/>
      <c r="T7188" s="6"/>
      <c r="V7188" s="3"/>
    </row>
    <row r="7189">
      <c r="D7189" s="57"/>
      <c r="J7189" s="7"/>
      <c r="K7189" s="7"/>
      <c r="L7189" s="7"/>
      <c r="M7189" s="7"/>
      <c r="N7189" s="57"/>
      <c r="O7189" s="6"/>
      <c r="P7189" s="6"/>
      <c r="T7189" s="6"/>
      <c r="V7189" s="3"/>
    </row>
    <row r="7190">
      <c r="D7190" s="57"/>
      <c r="J7190" s="7"/>
      <c r="K7190" s="7"/>
      <c r="L7190" s="7"/>
      <c r="M7190" s="7"/>
      <c r="N7190" s="57"/>
      <c r="O7190" s="6"/>
      <c r="P7190" s="6"/>
      <c r="T7190" s="6"/>
      <c r="V7190" s="3"/>
    </row>
    <row r="7191">
      <c r="D7191" s="57"/>
      <c r="J7191" s="7"/>
      <c r="K7191" s="7"/>
      <c r="L7191" s="7"/>
      <c r="M7191" s="7"/>
      <c r="N7191" s="57"/>
      <c r="O7191" s="6"/>
      <c r="P7191" s="6"/>
      <c r="T7191" s="6"/>
      <c r="V7191" s="3"/>
    </row>
    <row r="7192">
      <c r="D7192" s="57"/>
      <c r="J7192" s="7"/>
      <c r="K7192" s="7"/>
      <c r="L7192" s="7"/>
      <c r="M7192" s="7"/>
      <c r="N7192" s="57"/>
      <c r="O7192" s="6"/>
      <c r="P7192" s="6"/>
      <c r="T7192" s="6"/>
      <c r="V7192" s="3"/>
    </row>
    <row r="7193">
      <c r="D7193" s="57"/>
      <c r="J7193" s="7"/>
      <c r="K7193" s="7"/>
      <c r="L7193" s="7"/>
      <c r="M7193" s="7"/>
      <c r="N7193" s="57"/>
      <c r="O7193" s="6"/>
      <c r="P7193" s="6"/>
      <c r="T7193" s="6"/>
      <c r="V7193" s="3"/>
    </row>
    <row r="7194">
      <c r="D7194" s="57"/>
      <c r="J7194" s="7"/>
      <c r="K7194" s="7"/>
      <c r="L7194" s="7"/>
      <c r="M7194" s="7"/>
      <c r="N7194" s="57"/>
      <c r="O7194" s="6"/>
      <c r="P7194" s="6"/>
      <c r="T7194" s="6"/>
      <c r="V7194" s="3"/>
    </row>
    <row r="7195">
      <c r="D7195" s="57"/>
      <c r="J7195" s="7"/>
      <c r="K7195" s="7"/>
      <c r="L7195" s="7"/>
      <c r="M7195" s="7"/>
      <c r="N7195" s="57"/>
      <c r="O7195" s="6"/>
      <c r="P7195" s="6"/>
      <c r="T7195" s="6"/>
      <c r="V7195" s="3"/>
    </row>
    <row r="7196">
      <c r="D7196" s="57"/>
      <c r="J7196" s="7"/>
      <c r="K7196" s="7"/>
      <c r="L7196" s="7"/>
      <c r="M7196" s="7"/>
      <c r="N7196" s="57"/>
      <c r="O7196" s="6"/>
      <c r="P7196" s="6"/>
      <c r="T7196" s="6"/>
      <c r="V7196" s="3"/>
    </row>
    <row r="7197">
      <c r="D7197" s="57"/>
      <c r="J7197" s="7"/>
      <c r="K7197" s="7"/>
      <c r="L7197" s="7"/>
      <c r="M7197" s="7"/>
      <c r="N7197" s="57"/>
      <c r="O7197" s="6"/>
      <c r="P7197" s="6"/>
      <c r="T7197" s="6"/>
      <c r="V7197" s="3"/>
    </row>
    <row r="7198">
      <c r="D7198" s="57"/>
      <c r="J7198" s="7"/>
      <c r="K7198" s="7"/>
      <c r="L7198" s="7"/>
      <c r="M7198" s="7"/>
      <c r="N7198" s="57"/>
      <c r="O7198" s="6"/>
      <c r="P7198" s="6"/>
      <c r="T7198" s="6"/>
      <c r="V7198" s="3"/>
    </row>
    <row r="7199">
      <c r="D7199" s="57"/>
      <c r="J7199" s="7"/>
      <c r="K7199" s="7"/>
      <c r="L7199" s="7"/>
      <c r="M7199" s="7"/>
      <c r="N7199" s="57"/>
      <c r="O7199" s="6"/>
      <c r="P7199" s="6"/>
      <c r="T7199" s="6"/>
      <c r="V7199" s="3"/>
    </row>
    <row r="7200">
      <c r="D7200" s="57"/>
      <c r="J7200" s="7"/>
      <c r="K7200" s="7"/>
      <c r="L7200" s="7"/>
      <c r="M7200" s="7"/>
      <c r="N7200" s="57"/>
      <c r="O7200" s="6"/>
      <c r="P7200" s="6"/>
      <c r="T7200" s="6"/>
      <c r="V7200" s="3"/>
    </row>
    <row r="7201">
      <c r="D7201" s="57"/>
      <c r="J7201" s="7"/>
      <c r="K7201" s="7"/>
      <c r="L7201" s="7"/>
      <c r="M7201" s="7"/>
      <c r="N7201" s="57"/>
      <c r="O7201" s="6"/>
      <c r="P7201" s="6"/>
      <c r="T7201" s="6"/>
      <c r="V7201" s="3"/>
    </row>
    <row r="7202">
      <c r="D7202" s="57"/>
      <c r="J7202" s="7"/>
      <c r="K7202" s="7"/>
      <c r="L7202" s="7"/>
      <c r="M7202" s="7"/>
      <c r="N7202" s="57"/>
      <c r="O7202" s="6"/>
      <c r="P7202" s="6"/>
      <c r="T7202" s="6"/>
      <c r="V7202" s="3"/>
    </row>
    <row r="7203">
      <c r="D7203" s="57"/>
      <c r="J7203" s="7"/>
      <c r="K7203" s="7"/>
      <c r="L7203" s="7"/>
      <c r="M7203" s="7"/>
      <c r="N7203" s="57"/>
      <c r="O7203" s="6"/>
      <c r="P7203" s="6"/>
      <c r="T7203" s="6"/>
      <c r="V7203" s="3"/>
    </row>
    <row r="7204">
      <c r="D7204" s="57"/>
      <c r="J7204" s="7"/>
      <c r="K7204" s="7"/>
      <c r="L7204" s="7"/>
      <c r="M7204" s="7"/>
      <c r="N7204" s="57"/>
      <c r="O7204" s="6"/>
      <c r="P7204" s="6"/>
      <c r="T7204" s="6"/>
      <c r="V7204" s="3"/>
    </row>
    <row r="7205">
      <c r="D7205" s="57"/>
      <c r="J7205" s="7"/>
      <c r="K7205" s="7"/>
      <c r="L7205" s="7"/>
      <c r="M7205" s="7"/>
      <c r="N7205" s="57"/>
      <c r="O7205" s="6"/>
      <c r="P7205" s="6"/>
      <c r="T7205" s="6"/>
      <c r="V7205" s="3"/>
    </row>
    <row r="7206">
      <c r="D7206" s="57"/>
      <c r="J7206" s="7"/>
      <c r="K7206" s="7"/>
      <c r="L7206" s="7"/>
      <c r="M7206" s="7"/>
      <c r="N7206" s="57"/>
      <c r="O7206" s="6"/>
      <c r="P7206" s="6"/>
      <c r="T7206" s="6"/>
      <c r="V7206" s="3"/>
    </row>
    <row r="7207">
      <c r="D7207" s="57"/>
      <c r="J7207" s="7"/>
      <c r="K7207" s="7"/>
      <c r="L7207" s="7"/>
      <c r="M7207" s="7"/>
      <c r="N7207" s="57"/>
      <c r="O7207" s="6"/>
      <c r="P7207" s="6"/>
      <c r="T7207" s="6"/>
      <c r="V7207" s="3"/>
    </row>
    <row r="7208">
      <c r="D7208" s="57"/>
      <c r="J7208" s="7"/>
      <c r="K7208" s="7"/>
      <c r="L7208" s="7"/>
      <c r="M7208" s="7"/>
      <c r="N7208" s="57"/>
      <c r="O7208" s="6"/>
      <c r="P7208" s="6"/>
      <c r="T7208" s="6"/>
      <c r="V7208" s="3"/>
    </row>
    <row r="7209">
      <c r="D7209" s="57"/>
      <c r="J7209" s="7"/>
      <c r="K7209" s="7"/>
      <c r="L7209" s="7"/>
      <c r="M7209" s="7"/>
      <c r="N7209" s="57"/>
      <c r="O7209" s="6"/>
      <c r="P7209" s="6"/>
      <c r="T7209" s="6"/>
      <c r="V7209" s="3"/>
    </row>
    <row r="7210">
      <c r="D7210" s="57"/>
      <c r="J7210" s="7"/>
      <c r="K7210" s="7"/>
      <c r="L7210" s="7"/>
      <c r="M7210" s="7"/>
      <c r="N7210" s="57"/>
      <c r="O7210" s="6"/>
      <c r="P7210" s="6"/>
      <c r="T7210" s="6"/>
      <c r="V7210" s="3"/>
    </row>
    <row r="7211">
      <c r="D7211" s="57"/>
      <c r="J7211" s="7"/>
      <c r="K7211" s="7"/>
      <c r="L7211" s="7"/>
      <c r="M7211" s="7"/>
      <c r="N7211" s="57"/>
      <c r="O7211" s="6"/>
      <c r="P7211" s="6"/>
      <c r="T7211" s="6"/>
      <c r="V7211" s="3"/>
    </row>
    <row r="7212">
      <c r="D7212" s="57"/>
      <c r="J7212" s="7"/>
      <c r="K7212" s="7"/>
      <c r="L7212" s="7"/>
      <c r="M7212" s="7"/>
      <c r="N7212" s="57"/>
      <c r="O7212" s="6"/>
      <c r="P7212" s="6"/>
      <c r="T7212" s="6"/>
      <c r="V7212" s="3"/>
    </row>
    <row r="7213">
      <c r="D7213" s="57"/>
      <c r="J7213" s="7"/>
      <c r="K7213" s="7"/>
      <c r="L7213" s="7"/>
      <c r="M7213" s="7"/>
      <c r="N7213" s="57"/>
      <c r="O7213" s="6"/>
      <c r="P7213" s="6"/>
      <c r="T7213" s="6"/>
      <c r="V7213" s="3"/>
    </row>
    <row r="7214">
      <c r="D7214" s="57"/>
      <c r="J7214" s="7"/>
      <c r="K7214" s="7"/>
      <c r="L7214" s="7"/>
      <c r="M7214" s="7"/>
      <c r="N7214" s="57"/>
      <c r="O7214" s="6"/>
      <c r="P7214" s="6"/>
      <c r="T7214" s="6"/>
      <c r="V7214" s="3"/>
    </row>
    <row r="7215">
      <c r="D7215" s="57"/>
      <c r="J7215" s="7"/>
      <c r="K7215" s="7"/>
      <c r="L7215" s="7"/>
      <c r="M7215" s="7"/>
      <c r="N7215" s="57"/>
      <c r="O7215" s="6"/>
      <c r="P7215" s="6"/>
      <c r="T7215" s="6"/>
      <c r="V7215" s="3"/>
    </row>
    <row r="7216">
      <c r="D7216" s="57"/>
      <c r="J7216" s="7"/>
      <c r="K7216" s="7"/>
      <c r="L7216" s="7"/>
      <c r="M7216" s="7"/>
      <c r="N7216" s="57"/>
      <c r="O7216" s="6"/>
      <c r="P7216" s="6"/>
      <c r="T7216" s="6"/>
      <c r="V7216" s="3"/>
    </row>
    <row r="7217">
      <c r="D7217" s="57"/>
      <c r="J7217" s="7"/>
      <c r="K7217" s="7"/>
      <c r="L7217" s="7"/>
      <c r="M7217" s="7"/>
      <c r="N7217" s="57"/>
      <c r="O7217" s="6"/>
      <c r="P7217" s="6"/>
      <c r="T7217" s="6"/>
      <c r="V7217" s="3"/>
    </row>
    <row r="7218">
      <c r="D7218" s="57"/>
      <c r="J7218" s="7"/>
      <c r="K7218" s="7"/>
      <c r="L7218" s="7"/>
      <c r="M7218" s="7"/>
      <c r="N7218" s="57"/>
      <c r="O7218" s="6"/>
      <c r="P7218" s="6"/>
      <c r="T7218" s="6"/>
      <c r="V7218" s="3"/>
    </row>
    <row r="7219">
      <c r="D7219" s="57"/>
      <c r="J7219" s="7"/>
      <c r="K7219" s="7"/>
      <c r="L7219" s="7"/>
      <c r="M7219" s="7"/>
      <c r="N7219" s="57"/>
      <c r="O7219" s="6"/>
      <c r="P7219" s="6"/>
      <c r="T7219" s="6"/>
      <c r="V7219" s="3"/>
    </row>
    <row r="7220">
      <c r="D7220" s="57"/>
      <c r="J7220" s="7"/>
      <c r="K7220" s="7"/>
      <c r="L7220" s="7"/>
      <c r="M7220" s="7"/>
      <c r="N7220" s="57"/>
      <c r="O7220" s="6"/>
      <c r="P7220" s="6"/>
      <c r="T7220" s="6"/>
      <c r="V7220" s="3"/>
    </row>
    <row r="7221">
      <c r="D7221" s="57"/>
      <c r="J7221" s="7"/>
      <c r="K7221" s="7"/>
      <c r="L7221" s="7"/>
      <c r="M7221" s="7"/>
      <c r="N7221" s="57"/>
      <c r="O7221" s="6"/>
      <c r="P7221" s="6"/>
      <c r="T7221" s="6"/>
      <c r="V7221" s="3"/>
    </row>
    <row r="7222">
      <c r="D7222" s="57"/>
      <c r="J7222" s="7"/>
      <c r="K7222" s="7"/>
      <c r="L7222" s="7"/>
      <c r="M7222" s="7"/>
      <c r="N7222" s="57"/>
      <c r="O7222" s="6"/>
      <c r="P7222" s="6"/>
      <c r="T7222" s="6"/>
      <c r="V7222" s="3"/>
    </row>
    <row r="7223">
      <c r="D7223" s="57"/>
      <c r="J7223" s="7"/>
      <c r="K7223" s="7"/>
      <c r="L7223" s="7"/>
      <c r="M7223" s="7"/>
      <c r="N7223" s="57"/>
      <c r="O7223" s="6"/>
      <c r="P7223" s="6"/>
      <c r="T7223" s="6"/>
      <c r="V7223" s="3"/>
    </row>
    <row r="7224">
      <c r="D7224" s="57"/>
      <c r="J7224" s="7"/>
      <c r="K7224" s="7"/>
      <c r="L7224" s="7"/>
      <c r="M7224" s="7"/>
      <c r="N7224" s="57"/>
      <c r="O7224" s="6"/>
      <c r="P7224" s="6"/>
      <c r="T7224" s="6"/>
      <c r="V7224" s="3"/>
    </row>
    <row r="7225">
      <c r="D7225" s="57"/>
      <c r="J7225" s="7"/>
      <c r="K7225" s="7"/>
      <c r="L7225" s="7"/>
      <c r="M7225" s="7"/>
      <c r="N7225" s="57"/>
      <c r="O7225" s="6"/>
      <c r="P7225" s="6"/>
      <c r="T7225" s="6"/>
      <c r="V7225" s="3"/>
    </row>
    <row r="7226">
      <c r="D7226" s="57"/>
      <c r="J7226" s="7"/>
      <c r="K7226" s="7"/>
      <c r="L7226" s="7"/>
      <c r="M7226" s="7"/>
      <c r="N7226" s="57"/>
      <c r="O7226" s="6"/>
      <c r="P7226" s="6"/>
      <c r="T7226" s="6"/>
      <c r="V7226" s="3"/>
    </row>
    <row r="7227">
      <c r="D7227" s="57"/>
      <c r="J7227" s="7"/>
      <c r="K7227" s="7"/>
      <c r="L7227" s="7"/>
      <c r="M7227" s="7"/>
      <c r="N7227" s="57"/>
      <c r="O7227" s="6"/>
      <c r="P7227" s="6"/>
      <c r="T7227" s="6"/>
      <c r="V7227" s="3"/>
    </row>
    <row r="7228">
      <c r="D7228" s="57"/>
      <c r="J7228" s="7"/>
      <c r="K7228" s="7"/>
      <c r="L7228" s="7"/>
      <c r="M7228" s="7"/>
      <c r="N7228" s="57"/>
      <c r="O7228" s="6"/>
      <c r="P7228" s="6"/>
      <c r="T7228" s="6"/>
      <c r="V7228" s="3"/>
    </row>
    <row r="7229">
      <c r="D7229" s="57"/>
      <c r="J7229" s="7"/>
      <c r="K7229" s="7"/>
      <c r="L7229" s="7"/>
      <c r="M7229" s="7"/>
      <c r="N7229" s="57"/>
      <c r="O7229" s="6"/>
      <c r="P7229" s="6"/>
      <c r="T7229" s="6"/>
      <c r="V7229" s="3"/>
    </row>
    <row r="7230">
      <c r="D7230" s="57"/>
      <c r="J7230" s="7"/>
      <c r="K7230" s="7"/>
      <c r="L7230" s="7"/>
      <c r="M7230" s="7"/>
      <c r="N7230" s="57"/>
      <c r="O7230" s="6"/>
      <c r="P7230" s="6"/>
      <c r="T7230" s="6"/>
      <c r="V7230" s="3"/>
    </row>
    <row r="7231">
      <c r="D7231" s="57"/>
      <c r="J7231" s="7"/>
      <c r="K7231" s="7"/>
      <c r="L7231" s="7"/>
      <c r="M7231" s="7"/>
      <c r="N7231" s="57"/>
      <c r="O7231" s="6"/>
      <c r="P7231" s="6"/>
      <c r="T7231" s="6"/>
      <c r="V7231" s="3"/>
    </row>
    <row r="7232">
      <c r="D7232" s="57"/>
      <c r="J7232" s="7"/>
      <c r="K7232" s="7"/>
      <c r="L7232" s="7"/>
      <c r="M7232" s="7"/>
      <c r="N7232" s="57"/>
      <c r="O7232" s="6"/>
      <c r="P7232" s="6"/>
      <c r="T7232" s="6"/>
      <c r="V7232" s="3"/>
    </row>
    <row r="7233">
      <c r="D7233" s="57"/>
      <c r="J7233" s="7"/>
      <c r="K7233" s="7"/>
      <c r="L7233" s="7"/>
      <c r="M7233" s="7"/>
      <c r="N7233" s="57"/>
      <c r="O7233" s="6"/>
      <c r="P7233" s="6"/>
      <c r="T7233" s="6"/>
      <c r="V7233" s="3"/>
    </row>
    <row r="7234">
      <c r="D7234" s="57"/>
      <c r="J7234" s="7"/>
      <c r="K7234" s="7"/>
      <c r="L7234" s="7"/>
      <c r="M7234" s="7"/>
      <c r="N7234" s="57"/>
      <c r="O7234" s="6"/>
      <c r="P7234" s="6"/>
      <c r="T7234" s="6"/>
      <c r="V7234" s="3"/>
    </row>
    <row r="7235">
      <c r="D7235" s="57"/>
      <c r="J7235" s="7"/>
      <c r="K7235" s="7"/>
      <c r="L7235" s="7"/>
      <c r="M7235" s="7"/>
      <c r="N7235" s="57"/>
      <c r="O7235" s="6"/>
      <c r="P7235" s="6"/>
      <c r="T7235" s="6"/>
      <c r="V7235" s="3"/>
    </row>
    <row r="7236">
      <c r="D7236" s="57"/>
      <c r="J7236" s="7"/>
      <c r="K7236" s="7"/>
      <c r="L7236" s="7"/>
      <c r="M7236" s="7"/>
      <c r="N7236" s="57"/>
      <c r="O7236" s="6"/>
      <c r="P7236" s="6"/>
      <c r="T7236" s="6"/>
      <c r="V7236" s="3"/>
    </row>
    <row r="7237">
      <c r="D7237" s="57"/>
      <c r="J7237" s="7"/>
      <c r="K7237" s="7"/>
      <c r="L7237" s="7"/>
      <c r="M7237" s="7"/>
      <c r="N7237" s="57"/>
      <c r="O7237" s="6"/>
      <c r="P7237" s="6"/>
      <c r="T7237" s="6"/>
      <c r="V7237" s="3"/>
    </row>
    <row r="7238">
      <c r="D7238" s="57"/>
      <c r="J7238" s="7"/>
      <c r="K7238" s="7"/>
      <c r="L7238" s="7"/>
      <c r="M7238" s="7"/>
      <c r="N7238" s="57"/>
      <c r="O7238" s="6"/>
      <c r="P7238" s="6"/>
      <c r="T7238" s="6"/>
      <c r="V7238" s="3"/>
    </row>
    <row r="7239">
      <c r="D7239" s="57"/>
      <c r="J7239" s="7"/>
      <c r="K7239" s="7"/>
      <c r="L7239" s="7"/>
      <c r="M7239" s="7"/>
      <c r="N7239" s="57"/>
      <c r="O7239" s="6"/>
      <c r="P7239" s="6"/>
      <c r="T7239" s="6"/>
      <c r="V7239" s="3"/>
    </row>
    <row r="7240">
      <c r="D7240" s="57"/>
      <c r="J7240" s="7"/>
      <c r="K7240" s="7"/>
      <c r="L7240" s="7"/>
      <c r="M7240" s="7"/>
      <c r="N7240" s="57"/>
      <c r="O7240" s="6"/>
      <c r="P7240" s="6"/>
      <c r="T7240" s="6"/>
      <c r="V7240" s="3"/>
    </row>
    <row r="7241">
      <c r="D7241" s="57"/>
      <c r="J7241" s="7"/>
      <c r="K7241" s="7"/>
      <c r="L7241" s="7"/>
      <c r="M7241" s="7"/>
      <c r="N7241" s="57"/>
      <c r="O7241" s="6"/>
      <c r="P7241" s="6"/>
      <c r="T7241" s="6"/>
      <c r="V7241" s="3"/>
    </row>
    <row r="7242">
      <c r="D7242" s="57"/>
      <c r="J7242" s="7"/>
      <c r="K7242" s="7"/>
      <c r="L7242" s="7"/>
      <c r="M7242" s="7"/>
      <c r="N7242" s="57"/>
      <c r="O7242" s="6"/>
      <c r="P7242" s="6"/>
      <c r="T7242" s="6"/>
      <c r="V7242" s="3"/>
    </row>
    <row r="7243">
      <c r="D7243" s="57"/>
      <c r="J7243" s="7"/>
      <c r="K7243" s="7"/>
      <c r="L7243" s="7"/>
      <c r="M7243" s="7"/>
      <c r="N7243" s="57"/>
      <c r="O7243" s="6"/>
      <c r="P7243" s="6"/>
      <c r="T7243" s="6"/>
      <c r="V7243" s="3"/>
    </row>
    <row r="7244">
      <c r="D7244" s="57"/>
      <c r="J7244" s="7"/>
      <c r="K7244" s="7"/>
      <c r="L7244" s="7"/>
      <c r="M7244" s="7"/>
      <c r="N7244" s="57"/>
      <c r="O7244" s="6"/>
      <c r="P7244" s="6"/>
      <c r="T7244" s="6"/>
      <c r="V7244" s="3"/>
    </row>
    <row r="7245">
      <c r="D7245" s="57"/>
      <c r="J7245" s="7"/>
      <c r="K7245" s="7"/>
      <c r="L7245" s="7"/>
      <c r="M7245" s="7"/>
      <c r="N7245" s="57"/>
      <c r="O7245" s="6"/>
      <c r="P7245" s="6"/>
      <c r="T7245" s="6"/>
      <c r="V7245" s="3"/>
    </row>
    <row r="7246">
      <c r="D7246" s="57"/>
      <c r="J7246" s="7"/>
      <c r="K7246" s="7"/>
      <c r="L7246" s="7"/>
      <c r="M7246" s="7"/>
      <c r="N7246" s="57"/>
      <c r="O7246" s="6"/>
      <c r="P7246" s="6"/>
      <c r="T7246" s="6"/>
      <c r="V7246" s="3"/>
    </row>
    <row r="7247">
      <c r="D7247" s="57"/>
      <c r="J7247" s="7"/>
      <c r="K7247" s="7"/>
      <c r="L7247" s="7"/>
      <c r="M7247" s="7"/>
      <c r="N7247" s="57"/>
      <c r="O7247" s="6"/>
      <c r="P7247" s="6"/>
      <c r="T7247" s="6"/>
      <c r="V7247" s="3"/>
    </row>
    <row r="7248">
      <c r="D7248" s="57"/>
      <c r="J7248" s="7"/>
      <c r="K7248" s="7"/>
      <c r="L7248" s="7"/>
      <c r="M7248" s="7"/>
      <c r="N7248" s="57"/>
      <c r="O7248" s="6"/>
      <c r="P7248" s="6"/>
      <c r="T7248" s="6"/>
      <c r="V7248" s="3"/>
    </row>
    <row r="7249">
      <c r="D7249" s="57"/>
      <c r="J7249" s="7"/>
      <c r="K7249" s="7"/>
      <c r="L7249" s="7"/>
      <c r="M7249" s="7"/>
      <c r="N7249" s="57"/>
      <c r="O7249" s="6"/>
      <c r="P7249" s="6"/>
      <c r="T7249" s="6"/>
      <c r="V7249" s="3"/>
    </row>
    <row r="7250">
      <c r="D7250" s="57"/>
      <c r="J7250" s="7"/>
      <c r="K7250" s="7"/>
      <c r="L7250" s="7"/>
      <c r="M7250" s="7"/>
      <c r="N7250" s="57"/>
      <c r="O7250" s="6"/>
      <c r="P7250" s="6"/>
      <c r="T7250" s="6"/>
      <c r="V7250" s="3"/>
    </row>
    <row r="7251">
      <c r="D7251" s="57"/>
      <c r="J7251" s="7"/>
      <c r="K7251" s="7"/>
      <c r="L7251" s="7"/>
      <c r="M7251" s="7"/>
      <c r="N7251" s="57"/>
      <c r="O7251" s="6"/>
      <c r="P7251" s="6"/>
      <c r="T7251" s="6"/>
      <c r="V7251" s="3"/>
    </row>
    <row r="7252">
      <c r="D7252" s="57"/>
      <c r="J7252" s="7"/>
      <c r="K7252" s="7"/>
      <c r="L7252" s="7"/>
      <c r="M7252" s="7"/>
      <c r="N7252" s="57"/>
      <c r="O7252" s="6"/>
      <c r="P7252" s="6"/>
      <c r="T7252" s="6"/>
      <c r="V7252" s="3"/>
    </row>
    <row r="7253">
      <c r="D7253" s="57"/>
      <c r="J7253" s="7"/>
      <c r="K7253" s="7"/>
      <c r="L7253" s="7"/>
      <c r="M7253" s="7"/>
      <c r="N7253" s="57"/>
      <c r="O7253" s="6"/>
      <c r="P7253" s="6"/>
      <c r="T7253" s="6"/>
      <c r="V7253" s="3"/>
    </row>
    <row r="7254">
      <c r="D7254" s="57"/>
      <c r="J7254" s="7"/>
      <c r="K7254" s="7"/>
      <c r="L7254" s="7"/>
      <c r="M7254" s="7"/>
      <c r="N7254" s="57"/>
      <c r="O7254" s="6"/>
      <c r="P7254" s="6"/>
      <c r="T7254" s="6"/>
      <c r="V7254" s="3"/>
    </row>
    <row r="7255">
      <c r="D7255" s="57"/>
      <c r="J7255" s="7"/>
      <c r="K7255" s="7"/>
      <c r="L7255" s="7"/>
      <c r="M7255" s="7"/>
      <c r="N7255" s="57"/>
      <c r="O7255" s="6"/>
      <c r="P7255" s="6"/>
      <c r="T7255" s="6"/>
      <c r="V7255" s="3"/>
    </row>
    <row r="7256">
      <c r="D7256" s="57"/>
      <c r="J7256" s="7"/>
      <c r="K7256" s="7"/>
      <c r="L7256" s="7"/>
      <c r="M7256" s="7"/>
      <c r="N7256" s="57"/>
      <c r="O7256" s="6"/>
      <c r="P7256" s="6"/>
      <c r="T7256" s="6"/>
      <c r="V7256" s="3"/>
    </row>
    <row r="7257">
      <c r="D7257" s="57"/>
      <c r="J7257" s="7"/>
      <c r="K7257" s="7"/>
      <c r="L7257" s="7"/>
      <c r="M7257" s="7"/>
      <c r="N7257" s="57"/>
      <c r="O7257" s="6"/>
      <c r="P7257" s="6"/>
      <c r="T7257" s="6"/>
      <c r="V7257" s="3"/>
    </row>
    <row r="7258">
      <c r="D7258" s="57"/>
      <c r="J7258" s="7"/>
      <c r="K7258" s="7"/>
      <c r="L7258" s="7"/>
      <c r="M7258" s="7"/>
      <c r="N7258" s="57"/>
      <c r="O7258" s="6"/>
      <c r="P7258" s="6"/>
      <c r="T7258" s="6"/>
      <c r="V7258" s="3"/>
    </row>
    <row r="7259">
      <c r="D7259" s="57"/>
      <c r="J7259" s="7"/>
      <c r="K7259" s="7"/>
      <c r="L7259" s="7"/>
      <c r="M7259" s="7"/>
      <c r="N7259" s="57"/>
      <c r="O7259" s="6"/>
      <c r="P7259" s="6"/>
      <c r="T7259" s="6"/>
      <c r="V7259" s="3"/>
    </row>
    <row r="7260">
      <c r="D7260" s="57"/>
      <c r="J7260" s="7"/>
      <c r="K7260" s="7"/>
      <c r="L7260" s="7"/>
      <c r="M7260" s="7"/>
      <c r="N7260" s="57"/>
      <c r="O7260" s="6"/>
      <c r="P7260" s="6"/>
      <c r="T7260" s="6"/>
      <c r="V7260" s="3"/>
    </row>
    <row r="7261">
      <c r="D7261" s="57"/>
      <c r="J7261" s="7"/>
      <c r="K7261" s="7"/>
      <c r="L7261" s="7"/>
      <c r="M7261" s="7"/>
      <c r="N7261" s="57"/>
      <c r="O7261" s="6"/>
      <c r="P7261" s="6"/>
      <c r="T7261" s="6"/>
      <c r="V7261" s="3"/>
    </row>
    <row r="7262">
      <c r="D7262" s="57"/>
      <c r="J7262" s="7"/>
      <c r="K7262" s="7"/>
      <c r="L7262" s="7"/>
      <c r="M7262" s="7"/>
      <c r="N7262" s="57"/>
      <c r="O7262" s="6"/>
      <c r="P7262" s="6"/>
      <c r="T7262" s="6"/>
      <c r="V7262" s="3"/>
    </row>
    <row r="7263">
      <c r="D7263" s="57"/>
      <c r="J7263" s="7"/>
      <c r="K7263" s="7"/>
      <c r="L7263" s="7"/>
      <c r="M7263" s="7"/>
      <c r="N7263" s="57"/>
      <c r="O7263" s="6"/>
      <c r="P7263" s="6"/>
      <c r="T7263" s="6"/>
      <c r="V7263" s="3"/>
    </row>
    <row r="7264">
      <c r="D7264" s="57"/>
      <c r="J7264" s="7"/>
      <c r="K7264" s="7"/>
      <c r="L7264" s="7"/>
      <c r="M7264" s="7"/>
      <c r="N7264" s="57"/>
      <c r="O7264" s="6"/>
      <c r="P7264" s="6"/>
      <c r="T7264" s="6"/>
      <c r="V7264" s="3"/>
    </row>
    <row r="7265">
      <c r="D7265" s="57"/>
      <c r="J7265" s="7"/>
      <c r="K7265" s="7"/>
      <c r="L7265" s="7"/>
      <c r="M7265" s="7"/>
      <c r="N7265" s="57"/>
      <c r="O7265" s="6"/>
      <c r="P7265" s="6"/>
      <c r="T7265" s="6"/>
      <c r="V7265" s="3"/>
    </row>
    <row r="7266">
      <c r="D7266" s="57"/>
      <c r="J7266" s="7"/>
      <c r="K7266" s="7"/>
      <c r="L7266" s="7"/>
      <c r="M7266" s="7"/>
      <c r="N7266" s="57"/>
      <c r="O7266" s="6"/>
      <c r="P7266" s="6"/>
      <c r="T7266" s="6"/>
      <c r="V7266" s="3"/>
    </row>
    <row r="7267">
      <c r="D7267" s="57"/>
      <c r="J7267" s="7"/>
      <c r="K7267" s="7"/>
      <c r="L7267" s="7"/>
      <c r="M7267" s="7"/>
      <c r="N7267" s="57"/>
      <c r="O7267" s="6"/>
      <c r="P7267" s="6"/>
      <c r="T7267" s="6"/>
      <c r="V7267" s="3"/>
    </row>
    <row r="7268">
      <c r="D7268" s="57"/>
      <c r="J7268" s="7"/>
      <c r="K7268" s="7"/>
      <c r="L7268" s="7"/>
      <c r="M7268" s="7"/>
      <c r="N7268" s="57"/>
      <c r="O7268" s="6"/>
      <c r="P7268" s="6"/>
      <c r="T7268" s="6"/>
      <c r="V7268" s="3"/>
    </row>
    <row r="7269">
      <c r="D7269" s="57"/>
      <c r="J7269" s="7"/>
      <c r="K7269" s="7"/>
      <c r="L7269" s="7"/>
      <c r="M7269" s="7"/>
      <c r="N7269" s="57"/>
      <c r="O7269" s="6"/>
      <c r="P7269" s="6"/>
      <c r="T7269" s="6"/>
      <c r="V7269" s="3"/>
    </row>
    <row r="7270">
      <c r="D7270" s="57"/>
      <c r="J7270" s="7"/>
      <c r="K7270" s="7"/>
      <c r="L7270" s="7"/>
      <c r="M7270" s="7"/>
      <c r="N7270" s="57"/>
      <c r="O7270" s="6"/>
      <c r="P7270" s="6"/>
      <c r="T7270" s="6"/>
      <c r="V7270" s="3"/>
    </row>
    <row r="7271">
      <c r="D7271" s="57"/>
      <c r="J7271" s="7"/>
      <c r="K7271" s="7"/>
      <c r="L7271" s="7"/>
      <c r="M7271" s="7"/>
      <c r="N7271" s="57"/>
      <c r="O7271" s="6"/>
      <c r="P7271" s="6"/>
      <c r="T7271" s="6"/>
      <c r="V7271" s="3"/>
    </row>
    <row r="7272">
      <c r="D7272" s="57"/>
      <c r="J7272" s="7"/>
      <c r="K7272" s="7"/>
      <c r="L7272" s="7"/>
      <c r="M7272" s="7"/>
      <c r="N7272" s="57"/>
      <c r="O7272" s="6"/>
      <c r="P7272" s="6"/>
      <c r="T7272" s="6"/>
      <c r="V7272" s="3"/>
    </row>
    <row r="7273">
      <c r="D7273" s="57"/>
      <c r="J7273" s="7"/>
      <c r="K7273" s="7"/>
      <c r="L7273" s="7"/>
      <c r="M7273" s="7"/>
      <c r="N7273" s="57"/>
      <c r="O7273" s="6"/>
      <c r="P7273" s="6"/>
      <c r="T7273" s="6"/>
      <c r="V7273" s="3"/>
    </row>
    <row r="7274">
      <c r="D7274" s="57"/>
      <c r="J7274" s="7"/>
      <c r="K7274" s="7"/>
      <c r="L7274" s="7"/>
      <c r="M7274" s="7"/>
      <c r="N7274" s="57"/>
      <c r="O7274" s="6"/>
      <c r="P7274" s="6"/>
      <c r="T7274" s="6"/>
      <c r="V7274" s="3"/>
    </row>
    <row r="7275">
      <c r="D7275" s="57"/>
      <c r="J7275" s="7"/>
      <c r="K7275" s="7"/>
      <c r="L7275" s="7"/>
      <c r="M7275" s="7"/>
      <c r="N7275" s="57"/>
      <c r="O7275" s="6"/>
      <c r="P7275" s="6"/>
      <c r="T7275" s="6"/>
      <c r="V7275" s="3"/>
    </row>
    <row r="7276">
      <c r="D7276" s="57"/>
      <c r="J7276" s="7"/>
      <c r="K7276" s="7"/>
      <c r="L7276" s="7"/>
      <c r="M7276" s="7"/>
      <c r="N7276" s="57"/>
      <c r="O7276" s="6"/>
      <c r="P7276" s="6"/>
      <c r="T7276" s="6"/>
      <c r="V7276" s="3"/>
    </row>
    <row r="7277">
      <c r="D7277" s="57"/>
      <c r="J7277" s="7"/>
      <c r="K7277" s="7"/>
      <c r="L7277" s="7"/>
      <c r="M7277" s="7"/>
      <c r="N7277" s="57"/>
      <c r="O7277" s="6"/>
      <c r="P7277" s="6"/>
      <c r="T7277" s="6"/>
      <c r="V7277" s="3"/>
    </row>
    <row r="7278">
      <c r="D7278" s="57"/>
      <c r="J7278" s="7"/>
      <c r="K7278" s="7"/>
      <c r="L7278" s="7"/>
      <c r="M7278" s="7"/>
      <c r="N7278" s="57"/>
      <c r="O7278" s="6"/>
      <c r="P7278" s="6"/>
      <c r="T7278" s="6"/>
      <c r="V7278" s="3"/>
    </row>
    <row r="7279">
      <c r="D7279" s="57"/>
      <c r="J7279" s="7"/>
      <c r="K7279" s="7"/>
      <c r="L7279" s="7"/>
      <c r="M7279" s="7"/>
      <c r="N7279" s="57"/>
      <c r="O7279" s="6"/>
      <c r="P7279" s="6"/>
      <c r="T7279" s="6"/>
      <c r="V7279" s="3"/>
    </row>
    <row r="7280">
      <c r="D7280" s="57"/>
      <c r="J7280" s="7"/>
      <c r="K7280" s="7"/>
      <c r="L7280" s="7"/>
      <c r="M7280" s="7"/>
      <c r="N7280" s="57"/>
      <c r="O7280" s="6"/>
      <c r="P7280" s="6"/>
      <c r="T7280" s="6"/>
      <c r="V7280" s="3"/>
    </row>
    <row r="7281">
      <c r="D7281" s="57"/>
      <c r="J7281" s="7"/>
      <c r="K7281" s="7"/>
      <c r="L7281" s="7"/>
      <c r="M7281" s="7"/>
      <c r="N7281" s="57"/>
      <c r="O7281" s="6"/>
      <c r="P7281" s="6"/>
      <c r="T7281" s="6"/>
      <c r="V7281" s="3"/>
    </row>
    <row r="7282">
      <c r="D7282" s="57"/>
      <c r="J7282" s="7"/>
      <c r="K7282" s="7"/>
      <c r="L7282" s="7"/>
      <c r="M7282" s="7"/>
      <c r="N7282" s="57"/>
      <c r="O7282" s="6"/>
      <c r="P7282" s="6"/>
      <c r="T7282" s="6"/>
      <c r="V7282" s="3"/>
    </row>
    <row r="7283">
      <c r="D7283" s="57"/>
      <c r="J7283" s="7"/>
      <c r="K7283" s="7"/>
      <c r="L7283" s="7"/>
      <c r="M7283" s="7"/>
      <c r="N7283" s="57"/>
      <c r="O7283" s="6"/>
      <c r="P7283" s="6"/>
      <c r="T7283" s="6"/>
      <c r="V7283" s="3"/>
    </row>
    <row r="7284">
      <c r="D7284" s="57"/>
      <c r="J7284" s="7"/>
      <c r="K7284" s="7"/>
      <c r="L7284" s="7"/>
      <c r="M7284" s="7"/>
      <c r="N7284" s="57"/>
      <c r="O7284" s="6"/>
      <c r="P7284" s="6"/>
      <c r="T7284" s="6"/>
      <c r="V7284" s="3"/>
    </row>
    <row r="7285">
      <c r="D7285" s="57"/>
      <c r="J7285" s="7"/>
      <c r="K7285" s="7"/>
      <c r="L7285" s="7"/>
      <c r="M7285" s="7"/>
      <c r="N7285" s="57"/>
      <c r="O7285" s="6"/>
      <c r="P7285" s="6"/>
      <c r="T7285" s="6"/>
      <c r="V7285" s="3"/>
    </row>
    <row r="7286">
      <c r="D7286" s="57"/>
      <c r="J7286" s="7"/>
      <c r="K7286" s="7"/>
      <c r="L7286" s="7"/>
      <c r="M7286" s="7"/>
      <c r="N7286" s="57"/>
      <c r="O7286" s="6"/>
      <c r="P7286" s="6"/>
      <c r="T7286" s="6"/>
      <c r="V7286" s="3"/>
    </row>
    <row r="7287">
      <c r="D7287" s="57"/>
      <c r="J7287" s="7"/>
      <c r="K7287" s="7"/>
      <c r="L7287" s="7"/>
      <c r="M7287" s="7"/>
      <c r="N7287" s="57"/>
      <c r="O7287" s="6"/>
      <c r="P7287" s="6"/>
      <c r="T7287" s="6"/>
      <c r="V7287" s="3"/>
    </row>
    <row r="7288">
      <c r="D7288" s="57"/>
      <c r="J7288" s="7"/>
      <c r="K7288" s="7"/>
      <c r="L7288" s="7"/>
      <c r="M7288" s="7"/>
      <c r="N7288" s="57"/>
      <c r="O7288" s="6"/>
      <c r="P7288" s="6"/>
      <c r="T7288" s="6"/>
      <c r="V7288" s="3"/>
    </row>
    <row r="7289">
      <c r="D7289" s="57"/>
      <c r="J7289" s="7"/>
      <c r="K7289" s="7"/>
      <c r="L7289" s="7"/>
      <c r="M7289" s="7"/>
      <c r="N7289" s="57"/>
      <c r="O7289" s="6"/>
      <c r="P7289" s="6"/>
      <c r="T7289" s="6"/>
      <c r="V7289" s="3"/>
    </row>
    <row r="7290">
      <c r="D7290" s="57"/>
      <c r="J7290" s="7"/>
      <c r="K7290" s="7"/>
      <c r="L7290" s="7"/>
      <c r="M7290" s="7"/>
      <c r="N7290" s="57"/>
      <c r="O7290" s="6"/>
      <c r="P7290" s="6"/>
      <c r="T7290" s="6"/>
      <c r="V7290" s="3"/>
    </row>
    <row r="7291">
      <c r="D7291" s="57"/>
      <c r="J7291" s="7"/>
      <c r="K7291" s="7"/>
      <c r="L7291" s="7"/>
      <c r="M7291" s="7"/>
      <c r="N7291" s="57"/>
      <c r="O7291" s="6"/>
      <c r="P7291" s="6"/>
      <c r="T7291" s="6"/>
      <c r="V7291" s="3"/>
    </row>
    <row r="7292">
      <c r="D7292" s="57"/>
      <c r="J7292" s="7"/>
      <c r="K7292" s="7"/>
      <c r="L7292" s="7"/>
      <c r="M7292" s="7"/>
      <c r="N7292" s="57"/>
      <c r="O7292" s="6"/>
      <c r="P7292" s="6"/>
      <c r="T7292" s="6"/>
      <c r="V7292" s="3"/>
    </row>
    <row r="7293">
      <c r="D7293" s="57"/>
      <c r="J7293" s="7"/>
      <c r="K7293" s="7"/>
      <c r="L7293" s="7"/>
      <c r="M7293" s="7"/>
      <c r="N7293" s="57"/>
      <c r="O7293" s="6"/>
      <c r="P7293" s="6"/>
      <c r="T7293" s="6"/>
      <c r="V7293" s="3"/>
    </row>
    <row r="7294">
      <c r="D7294" s="57"/>
      <c r="J7294" s="7"/>
      <c r="K7294" s="7"/>
      <c r="L7294" s="7"/>
      <c r="M7294" s="7"/>
      <c r="N7294" s="57"/>
      <c r="O7294" s="6"/>
      <c r="P7294" s="6"/>
      <c r="T7294" s="6"/>
      <c r="V7294" s="3"/>
    </row>
    <row r="7295">
      <c r="D7295" s="57"/>
      <c r="J7295" s="7"/>
      <c r="K7295" s="7"/>
      <c r="L7295" s="7"/>
      <c r="M7295" s="7"/>
      <c r="N7295" s="57"/>
      <c r="O7295" s="6"/>
      <c r="P7295" s="6"/>
      <c r="T7295" s="6"/>
      <c r="V7295" s="3"/>
    </row>
    <row r="7296">
      <c r="D7296" s="57"/>
      <c r="J7296" s="7"/>
      <c r="K7296" s="7"/>
      <c r="L7296" s="7"/>
      <c r="M7296" s="7"/>
      <c r="N7296" s="57"/>
      <c r="O7296" s="6"/>
      <c r="P7296" s="6"/>
      <c r="T7296" s="6"/>
      <c r="V7296" s="3"/>
    </row>
    <row r="7297">
      <c r="D7297" s="57"/>
      <c r="J7297" s="7"/>
      <c r="K7297" s="7"/>
      <c r="L7297" s="7"/>
      <c r="M7297" s="7"/>
      <c r="N7297" s="57"/>
      <c r="O7297" s="6"/>
      <c r="P7297" s="6"/>
      <c r="T7297" s="6"/>
      <c r="V7297" s="3"/>
    </row>
    <row r="7298">
      <c r="D7298" s="57"/>
      <c r="J7298" s="7"/>
      <c r="K7298" s="7"/>
      <c r="L7298" s="7"/>
      <c r="M7298" s="7"/>
      <c r="N7298" s="57"/>
      <c r="O7298" s="6"/>
      <c r="P7298" s="6"/>
      <c r="T7298" s="6"/>
      <c r="V7298" s="3"/>
    </row>
    <row r="7299">
      <c r="D7299" s="57"/>
      <c r="J7299" s="7"/>
      <c r="K7299" s="7"/>
      <c r="L7299" s="7"/>
      <c r="M7299" s="7"/>
      <c r="N7299" s="57"/>
      <c r="O7299" s="6"/>
      <c r="P7299" s="6"/>
      <c r="T7299" s="6"/>
      <c r="V7299" s="3"/>
    </row>
    <row r="7300">
      <c r="D7300" s="57"/>
      <c r="J7300" s="7"/>
      <c r="K7300" s="7"/>
      <c r="L7300" s="7"/>
      <c r="M7300" s="7"/>
      <c r="N7300" s="57"/>
      <c r="O7300" s="6"/>
      <c r="P7300" s="6"/>
      <c r="T7300" s="6"/>
      <c r="V7300" s="3"/>
    </row>
    <row r="7301">
      <c r="D7301" s="57"/>
      <c r="J7301" s="7"/>
      <c r="K7301" s="7"/>
      <c r="L7301" s="7"/>
      <c r="M7301" s="7"/>
      <c r="N7301" s="57"/>
      <c r="O7301" s="6"/>
      <c r="P7301" s="6"/>
      <c r="T7301" s="6"/>
      <c r="V7301" s="3"/>
    </row>
    <row r="7302">
      <c r="D7302" s="57"/>
      <c r="J7302" s="7"/>
      <c r="K7302" s="7"/>
      <c r="L7302" s="7"/>
      <c r="M7302" s="7"/>
      <c r="N7302" s="57"/>
      <c r="O7302" s="6"/>
      <c r="P7302" s="6"/>
      <c r="T7302" s="6"/>
      <c r="V7302" s="3"/>
    </row>
    <row r="7303">
      <c r="D7303" s="57"/>
      <c r="J7303" s="7"/>
      <c r="K7303" s="7"/>
      <c r="L7303" s="7"/>
      <c r="M7303" s="7"/>
      <c r="N7303" s="57"/>
      <c r="O7303" s="6"/>
      <c r="P7303" s="6"/>
      <c r="T7303" s="6"/>
      <c r="V7303" s="3"/>
    </row>
    <row r="7304">
      <c r="D7304" s="57"/>
      <c r="J7304" s="7"/>
      <c r="K7304" s="7"/>
      <c r="L7304" s="7"/>
      <c r="M7304" s="7"/>
      <c r="N7304" s="57"/>
      <c r="O7304" s="6"/>
      <c r="P7304" s="6"/>
      <c r="T7304" s="6"/>
      <c r="V7304" s="3"/>
    </row>
    <row r="7305">
      <c r="D7305" s="57"/>
      <c r="J7305" s="7"/>
      <c r="K7305" s="7"/>
      <c r="L7305" s="7"/>
      <c r="M7305" s="7"/>
      <c r="N7305" s="57"/>
      <c r="O7305" s="6"/>
      <c r="P7305" s="6"/>
      <c r="T7305" s="6"/>
      <c r="V7305" s="3"/>
    </row>
    <row r="7306">
      <c r="D7306" s="57"/>
      <c r="J7306" s="7"/>
      <c r="K7306" s="7"/>
      <c r="L7306" s="7"/>
      <c r="M7306" s="7"/>
      <c r="N7306" s="57"/>
      <c r="O7306" s="6"/>
      <c r="P7306" s="6"/>
      <c r="T7306" s="6"/>
      <c r="V7306" s="3"/>
    </row>
    <row r="7307">
      <c r="D7307" s="57"/>
      <c r="J7307" s="7"/>
      <c r="K7307" s="7"/>
      <c r="L7307" s="7"/>
      <c r="M7307" s="7"/>
      <c r="N7307" s="57"/>
      <c r="O7307" s="6"/>
      <c r="P7307" s="6"/>
      <c r="T7307" s="6"/>
      <c r="V7307" s="3"/>
    </row>
    <row r="7308">
      <c r="D7308" s="57"/>
      <c r="J7308" s="7"/>
      <c r="K7308" s="7"/>
      <c r="L7308" s="7"/>
      <c r="M7308" s="7"/>
      <c r="N7308" s="57"/>
      <c r="O7308" s="6"/>
      <c r="P7308" s="6"/>
      <c r="T7308" s="6"/>
      <c r="V7308" s="3"/>
    </row>
    <row r="7309">
      <c r="D7309" s="57"/>
      <c r="J7309" s="7"/>
      <c r="K7309" s="7"/>
      <c r="L7309" s="7"/>
      <c r="M7309" s="7"/>
      <c r="N7309" s="57"/>
      <c r="O7309" s="6"/>
      <c r="P7309" s="6"/>
      <c r="T7309" s="6"/>
      <c r="V7309" s="3"/>
    </row>
    <row r="7310">
      <c r="D7310" s="57"/>
      <c r="J7310" s="7"/>
      <c r="K7310" s="7"/>
      <c r="L7310" s="7"/>
      <c r="M7310" s="7"/>
      <c r="N7310" s="57"/>
      <c r="O7310" s="6"/>
      <c r="P7310" s="6"/>
      <c r="T7310" s="6"/>
      <c r="V7310" s="3"/>
    </row>
    <row r="7311">
      <c r="D7311" s="57"/>
      <c r="J7311" s="7"/>
      <c r="K7311" s="7"/>
      <c r="L7311" s="7"/>
      <c r="M7311" s="7"/>
      <c r="N7311" s="57"/>
      <c r="O7311" s="6"/>
      <c r="P7311" s="6"/>
      <c r="T7311" s="6"/>
      <c r="V7311" s="3"/>
    </row>
    <row r="7312">
      <c r="D7312" s="57"/>
      <c r="J7312" s="7"/>
      <c r="K7312" s="7"/>
      <c r="L7312" s="7"/>
      <c r="M7312" s="7"/>
      <c r="N7312" s="57"/>
      <c r="O7312" s="6"/>
      <c r="P7312" s="6"/>
      <c r="T7312" s="6"/>
      <c r="V7312" s="3"/>
    </row>
    <row r="7313">
      <c r="D7313" s="57"/>
      <c r="J7313" s="7"/>
      <c r="K7313" s="7"/>
      <c r="L7313" s="7"/>
      <c r="M7313" s="7"/>
      <c r="N7313" s="57"/>
      <c r="O7313" s="6"/>
      <c r="P7313" s="6"/>
      <c r="T7313" s="6"/>
      <c r="V7313" s="3"/>
    </row>
    <row r="7314">
      <c r="D7314" s="57"/>
      <c r="J7314" s="7"/>
      <c r="K7314" s="7"/>
      <c r="L7314" s="7"/>
      <c r="M7314" s="7"/>
      <c r="N7314" s="57"/>
      <c r="O7314" s="6"/>
      <c r="P7314" s="6"/>
      <c r="T7314" s="6"/>
      <c r="V7314" s="3"/>
    </row>
    <row r="7315">
      <c r="D7315" s="57"/>
      <c r="J7315" s="7"/>
      <c r="K7315" s="7"/>
      <c r="L7315" s="7"/>
      <c r="M7315" s="7"/>
      <c r="N7315" s="57"/>
      <c r="O7315" s="6"/>
      <c r="P7315" s="6"/>
      <c r="T7315" s="6"/>
      <c r="V7315" s="3"/>
    </row>
    <row r="7316">
      <c r="D7316" s="57"/>
      <c r="J7316" s="7"/>
      <c r="K7316" s="7"/>
      <c r="L7316" s="7"/>
      <c r="M7316" s="7"/>
      <c r="N7316" s="57"/>
      <c r="O7316" s="6"/>
      <c r="P7316" s="6"/>
      <c r="T7316" s="6"/>
      <c r="V7316" s="3"/>
    </row>
    <row r="7317">
      <c r="D7317" s="57"/>
      <c r="J7317" s="7"/>
      <c r="K7317" s="7"/>
      <c r="L7317" s="7"/>
      <c r="M7317" s="7"/>
      <c r="N7317" s="57"/>
      <c r="O7317" s="6"/>
      <c r="P7317" s="6"/>
      <c r="T7317" s="6"/>
      <c r="V7317" s="3"/>
    </row>
    <row r="7318">
      <c r="D7318" s="57"/>
      <c r="J7318" s="7"/>
      <c r="K7318" s="7"/>
      <c r="L7318" s="7"/>
      <c r="M7318" s="7"/>
      <c r="N7318" s="57"/>
      <c r="O7318" s="6"/>
      <c r="P7318" s="6"/>
      <c r="T7318" s="6"/>
      <c r="V7318" s="3"/>
    </row>
    <row r="7319">
      <c r="D7319" s="57"/>
      <c r="J7319" s="7"/>
      <c r="K7319" s="7"/>
      <c r="L7319" s="7"/>
      <c r="M7319" s="7"/>
      <c r="N7319" s="57"/>
      <c r="O7319" s="6"/>
      <c r="P7319" s="6"/>
      <c r="T7319" s="6"/>
      <c r="V7319" s="3"/>
    </row>
    <row r="7320">
      <c r="D7320" s="57"/>
      <c r="J7320" s="7"/>
      <c r="K7320" s="7"/>
      <c r="L7320" s="7"/>
      <c r="M7320" s="7"/>
      <c r="N7320" s="57"/>
      <c r="O7320" s="6"/>
      <c r="P7320" s="6"/>
      <c r="T7320" s="6"/>
      <c r="V7320" s="3"/>
    </row>
    <row r="7321">
      <c r="D7321" s="57"/>
      <c r="J7321" s="7"/>
      <c r="K7321" s="7"/>
      <c r="L7321" s="7"/>
      <c r="M7321" s="7"/>
      <c r="N7321" s="57"/>
      <c r="O7321" s="6"/>
      <c r="P7321" s="6"/>
      <c r="T7321" s="6"/>
      <c r="V7321" s="3"/>
    </row>
    <row r="7322">
      <c r="D7322" s="57"/>
      <c r="J7322" s="7"/>
      <c r="K7322" s="7"/>
      <c r="L7322" s="7"/>
      <c r="M7322" s="7"/>
      <c r="N7322" s="57"/>
      <c r="O7322" s="6"/>
      <c r="P7322" s="6"/>
      <c r="T7322" s="6"/>
      <c r="V7322" s="3"/>
    </row>
    <row r="7323">
      <c r="D7323" s="57"/>
      <c r="J7323" s="7"/>
      <c r="K7323" s="7"/>
      <c r="L7323" s="7"/>
      <c r="M7323" s="7"/>
      <c r="N7323" s="57"/>
      <c r="O7323" s="6"/>
      <c r="P7323" s="6"/>
      <c r="T7323" s="6"/>
      <c r="V7323" s="3"/>
    </row>
    <row r="7324">
      <c r="D7324" s="57"/>
      <c r="J7324" s="7"/>
      <c r="K7324" s="7"/>
      <c r="L7324" s="7"/>
      <c r="M7324" s="7"/>
      <c r="N7324" s="57"/>
      <c r="O7324" s="6"/>
      <c r="P7324" s="6"/>
      <c r="T7324" s="6"/>
      <c r="V7324" s="3"/>
    </row>
    <row r="7325">
      <c r="D7325" s="57"/>
      <c r="J7325" s="7"/>
      <c r="K7325" s="7"/>
      <c r="L7325" s="7"/>
      <c r="M7325" s="7"/>
      <c r="N7325" s="57"/>
      <c r="O7325" s="6"/>
      <c r="P7325" s="6"/>
      <c r="T7325" s="6"/>
      <c r="V7325" s="3"/>
    </row>
    <row r="7326">
      <c r="D7326" s="57"/>
      <c r="J7326" s="7"/>
      <c r="K7326" s="7"/>
      <c r="L7326" s="7"/>
      <c r="M7326" s="7"/>
      <c r="N7326" s="57"/>
      <c r="O7326" s="6"/>
      <c r="P7326" s="6"/>
      <c r="T7326" s="6"/>
      <c r="V7326" s="3"/>
    </row>
    <row r="7327">
      <c r="D7327" s="57"/>
      <c r="J7327" s="7"/>
      <c r="K7327" s="7"/>
      <c r="L7327" s="7"/>
      <c r="M7327" s="7"/>
      <c r="N7327" s="57"/>
      <c r="O7327" s="6"/>
      <c r="P7327" s="6"/>
      <c r="T7327" s="6"/>
      <c r="V7327" s="3"/>
    </row>
    <row r="7328">
      <c r="D7328" s="57"/>
      <c r="J7328" s="7"/>
      <c r="K7328" s="7"/>
      <c r="L7328" s="7"/>
      <c r="M7328" s="7"/>
      <c r="N7328" s="57"/>
      <c r="O7328" s="6"/>
      <c r="P7328" s="6"/>
      <c r="T7328" s="6"/>
      <c r="V7328" s="3"/>
    </row>
    <row r="7329">
      <c r="D7329" s="57"/>
      <c r="J7329" s="7"/>
      <c r="K7329" s="7"/>
      <c r="L7329" s="7"/>
      <c r="M7329" s="7"/>
      <c r="N7329" s="57"/>
      <c r="O7329" s="6"/>
      <c r="P7329" s="6"/>
      <c r="T7329" s="6"/>
      <c r="V7329" s="3"/>
    </row>
    <row r="7330">
      <c r="D7330" s="57"/>
      <c r="J7330" s="7"/>
      <c r="K7330" s="7"/>
      <c r="L7330" s="7"/>
      <c r="M7330" s="7"/>
      <c r="N7330" s="57"/>
      <c r="O7330" s="6"/>
      <c r="P7330" s="6"/>
      <c r="T7330" s="6"/>
      <c r="V7330" s="3"/>
    </row>
    <row r="7331">
      <c r="D7331" s="57"/>
      <c r="J7331" s="7"/>
      <c r="K7331" s="7"/>
      <c r="L7331" s="7"/>
      <c r="M7331" s="7"/>
      <c r="N7331" s="57"/>
      <c r="O7331" s="6"/>
      <c r="P7331" s="6"/>
      <c r="T7331" s="6"/>
      <c r="V7331" s="3"/>
    </row>
    <row r="7332">
      <c r="D7332" s="57"/>
      <c r="J7332" s="7"/>
      <c r="K7332" s="7"/>
      <c r="L7332" s="7"/>
      <c r="M7332" s="7"/>
      <c r="N7332" s="57"/>
      <c r="O7332" s="6"/>
      <c r="P7332" s="6"/>
      <c r="T7332" s="6"/>
      <c r="V7332" s="3"/>
    </row>
    <row r="7333">
      <c r="D7333" s="57"/>
      <c r="J7333" s="7"/>
      <c r="K7333" s="7"/>
      <c r="L7333" s="7"/>
      <c r="M7333" s="7"/>
      <c r="N7333" s="57"/>
      <c r="O7333" s="6"/>
      <c r="P7333" s="6"/>
      <c r="T7333" s="6"/>
      <c r="V7333" s="3"/>
    </row>
    <row r="7334">
      <c r="D7334" s="57"/>
      <c r="J7334" s="7"/>
      <c r="K7334" s="7"/>
      <c r="L7334" s="7"/>
      <c r="M7334" s="7"/>
      <c r="N7334" s="57"/>
      <c r="O7334" s="6"/>
      <c r="P7334" s="6"/>
      <c r="T7334" s="6"/>
      <c r="V7334" s="3"/>
    </row>
    <row r="7335">
      <c r="D7335" s="57"/>
      <c r="J7335" s="7"/>
      <c r="K7335" s="7"/>
      <c r="L7335" s="7"/>
      <c r="M7335" s="7"/>
      <c r="N7335" s="57"/>
      <c r="O7335" s="6"/>
      <c r="P7335" s="6"/>
      <c r="T7335" s="6"/>
      <c r="V7335" s="3"/>
    </row>
    <row r="7336">
      <c r="D7336" s="57"/>
      <c r="J7336" s="7"/>
      <c r="K7336" s="7"/>
      <c r="L7336" s="7"/>
      <c r="M7336" s="7"/>
      <c r="N7336" s="57"/>
      <c r="O7336" s="6"/>
      <c r="P7336" s="6"/>
      <c r="T7336" s="6"/>
      <c r="V7336" s="3"/>
    </row>
    <row r="7337">
      <c r="D7337" s="57"/>
      <c r="J7337" s="7"/>
      <c r="K7337" s="7"/>
      <c r="L7337" s="7"/>
      <c r="M7337" s="7"/>
      <c r="N7337" s="57"/>
      <c r="O7337" s="6"/>
      <c r="P7337" s="6"/>
      <c r="T7337" s="6"/>
      <c r="V7337" s="3"/>
    </row>
    <row r="7338">
      <c r="D7338" s="57"/>
      <c r="J7338" s="7"/>
      <c r="K7338" s="7"/>
      <c r="L7338" s="7"/>
      <c r="M7338" s="7"/>
      <c r="N7338" s="57"/>
      <c r="O7338" s="6"/>
      <c r="P7338" s="6"/>
      <c r="T7338" s="6"/>
      <c r="V7338" s="3"/>
    </row>
    <row r="7339">
      <c r="D7339" s="57"/>
      <c r="J7339" s="7"/>
      <c r="K7339" s="7"/>
      <c r="L7339" s="7"/>
      <c r="M7339" s="7"/>
      <c r="N7339" s="57"/>
      <c r="O7339" s="6"/>
      <c r="P7339" s="6"/>
      <c r="T7339" s="6"/>
      <c r="V7339" s="3"/>
    </row>
    <row r="7340">
      <c r="D7340" s="57"/>
      <c r="J7340" s="7"/>
      <c r="K7340" s="7"/>
      <c r="L7340" s="7"/>
      <c r="M7340" s="7"/>
      <c r="N7340" s="57"/>
      <c r="O7340" s="6"/>
      <c r="P7340" s="6"/>
      <c r="T7340" s="6"/>
      <c r="V7340" s="3"/>
    </row>
    <row r="7341">
      <c r="D7341" s="57"/>
      <c r="J7341" s="7"/>
      <c r="K7341" s="7"/>
      <c r="L7341" s="7"/>
      <c r="M7341" s="7"/>
      <c r="N7341" s="57"/>
      <c r="O7341" s="6"/>
      <c r="P7341" s="6"/>
      <c r="T7341" s="6"/>
      <c r="V7341" s="3"/>
    </row>
    <row r="7342">
      <c r="D7342" s="57"/>
      <c r="J7342" s="7"/>
      <c r="K7342" s="7"/>
      <c r="L7342" s="7"/>
      <c r="M7342" s="7"/>
      <c r="N7342" s="57"/>
      <c r="O7342" s="6"/>
      <c r="P7342" s="6"/>
      <c r="T7342" s="6"/>
      <c r="V7342" s="3"/>
    </row>
    <row r="7343">
      <c r="D7343" s="57"/>
      <c r="J7343" s="7"/>
      <c r="K7343" s="7"/>
      <c r="L7343" s="7"/>
      <c r="M7343" s="7"/>
      <c r="N7343" s="57"/>
      <c r="O7343" s="6"/>
      <c r="P7343" s="6"/>
      <c r="T7343" s="6"/>
      <c r="V7343" s="3"/>
    </row>
    <row r="7344">
      <c r="D7344" s="57"/>
      <c r="J7344" s="7"/>
      <c r="K7344" s="7"/>
      <c r="L7344" s="7"/>
      <c r="M7344" s="7"/>
      <c r="N7344" s="57"/>
      <c r="O7344" s="6"/>
      <c r="P7344" s="6"/>
      <c r="T7344" s="6"/>
      <c r="V7344" s="3"/>
    </row>
    <row r="7345">
      <c r="D7345" s="57"/>
      <c r="J7345" s="7"/>
      <c r="K7345" s="7"/>
      <c r="L7345" s="7"/>
      <c r="M7345" s="7"/>
      <c r="N7345" s="57"/>
      <c r="O7345" s="6"/>
      <c r="P7345" s="6"/>
      <c r="T7345" s="6"/>
      <c r="V7345" s="3"/>
    </row>
    <row r="7346">
      <c r="D7346" s="57"/>
      <c r="J7346" s="7"/>
      <c r="K7346" s="7"/>
      <c r="L7346" s="7"/>
      <c r="M7346" s="7"/>
      <c r="N7346" s="57"/>
      <c r="O7346" s="6"/>
      <c r="P7346" s="6"/>
      <c r="T7346" s="6"/>
      <c r="V7346" s="3"/>
    </row>
    <row r="7347">
      <c r="D7347" s="57"/>
      <c r="J7347" s="7"/>
      <c r="K7347" s="7"/>
      <c r="L7347" s="7"/>
      <c r="M7347" s="7"/>
      <c r="N7347" s="57"/>
      <c r="O7347" s="6"/>
      <c r="P7347" s="6"/>
      <c r="T7347" s="6"/>
      <c r="V7347" s="3"/>
    </row>
    <row r="7348">
      <c r="D7348" s="57"/>
      <c r="J7348" s="7"/>
      <c r="K7348" s="7"/>
      <c r="L7348" s="7"/>
      <c r="M7348" s="7"/>
      <c r="N7348" s="57"/>
      <c r="O7348" s="6"/>
      <c r="P7348" s="6"/>
      <c r="T7348" s="6"/>
      <c r="V7348" s="3"/>
    </row>
    <row r="7349">
      <c r="D7349" s="57"/>
      <c r="J7349" s="7"/>
      <c r="K7349" s="7"/>
      <c r="L7349" s="7"/>
      <c r="M7349" s="7"/>
      <c r="N7349" s="57"/>
      <c r="O7349" s="6"/>
      <c r="P7349" s="6"/>
      <c r="T7349" s="6"/>
      <c r="V7349" s="3"/>
    </row>
    <row r="7350">
      <c r="D7350" s="57"/>
      <c r="J7350" s="7"/>
      <c r="K7350" s="7"/>
      <c r="L7350" s="7"/>
      <c r="M7350" s="7"/>
      <c r="N7350" s="57"/>
      <c r="O7350" s="6"/>
      <c r="P7350" s="6"/>
      <c r="T7350" s="6"/>
      <c r="V7350" s="3"/>
    </row>
    <row r="7351">
      <c r="D7351" s="57"/>
      <c r="J7351" s="7"/>
      <c r="K7351" s="7"/>
      <c r="L7351" s="7"/>
      <c r="M7351" s="7"/>
      <c r="N7351" s="57"/>
      <c r="O7351" s="6"/>
      <c r="P7351" s="6"/>
      <c r="T7351" s="6"/>
      <c r="V7351" s="3"/>
    </row>
    <row r="7352">
      <c r="D7352" s="57"/>
      <c r="J7352" s="7"/>
      <c r="K7352" s="7"/>
      <c r="L7352" s="7"/>
      <c r="M7352" s="7"/>
      <c r="N7352" s="57"/>
      <c r="O7352" s="6"/>
      <c r="P7352" s="6"/>
      <c r="T7352" s="6"/>
      <c r="V7352" s="3"/>
    </row>
    <row r="7353">
      <c r="D7353" s="57"/>
      <c r="J7353" s="7"/>
      <c r="K7353" s="7"/>
      <c r="L7353" s="7"/>
      <c r="M7353" s="7"/>
      <c r="N7353" s="57"/>
      <c r="O7353" s="6"/>
      <c r="P7353" s="6"/>
      <c r="T7353" s="6"/>
      <c r="V7353" s="3"/>
    </row>
    <row r="7354">
      <c r="D7354" s="57"/>
      <c r="J7354" s="7"/>
      <c r="K7354" s="7"/>
      <c r="L7354" s="7"/>
      <c r="M7354" s="7"/>
      <c r="N7354" s="57"/>
      <c r="O7354" s="6"/>
      <c r="P7354" s="6"/>
      <c r="T7354" s="6"/>
      <c r="V7354" s="3"/>
    </row>
    <row r="7355">
      <c r="D7355" s="57"/>
      <c r="J7355" s="7"/>
      <c r="K7355" s="7"/>
      <c r="L7355" s="7"/>
      <c r="M7355" s="7"/>
      <c r="N7355" s="57"/>
      <c r="O7355" s="6"/>
      <c r="P7355" s="6"/>
      <c r="T7355" s="6"/>
      <c r="V7355" s="3"/>
    </row>
    <row r="7356">
      <c r="D7356" s="57"/>
      <c r="J7356" s="7"/>
      <c r="K7356" s="7"/>
      <c r="L7356" s="7"/>
      <c r="M7356" s="7"/>
      <c r="N7356" s="57"/>
      <c r="O7356" s="6"/>
      <c r="P7356" s="6"/>
      <c r="T7356" s="6"/>
      <c r="V7356" s="3"/>
    </row>
    <row r="7357">
      <c r="D7357" s="57"/>
      <c r="J7357" s="7"/>
      <c r="K7357" s="7"/>
      <c r="L7357" s="7"/>
      <c r="M7357" s="7"/>
      <c r="N7357" s="57"/>
      <c r="O7357" s="6"/>
      <c r="P7357" s="6"/>
      <c r="T7357" s="6"/>
      <c r="V7357" s="3"/>
    </row>
    <row r="7358">
      <c r="D7358" s="57"/>
      <c r="J7358" s="7"/>
      <c r="K7358" s="7"/>
      <c r="L7358" s="7"/>
      <c r="M7358" s="7"/>
      <c r="N7358" s="57"/>
      <c r="O7358" s="6"/>
      <c r="P7358" s="6"/>
      <c r="T7358" s="6"/>
      <c r="V7358" s="3"/>
    </row>
    <row r="7359">
      <c r="D7359" s="57"/>
      <c r="J7359" s="7"/>
      <c r="K7359" s="7"/>
      <c r="L7359" s="7"/>
      <c r="M7359" s="7"/>
      <c r="N7359" s="57"/>
      <c r="O7359" s="6"/>
      <c r="P7359" s="6"/>
      <c r="T7359" s="6"/>
      <c r="V7359" s="3"/>
    </row>
    <row r="7360">
      <c r="D7360" s="57"/>
      <c r="J7360" s="7"/>
      <c r="K7360" s="7"/>
      <c r="L7360" s="7"/>
      <c r="M7360" s="7"/>
      <c r="N7360" s="57"/>
      <c r="O7360" s="6"/>
      <c r="P7360" s="6"/>
      <c r="T7360" s="6"/>
      <c r="V7360" s="3"/>
    </row>
    <row r="7361">
      <c r="D7361" s="57"/>
      <c r="J7361" s="7"/>
      <c r="K7361" s="7"/>
      <c r="L7361" s="7"/>
      <c r="M7361" s="7"/>
      <c r="N7361" s="57"/>
      <c r="O7361" s="6"/>
      <c r="P7361" s="6"/>
      <c r="T7361" s="6"/>
      <c r="V7361" s="3"/>
    </row>
    <row r="7362">
      <c r="D7362" s="57"/>
      <c r="J7362" s="7"/>
      <c r="K7362" s="7"/>
      <c r="L7362" s="7"/>
      <c r="M7362" s="7"/>
      <c r="N7362" s="57"/>
      <c r="O7362" s="6"/>
      <c r="P7362" s="6"/>
      <c r="T7362" s="6"/>
      <c r="V7362" s="3"/>
    </row>
    <row r="7363">
      <c r="D7363" s="57"/>
      <c r="J7363" s="7"/>
      <c r="K7363" s="7"/>
      <c r="L7363" s="7"/>
      <c r="M7363" s="7"/>
      <c r="N7363" s="57"/>
      <c r="O7363" s="6"/>
      <c r="P7363" s="6"/>
      <c r="T7363" s="6"/>
      <c r="V7363" s="3"/>
    </row>
    <row r="7364">
      <c r="D7364" s="57"/>
      <c r="J7364" s="7"/>
      <c r="K7364" s="7"/>
      <c r="L7364" s="7"/>
      <c r="M7364" s="7"/>
      <c r="N7364" s="57"/>
      <c r="O7364" s="6"/>
      <c r="P7364" s="6"/>
      <c r="T7364" s="6"/>
      <c r="V7364" s="3"/>
    </row>
    <row r="7365">
      <c r="D7365" s="57"/>
      <c r="J7365" s="7"/>
      <c r="K7365" s="7"/>
      <c r="L7365" s="7"/>
      <c r="M7365" s="7"/>
      <c r="N7365" s="57"/>
      <c r="O7365" s="6"/>
      <c r="P7365" s="6"/>
      <c r="T7365" s="6"/>
      <c r="V7365" s="3"/>
    </row>
    <row r="7366">
      <c r="D7366" s="57"/>
      <c r="J7366" s="7"/>
      <c r="K7366" s="7"/>
      <c r="L7366" s="7"/>
      <c r="M7366" s="7"/>
      <c r="N7366" s="57"/>
      <c r="O7366" s="6"/>
      <c r="P7366" s="6"/>
      <c r="T7366" s="6"/>
      <c r="V7366" s="3"/>
    </row>
    <row r="7367">
      <c r="D7367" s="57"/>
      <c r="J7367" s="7"/>
      <c r="K7367" s="7"/>
      <c r="L7367" s="7"/>
      <c r="M7367" s="7"/>
      <c r="N7367" s="57"/>
      <c r="O7367" s="6"/>
      <c r="P7367" s="6"/>
      <c r="T7367" s="6"/>
      <c r="V7367" s="3"/>
    </row>
    <row r="7368">
      <c r="D7368" s="57"/>
      <c r="J7368" s="7"/>
      <c r="K7368" s="7"/>
      <c r="L7368" s="7"/>
      <c r="M7368" s="7"/>
      <c r="N7368" s="57"/>
      <c r="O7368" s="6"/>
      <c r="P7368" s="6"/>
      <c r="T7368" s="6"/>
      <c r="V7368" s="3"/>
    </row>
    <row r="7369">
      <c r="D7369" s="57"/>
      <c r="J7369" s="7"/>
      <c r="K7369" s="7"/>
      <c r="L7369" s="7"/>
      <c r="M7369" s="7"/>
      <c r="N7369" s="57"/>
      <c r="O7369" s="6"/>
      <c r="P7369" s="6"/>
      <c r="T7369" s="6"/>
      <c r="V7369" s="3"/>
    </row>
    <row r="7370">
      <c r="D7370" s="57"/>
      <c r="J7370" s="7"/>
      <c r="K7370" s="7"/>
      <c r="L7370" s="7"/>
      <c r="M7370" s="7"/>
      <c r="N7370" s="57"/>
      <c r="O7370" s="6"/>
      <c r="P7370" s="6"/>
      <c r="T7370" s="6"/>
      <c r="V7370" s="3"/>
    </row>
    <row r="7371">
      <c r="D7371" s="57"/>
      <c r="J7371" s="7"/>
      <c r="K7371" s="7"/>
      <c r="L7371" s="7"/>
      <c r="M7371" s="7"/>
      <c r="N7371" s="57"/>
      <c r="O7371" s="6"/>
      <c r="P7371" s="6"/>
      <c r="T7371" s="6"/>
      <c r="V7371" s="3"/>
    </row>
    <row r="7372">
      <c r="D7372" s="57"/>
      <c r="J7372" s="7"/>
      <c r="K7372" s="7"/>
      <c r="L7372" s="7"/>
      <c r="M7372" s="7"/>
      <c r="N7372" s="57"/>
      <c r="O7372" s="6"/>
      <c r="P7372" s="6"/>
      <c r="T7372" s="6"/>
      <c r="V7372" s="3"/>
    </row>
    <row r="7373">
      <c r="D7373" s="57"/>
      <c r="J7373" s="7"/>
      <c r="K7373" s="7"/>
      <c r="L7373" s="7"/>
      <c r="M7373" s="7"/>
      <c r="N7373" s="57"/>
      <c r="O7373" s="6"/>
      <c r="P7373" s="6"/>
      <c r="T7373" s="6"/>
      <c r="V7373" s="3"/>
    </row>
    <row r="7374">
      <c r="D7374" s="57"/>
      <c r="J7374" s="7"/>
      <c r="K7374" s="7"/>
      <c r="L7374" s="7"/>
      <c r="M7374" s="7"/>
      <c r="N7374" s="57"/>
      <c r="O7374" s="6"/>
      <c r="P7374" s="6"/>
      <c r="T7374" s="6"/>
      <c r="V7374" s="3"/>
    </row>
    <row r="7375">
      <c r="D7375" s="57"/>
      <c r="J7375" s="7"/>
      <c r="K7375" s="7"/>
      <c r="L7375" s="7"/>
      <c r="M7375" s="7"/>
      <c r="N7375" s="57"/>
      <c r="O7375" s="6"/>
      <c r="P7375" s="6"/>
      <c r="T7375" s="6"/>
      <c r="V7375" s="3"/>
    </row>
    <row r="7376">
      <c r="D7376" s="57"/>
      <c r="J7376" s="7"/>
      <c r="K7376" s="7"/>
      <c r="L7376" s="7"/>
      <c r="M7376" s="7"/>
      <c r="N7376" s="57"/>
      <c r="O7376" s="6"/>
      <c r="P7376" s="6"/>
      <c r="T7376" s="6"/>
      <c r="V7376" s="3"/>
    </row>
    <row r="7377">
      <c r="D7377" s="57"/>
      <c r="J7377" s="7"/>
      <c r="K7377" s="7"/>
      <c r="L7377" s="7"/>
      <c r="M7377" s="7"/>
      <c r="N7377" s="57"/>
      <c r="O7377" s="6"/>
      <c r="P7377" s="6"/>
      <c r="T7377" s="6"/>
      <c r="V7377" s="3"/>
    </row>
    <row r="7378">
      <c r="D7378" s="57"/>
      <c r="J7378" s="7"/>
      <c r="K7378" s="7"/>
      <c r="L7378" s="7"/>
      <c r="M7378" s="7"/>
      <c r="N7378" s="57"/>
      <c r="O7378" s="6"/>
      <c r="P7378" s="6"/>
      <c r="T7378" s="6"/>
      <c r="V7378" s="3"/>
    </row>
    <row r="7379">
      <c r="D7379" s="57"/>
      <c r="J7379" s="7"/>
      <c r="K7379" s="7"/>
      <c r="L7379" s="7"/>
      <c r="M7379" s="7"/>
      <c r="N7379" s="57"/>
      <c r="O7379" s="6"/>
      <c r="P7379" s="6"/>
      <c r="T7379" s="6"/>
      <c r="V7379" s="3"/>
    </row>
    <row r="7380">
      <c r="D7380" s="57"/>
      <c r="J7380" s="7"/>
      <c r="K7380" s="7"/>
      <c r="L7380" s="7"/>
      <c r="M7380" s="7"/>
      <c r="N7380" s="57"/>
      <c r="O7380" s="6"/>
      <c r="P7380" s="6"/>
      <c r="T7380" s="6"/>
      <c r="V7380" s="3"/>
    </row>
    <row r="7381">
      <c r="D7381" s="57"/>
      <c r="J7381" s="7"/>
      <c r="K7381" s="7"/>
      <c r="L7381" s="7"/>
      <c r="M7381" s="7"/>
      <c r="N7381" s="57"/>
      <c r="O7381" s="6"/>
      <c r="P7381" s="6"/>
      <c r="T7381" s="6"/>
      <c r="V7381" s="3"/>
    </row>
    <row r="7382">
      <c r="D7382" s="57"/>
      <c r="J7382" s="7"/>
      <c r="K7382" s="7"/>
      <c r="L7382" s="7"/>
      <c r="M7382" s="7"/>
      <c r="N7382" s="57"/>
      <c r="O7382" s="6"/>
      <c r="P7382" s="6"/>
      <c r="T7382" s="6"/>
      <c r="V7382" s="3"/>
    </row>
    <row r="7383">
      <c r="D7383" s="57"/>
      <c r="J7383" s="7"/>
      <c r="K7383" s="7"/>
      <c r="L7383" s="7"/>
      <c r="M7383" s="7"/>
      <c r="N7383" s="57"/>
      <c r="O7383" s="6"/>
      <c r="P7383" s="6"/>
      <c r="T7383" s="6"/>
      <c r="V7383" s="3"/>
    </row>
    <row r="7384">
      <c r="D7384" s="57"/>
      <c r="J7384" s="7"/>
      <c r="K7384" s="7"/>
      <c r="L7384" s="7"/>
      <c r="M7384" s="7"/>
      <c r="N7384" s="57"/>
      <c r="O7384" s="6"/>
      <c r="P7384" s="6"/>
      <c r="T7384" s="6"/>
      <c r="V7384" s="3"/>
    </row>
    <row r="7385">
      <c r="D7385" s="57"/>
      <c r="J7385" s="7"/>
      <c r="K7385" s="7"/>
      <c r="L7385" s="7"/>
      <c r="M7385" s="7"/>
      <c r="N7385" s="57"/>
      <c r="O7385" s="6"/>
      <c r="P7385" s="6"/>
      <c r="T7385" s="6"/>
      <c r="V7385" s="3"/>
    </row>
    <row r="7386">
      <c r="D7386" s="57"/>
      <c r="J7386" s="7"/>
      <c r="K7386" s="7"/>
      <c r="L7386" s="7"/>
      <c r="M7386" s="7"/>
      <c r="N7386" s="57"/>
      <c r="O7386" s="6"/>
      <c r="P7386" s="6"/>
      <c r="T7386" s="6"/>
      <c r="V7386" s="3"/>
    </row>
    <row r="7387">
      <c r="D7387" s="57"/>
      <c r="J7387" s="7"/>
      <c r="K7387" s="7"/>
      <c r="L7387" s="7"/>
      <c r="M7387" s="7"/>
      <c r="N7387" s="57"/>
      <c r="O7387" s="6"/>
      <c r="P7387" s="6"/>
      <c r="T7387" s="6"/>
      <c r="V7387" s="3"/>
    </row>
    <row r="7388">
      <c r="D7388" s="57"/>
      <c r="J7388" s="7"/>
      <c r="K7388" s="7"/>
      <c r="L7388" s="7"/>
      <c r="M7388" s="7"/>
      <c r="N7388" s="57"/>
      <c r="O7388" s="6"/>
      <c r="P7388" s="6"/>
      <c r="T7388" s="6"/>
      <c r="V7388" s="3"/>
    </row>
    <row r="7389">
      <c r="D7389" s="57"/>
      <c r="J7389" s="7"/>
      <c r="K7389" s="7"/>
      <c r="L7389" s="7"/>
      <c r="M7389" s="7"/>
      <c r="N7389" s="57"/>
      <c r="O7389" s="6"/>
      <c r="P7389" s="6"/>
      <c r="T7389" s="6"/>
      <c r="V7389" s="3"/>
    </row>
    <row r="7390">
      <c r="D7390" s="57"/>
      <c r="J7390" s="7"/>
      <c r="K7390" s="7"/>
      <c r="L7390" s="7"/>
      <c r="M7390" s="7"/>
      <c r="N7390" s="57"/>
      <c r="O7390" s="6"/>
      <c r="P7390" s="6"/>
      <c r="T7390" s="6"/>
      <c r="V7390" s="3"/>
    </row>
    <row r="7391">
      <c r="D7391" s="57"/>
      <c r="J7391" s="7"/>
      <c r="K7391" s="7"/>
      <c r="L7391" s="7"/>
      <c r="M7391" s="7"/>
      <c r="N7391" s="57"/>
      <c r="O7391" s="6"/>
      <c r="P7391" s="6"/>
      <c r="T7391" s="6"/>
      <c r="V7391" s="3"/>
    </row>
    <row r="7392">
      <c r="D7392" s="57"/>
      <c r="J7392" s="7"/>
      <c r="K7392" s="7"/>
      <c r="L7392" s="7"/>
      <c r="M7392" s="7"/>
      <c r="N7392" s="57"/>
      <c r="O7392" s="6"/>
      <c r="P7392" s="6"/>
      <c r="T7392" s="6"/>
      <c r="V7392" s="3"/>
    </row>
    <row r="7393">
      <c r="D7393" s="57"/>
      <c r="J7393" s="7"/>
      <c r="K7393" s="7"/>
      <c r="L7393" s="7"/>
      <c r="M7393" s="7"/>
      <c r="N7393" s="57"/>
      <c r="O7393" s="6"/>
      <c r="P7393" s="6"/>
      <c r="T7393" s="6"/>
      <c r="V7393" s="3"/>
    </row>
    <row r="7394">
      <c r="D7394" s="57"/>
      <c r="J7394" s="7"/>
      <c r="K7394" s="7"/>
      <c r="L7394" s="7"/>
      <c r="M7394" s="7"/>
      <c r="N7394" s="57"/>
      <c r="O7394" s="6"/>
      <c r="P7394" s="6"/>
      <c r="T7394" s="6"/>
      <c r="V7394" s="3"/>
    </row>
    <row r="7395">
      <c r="D7395" s="57"/>
      <c r="J7395" s="7"/>
      <c r="K7395" s="7"/>
      <c r="L7395" s="7"/>
      <c r="M7395" s="7"/>
      <c r="N7395" s="57"/>
      <c r="O7395" s="6"/>
      <c r="P7395" s="6"/>
      <c r="T7395" s="6"/>
      <c r="V7395" s="3"/>
    </row>
    <row r="7396">
      <c r="D7396" s="57"/>
      <c r="J7396" s="7"/>
      <c r="K7396" s="7"/>
      <c r="L7396" s="7"/>
      <c r="M7396" s="7"/>
      <c r="N7396" s="57"/>
      <c r="O7396" s="6"/>
      <c r="P7396" s="6"/>
      <c r="T7396" s="6"/>
      <c r="V7396" s="3"/>
    </row>
    <row r="7397">
      <c r="D7397" s="57"/>
      <c r="J7397" s="7"/>
      <c r="K7397" s="7"/>
      <c r="L7397" s="7"/>
      <c r="M7397" s="7"/>
      <c r="N7397" s="57"/>
      <c r="O7397" s="6"/>
      <c r="P7397" s="6"/>
      <c r="T7397" s="6"/>
      <c r="V7397" s="3"/>
    </row>
    <row r="7398">
      <c r="D7398" s="57"/>
      <c r="J7398" s="7"/>
      <c r="K7398" s="7"/>
      <c r="L7398" s="7"/>
      <c r="M7398" s="7"/>
      <c r="N7398" s="57"/>
      <c r="O7398" s="6"/>
      <c r="P7398" s="6"/>
      <c r="T7398" s="6"/>
      <c r="V7398" s="3"/>
    </row>
    <row r="7399">
      <c r="D7399" s="57"/>
      <c r="J7399" s="7"/>
      <c r="K7399" s="7"/>
      <c r="L7399" s="7"/>
      <c r="M7399" s="7"/>
      <c r="N7399" s="57"/>
      <c r="O7399" s="6"/>
      <c r="P7399" s="6"/>
      <c r="T7399" s="6"/>
      <c r="V7399" s="3"/>
    </row>
    <row r="7400">
      <c r="D7400" s="57"/>
      <c r="J7400" s="7"/>
      <c r="K7400" s="7"/>
      <c r="L7400" s="7"/>
      <c r="M7400" s="7"/>
      <c r="N7400" s="57"/>
      <c r="O7400" s="6"/>
      <c r="P7400" s="6"/>
      <c r="T7400" s="6"/>
      <c r="V7400" s="3"/>
    </row>
    <row r="7401">
      <c r="D7401" s="57"/>
      <c r="J7401" s="7"/>
      <c r="K7401" s="7"/>
      <c r="L7401" s="7"/>
      <c r="M7401" s="7"/>
      <c r="N7401" s="57"/>
      <c r="O7401" s="6"/>
      <c r="P7401" s="6"/>
      <c r="T7401" s="6"/>
      <c r="V7401" s="3"/>
    </row>
    <row r="7402">
      <c r="D7402" s="57"/>
      <c r="J7402" s="7"/>
      <c r="K7402" s="7"/>
      <c r="L7402" s="7"/>
      <c r="M7402" s="7"/>
      <c r="N7402" s="57"/>
      <c r="O7402" s="6"/>
      <c r="P7402" s="6"/>
      <c r="T7402" s="6"/>
      <c r="V7402" s="3"/>
    </row>
    <row r="7403">
      <c r="D7403" s="57"/>
      <c r="J7403" s="7"/>
      <c r="K7403" s="7"/>
      <c r="L7403" s="7"/>
      <c r="M7403" s="7"/>
      <c r="N7403" s="57"/>
      <c r="O7403" s="6"/>
      <c r="P7403" s="6"/>
      <c r="T7403" s="6"/>
      <c r="V7403" s="3"/>
    </row>
    <row r="7404">
      <c r="D7404" s="57"/>
      <c r="J7404" s="7"/>
      <c r="K7404" s="7"/>
      <c r="L7404" s="7"/>
      <c r="M7404" s="7"/>
      <c r="N7404" s="57"/>
      <c r="O7404" s="6"/>
      <c r="P7404" s="6"/>
      <c r="T7404" s="6"/>
      <c r="V7404" s="3"/>
    </row>
    <row r="7405">
      <c r="D7405" s="57"/>
      <c r="J7405" s="7"/>
      <c r="K7405" s="7"/>
      <c r="L7405" s="7"/>
      <c r="M7405" s="7"/>
      <c r="N7405" s="57"/>
      <c r="O7405" s="6"/>
      <c r="P7405" s="6"/>
      <c r="T7405" s="6"/>
      <c r="V7405" s="3"/>
    </row>
    <row r="7406">
      <c r="D7406" s="57"/>
      <c r="J7406" s="7"/>
      <c r="K7406" s="7"/>
      <c r="L7406" s="7"/>
      <c r="M7406" s="7"/>
      <c r="N7406" s="57"/>
      <c r="O7406" s="6"/>
      <c r="P7406" s="6"/>
      <c r="T7406" s="6"/>
      <c r="V7406" s="3"/>
    </row>
    <row r="7407">
      <c r="D7407" s="57"/>
      <c r="J7407" s="7"/>
      <c r="K7407" s="7"/>
      <c r="L7407" s="7"/>
      <c r="M7407" s="7"/>
      <c r="N7407" s="57"/>
      <c r="O7407" s="6"/>
      <c r="P7407" s="6"/>
      <c r="T7407" s="6"/>
      <c r="V7407" s="3"/>
    </row>
    <row r="7408">
      <c r="D7408" s="57"/>
      <c r="J7408" s="7"/>
      <c r="K7408" s="7"/>
      <c r="L7408" s="7"/>
      <c r="M7408" s="7"/>
      <c r="N7408" s="57"/>
      <c r="O7408" s="6"/>
      <c r="P7408" s="6"/>
      <c r="T7408" s="6"/>
      <c r="V7408" s="3"/>
    </row>
    <row r="7409">
      <c r="D7409" s="57"/>
      <c r="J7409" s="7"/>
      <c r="K7409" s="7"/>
      <c r="L7409" s="7"/>
      <c r="M7409" s="7"/>
      <c r="N7409" s="57"/>
      <c r="O7409" s="6"/>
      <c r="P7409" s="6"/>
      <c r="T7409" s="6"/>
      <c r="V7409" s="3"/>
    </row>
    <row r="7410">
      <c r="D7410" s="57"/>
      <c r="J7410" s="7"/>
      <c r="K7410" s="7"/>
      <c r="L7410" s="7"/>
      <c r="M7410" s="7"/>
      <c r="N7410" s="57"/>
      <c r="O7410" s="6"/>
      <c r="P7410" s="6"/>
      <c r="T7410" s="6"/>
      <c r="V7410" s="3"/>
    </row>
    <row r="7411">
      <c r="D7411" s="57"/>
      <c r="J7411" s="7"/>
      <c r="K7411" s="7"/>
      <c r="L7411" s="7"/>
      <c r="M7411" s="7"/>
      <c r="N7411" s="57"/>
      <c r="O7411" s="6"/>
      <c r="P7411" s="6"/>
      <c r="T7411" s="6"/>
      <c r="V7411" s="3"/>
    </row>
    <row r="7412">
      <c r="D7412" s="57"/>
      <c r="J7412" s="7"/>
      <c r="K7412" s="7"/>
      <c r="L7412" s="7"/>
      <c r="M7412" s="7"/>
      <c r="N7412" s="57"/>
      <c r="O7412" s="6"/>
      <c r="P7412" s="6"/>
      <c r="T7412" s="6"/>
      <c r="V7412" s="3"/>
    </row>
    <row r="7413">
      <c r="D7413" s="57"/>
      <c r="J7413" s="7"/>
      <c r="K7413" s="7"/>
      <c r="L7413" s="7"/>
      <c r="M7413" s="7"/>
      <c r="N7413" s="57"/>
      <c r="O7413" s="6"/>
      <c r="P7413" s="6"/>
      <c r="T7413" s="6"/>
      <c r="V7413" s="3"/>
    </row>
    <row r="7414">
      <c r="D7414" s="57"/>
      <c r="J7414" s="7"/>
      <c r="K7414" s="7"/>
      <c r="L7414" s="7"/>
      <c r="M7414" s="7"/>
      <c r="N7414" s="57"/>
      <c r="O7414" s="6"/>
      <c r="P7414" s="6"/>
      <c r="T7414" s="6"/>
      <c r="V7414" s="3"/>
    </row>
    <row r="7415">
      <c r="D7415" s="57"/>
      <c r="J7415" s="7"/>
      <c r="K7415" s="7"/>
      <c r="L7415" s="7"/>
      <c r="M7415" s="7"/>
      <c r="N7415" s="57"/>
      <c r="O7415" s="6"/>
      <c r="P7415" s="6"/>
      <c r="T7415" s="6"/>
      <c r="V7415" s="3"/>
    </row>
    <row r="7416">
      <c r="D7416" s="57"/>
      <c r="J7416" s="7"/>
      <c r="K7416" s="7"/>
      <c r="L7416" s="7"/>
      <c r="M7416" s="7"/>
      <c r="N7416" s="57"/>
      <c r="O7416" s="6"/>
      <c r="P7416" s="6"/>
      <c r="T7416" s="6"/>
      <c r="V7416" s="3"/>
    </row>
    <row r="7417">
      <c r="D7417" s="57"/>
      <c r="J7417" s="7"/>
      <c r="K7417" s="7"/>
      <c r="L7417" s="7"/>
      <c r="M7417" s="7"/>
      <c r="N7417" s="57"/>
      <c r="O7417" s="6"/>
      <c r="P7417" s="6"/>
      <c r="T7417" s="6"/>
      <c r="V7417" s="3"/>
    </row>
    <row r="7418">
      <c r="D7418" s="57"/>
      <c r="J7418" s="7"/>
      <c r="K7418" s="7"/>
      <c r="L7418" s="7"/>
      <c r="M7418" s="7"/>
      <c r="N7418" s="57"/>
      <c r="O7418" s="6"/>
      <c r="P7418" s="6"/>
      <c r="T7418" s="6"/>
      <c r="V7418" s="3"/>
    </row>
    <row r="7419">
      <c r="D7419" s="57"/>
      <c r="J7419" s="7"/>
      <c r="K7419" s="7"/>
      <c r="L7419" s="7"/>
      <c r="M7419" s="7"/>
      <c r="N7419" s="57"/>
      <c r="O7419" s="6"/>
      <c r="P7419" s="6"/>
      <c r="T7419" s="6"/>
      <c r="V7419" s="3"/>
    </row>
    <row r="7420">
      <c r="D7420" s="57"/>
      <c r="J7420" s="7"/>
      <c r="K7420" s="7"/>
      <c r="L7420" s="7"/>
      <c r="M7420" s="7"/>
      <c r="N7420" s="57"/>
      <c r="O7420" s="6"/>
      <c r="P7420" s="6"/>
      <c r="T7420" s="6"/>
      <c r="V7420" s="3"/>
    </row>
    <row r="7421">
      <c r="D7421" s="57"/>
      <c r="J7421" s="7"/>
      <c r="K7421" s="7"/>
      <c r="L7421" s="7"/>
      <c r="M7421" s="7"/>
      <c r="N7421" s="57"/>
      <c r="O7421" s="6"/>
      <c r="P7421" s="6"/>
      <c r="T7421" s="6"/>
      <c r="V7421" s="3"/>
    </row>
    <row r="7422">
      <c r="D7422" s="57"/>
      <c r="J7422" s="7"/>
      <c r="K7422" s="7"/>
      <c r="L7422" s="7"/>
      <c r="M7422" s="7"/>
      <c r="N7422" s="57"/>
      <c r="O7422" s="6"/>
      <c r="P7422" s="6"/>
      <c r="T7422" s="6"/>
      <c r="V7422" s="3"/>
    </row>
    <row r="7423">
      <c r="D7423" s="57"/>
      <c r="J7423" s="7"/>
      <c r="K7423" s="7"/>
      <c r="L7423" s="7"/>
      <c r="M7423" s="7"/>
      <c r="N7423" s="57"/>
      <c r="O7423" s="6"/>
      <c r="P7423" s="6"/>
      <c r="T7423" s="6"/>
      <c r="V7423" s="3"/>
    </row>
    <row r="7424">
      <c r="D7424" s="57"/>
      <c r="J7424" s="7"/>
      <c r="K7424" s="7"/>
      <c r="L7424" s="7"/>
      <c r="M7424" s="7"/>
      <c r="N7424" s="57"/>
      <c r="O7424" s="6"/>
      <c r="P7424" s="6"/>
      <c r="T7424" s="6"/>
      <c r="V7424" s="3"/>
    </row>
    <row r="7425">
      <c r="D7425" s="57"/>
      <c r="J7425" s="7"/>
      <c r="K7425" s="7"/>
      <c r="L7425" s="7"/>
      <c r="M7425" s="7"/>
      <c r="N7425" s="57"/>
      <c r="O7425" s="6"/>
      <c r="P7425" s="6"/>
      <c r="T7425" s="6"/>
      <c r="V7425" s="3"/>
    </row>
    <row r="7426">
      <c r="D7426" s="57"/>
      <c r="J7426" s="7"/>
      <c r="K7426" s="7"/>
      <c r="L7426" s="7"/>
      <c r="M7426" s="7"/>
      <c r="N7426" s="57"/>
      <c r="O7426" s="6"/>
      <c r="P7426" s="6"/>
      <c r="T7426" s="6"/>
      <c r="V7426" s="3"/>
    </row>
    <row r="7427">
      <c r="D7427" s="57"/>
      <c r="J7427" s="7"/>
      <c r="K7427" s="7"/>
      <c r="L7427" s="7"/>
      <c r="M7427" s="7"/>
      <c r="N7427" s="57"/>
      <c r="O7427" s="6"/>
      <c r="P7427" s="6"/>
      <c r="T7427" s="6"/>
      <c r="V7427" s="3"/>
    </row>
    <row r="7428">
      <c r="D7428" s="57"/>
      <c r="J7428" s="7"/>
      <c r="K7428" s="7"/>
      <c r="L7428" s="7"/>
      <c r="M7428" s="7"/>
      <c r="N7428" s="57"/>
      <c r="O7428" s="6"/>
      <c r="P7428" s="6"/>
      <c r="T7428" s="6"/>
      <c r="V7428" s="3"/>
    </row>
    <row r="7429">
      <c r="D7429" s="57"/>
      <c r="J7429" s="7"/>
      <c r="K7429" s="7"/>
      <c r="L7429" s="7"/>
      <c r="M7429" s="7"/>
      <c r="N7429" s="57"/>
      <c r="O7429" s="6"/>
      <c r="P7429" s="6"/>
      <c r="T7429" s="6"/>
      <c r="V7429" s="3"/>
    </row>
    <row r="7430">
      <c r="D7430" s="57"/>
      <c r="J7430" s="7"/>
      <c r="K7430" s="7"/>
      <c r="L7430" s="7"/>
      <c r="M7430" s="7"/>
      <c r="N7430" s="57"/>
      <c r="O7430" s="6"/>
      <c r="P7430" s="6"/>
      <c r="T7430" s="6"/>
      <c r="V7430" s="3"/>
    </row>
    <row r="7431">
      <c r="D7431" s="57"/>
      <c r="J7431" s="7"/>
      <c r="K7431" s="7"/>
      <c r="L7431" s="7"/>
      <c r="M7431" s="7"/>
      <c r="N7431" s="57"/>
      <c r="O7431" s="6"/>
      <c r="P7431" s="6"/>
      <c r="T7431" s="6"/>
      <c r="V7431" s="3"/>
    </row>
    <row r="7432">
      <c r="D7432" s="57"/>
      <c r="J7432" s="7"/>
      <c r="K7432" s="7"/>
      <c r="L7432" s="7"/>
      <c r="M7432" s="7"/>
      <c r="N7432" s="57"/>
      <c r="O7432" s="6"/>
      <c r="P7432" s="6"/>
      <c r="T7432" s="6"/>
      <c r="V7432" s="3"/>
    </row>
    <row r="7433">
      <c r="D7433" s="57"/>
      <c r="J7433" s="7"/>
      <c r="K7433" s="7"/>
      <c r="L7433" s="7"/>
      <c r="M7433" s="7"/>
      <c r="N7433" s="57"/>
      <c r="O7433" s="6"/>
      <c r="P7433" s="6"/>
      <c r="T7433" s="6"/>
      <c r="V7433" s="3"/>
    </row>
    <row r="7434">
      <c r="D7434" s="57"/>
      <c r="J7434" s="7"/>
      <c r="K7434" s="7"/>
      <c r="L7434" s="7"/>
      <c r="M7434" s="7"/>
      <c r="N7434" s="57"/>
      <c r="O7434" s="6"/>
      <c r="P7434" s="6"/>
      <c r="T7434" s="6"/>
      <c r="V7434" s="3"/>
    </row>
    <row r="7435">
      <c r="D7435" s="57"/>
      <c r="J7435" s="7"/>
      <c r="K7435" s="7"/>
      <c r="L7435" s="7"/>
      <c r="M7435" s="7"/>
      <c r="N7435" s="57"/>
      <c r="O7435" s="6"/>
      <c r="P7435" s="6"/>
      <c r="T7435" s="6"/>
      <c r="V7435" s="3"/>
    </row>
    <row r="7436">
      <c r="D7436" s="57"/>
      <c r="J7436" s="7"/>
      <c r="K7436" s="7"/>
      <c r="L7436" s="7"/>
      <c r="M7436" s="7"/>
      <c r="N7436" s="57"/>
      <c r="O7436" s="6"/>
      <c r="P7436" s="6"/>
      <c r="T7436" s="6"/>
      <c r="V7436" s="3"/>
    </row>
    <row r="7437">
      <c r="D7437" s="57"/>
      <c r="J7437" s="7"/>
      <c r="K7437" s="7"/>
      <c r="L7437" s="7"/>
      <c r="M7437" s="7"/>
      <c r="N7437" s="57"/>
      <c r="O7437" s="6"/>
      <c r="P7437" s="6"/>
      <c r="T7437" s="6"/>
      <c r="V7437" s="3"/>
    </row>
    <row r="7438">
      <c r="D7438" s="57"/>
      <c r="J7438" s="7"/>
      <c r="K7438" s="7"/>
      <c r="L7438" s="7"/>
      <c r="M7438" s="7"/>
      <c r="N7438" s="57"/>
      <c r="O7438" s="6"/>
      <c r="P7438" s="6"/>
      <c r="T7438" s="6"/>
      <c r="V7438" s="3"/>
    </row>
    <row r="7439">
      <c r="D7439" s="57"/>
      <c r="J7439" s="7"/>
      <c r="K7439" s="7"/>
      <c r="L7439" s="7"/>
      <c r="M7439" s="7"/>
      <c r="N7439" s="57"/>
      <c r="O7439" s="6"/>
      <c r="P7439" s="6"/>
      <c r="T7439" s="6"/>
      <c r="V7439" s="3"/>
    </row>
    <row r="7440">
      <c r="D7440" s="57"/>
      <c r="J7440" s="7"/>
      <c r="K7440" s="7"/>
      <c r="L7440" s="7"/>
      <c r="M7440" s="7"/>
      <c r="N7440" s="57"/>
      <c r="O7440" s="6"/>
      <c r="P7440" s="6"/>
      <c r="T7440" s="6"/>
      <c r="V7440" s="3"/>
    </row>
    <row r="7441">
      <c r="D7441" s="57"/>
      <c r="J7441" s="7"/>
      <c r="K7441" s="7"/>
      <c r="L7441" s="7"/>
      <c r="M7441" s="7"/>
      <c r="N7441" s="57"/>
      <c r="O7441" s="6"/>
      <c r="P7441" s="6"/>
      <c r="T7441" s="6"/>
      <c r="V7441" s="3"/>
    </row>
    <row r="7442">
      <c r="D7442" s="57"/>
      <c r="J7442" s="7"/>
      <c r="K7442" s="7"/>
      <c r="L7442" s="7"/>
      <c r="M7442" s="7"/>
      <c r="N7442" s="57"/>
      <c r="O7442" s="6"/>
      <c r="P7442" s="6"/>
      <c r="T7442" s="6"/>
      <c r="V7442" s="3"/>
    </row>
    <row r="7443">
      <c r="D7443" s="57"/>
      <c r="J7443" s="7"/>
      <c r="K7443" s="7"/>
      <c r="L7443" s="7"/>
      <c r="M7443" s="7"/>
      <c r="N7443" s="57"/>
      <c r="O7443" s="6"/>
      <c r="P7443" s="6"/>
      <c r="T7443" s="6"/>
      <c r="V7443" s="3"/>
    </row>
    <row r="7444">
      <c r="D7444" s="57"/>
      <c r="J7444" s="7"/>
      <c r="K7444" s="7"/>
      <c r="L7444" s="7"/>
      <c r="M7444" s="7"/>
      <c r="N7444" s="57"/>
      <c r="O7444" s="6"/>
      <c r="P7444" s="6"/>
      <c r="T7444" s="6"/>
      <c r="V7444" s="3"/>
    </row>
    <row r="7445">
      <c r="D7445" s="57"/>
      <c r="J7445" s="7"/>
      <c r="K7445" s="7"/>
      <c r="L7445" s="7"/>
      <c r="M7445" s="7"/>
      <c r="N7445" s="57"/>
      <c r="O7445" s="6"/>
      <c r="P7445" s="6"/>
      <c r="T7445" s="6"/>
      <c r="V7445" s="3"/>
    </row>
    <row r="7446">
      <c r="D7446" s="57"/>
      <c r="J7446" s="7"/>
      <c r="K7446" s="7"/>
      <c r="L7446" s="7"/>
      <c r="M7446" s="7"/>
      <c r="N7446" s="57"/>
      <c r="O7446" s="6"/>
      <c r="P7446" s="6"/>
      <c r="T7446" s="6"/>
      <c r="V7446" s="3"/>
    </row>
    <row r="7447">
      <c r="D7447" s="57"/>
      <c r="J7447" s="7"/>
      <c r="K7447" s="7"/>
      <c r="L7447" s="7"/>
      <c r="M7447" s="7"/>
      <c r="N7447" s="57"/>
      <c r="O7447" s="6"/>
      <c r="P7447" s="6"/>
      <c r="T7447" s="6"/>
      <c r="V7447" s="3"/>
    </row>
    <row r="7448">
      <c r="D7448" s="57"/>
      <c r="J7448" s="7"/>
      <c r="K7448" s="7"/>
      <c r="L7448" s="7"/>
      <c r="M7448" s="7"/>
      <c r="N7448" s="57"/>
      <c r="O7448" s="6"/>
      <c r="P7448" s="6"/>
      <c r="T7448" s="6"/>
      <c r="V7448" s="3"/>
    </row>
    <row r="7449">
      <c r="D7449" s="57"/>
      <c r="J7449" s="7"/>
      <c r="K7449" s="7"/>
      <c r="L7449" s="7"/>
      <c r="M7449" s="7"/>
      <c r="N7449" s="57"/>
      <c r="O7449" s="6"/>
      <c r="P7449" s="6"/>
      <c r="T7449" s="6"/>
      <c r="V7449" s="3"/>
    </row>
    <row r="7450">
      <c r="D7450" s="57"/>
      <c r="J7450" s="7"/>
      <c r="K7450" s="7"/>
      <c r="L7450" s="7"/>
      <c r="M7450" s="7"/>
      <c r="N7450" s="57"/>
      <c r="O7450" s="6"/>
      <c r="P7450" s="6"/>
      <c r="T7450" s="6"/>
      <c r="V7450" s="3"/>
    </row>
    <row r="7451">
      <c r="D7451" s="57"/>
      <c r="J7451" s="7"/>
      <c r="K7451" s="7"/>
      <c r="L7451" s="7"/>
      <c r="M7451" s="7"/>
      <c r="N7451" s="57"/>
      <c r="O7451" s="6"/>
      <c r="P7451" s="6"/>
      <c r="T7451" s="6"/>
      <c r="V7451" s="3"/>
    </row>
    <row r="7452">
      <c r="D7452" s="57"/>
      <c r="J7452" s="7"/>
      <c r="K7452" s="7"/>
      <c r="L7452" s="7"/>
      <c r="M7452" s="7"/>
      <c r="N7452" s="57"/>
      <c r="O7452" s="6"/>
      <c r="P7452" s="6"/>
      <c r="T7452" s="6"/>
      <c r="V7452" s="3"/>
    </row>
    <row r="7453">
      <c r="D7453" s="57"/>
      <c r="J7453" s="7"/>
      <c r="K7453" s="7"/>
      <c r="L7453" s="7"/>
      <c r="M7453" s="7"/>
      <c r="N7453" s="57"/>
      <c r="O7453" s="6"/>
      <c r="P7453" s="6"/>
      <c r="T7453" s="6"/>
      <c r="V7453" s="3"/>
    </row>
    <row r="7454">
      <c r="D7454" s="57"/>
      <c r="J7454" s="7"/>
      <c r="K7454" s="7"/>
      <c r="L7454" s="7"/>
      <c r="M7454" s="7"/>
      <c r="N7454" s="57"/>
      <c r="O7454" s="6"/>
      <c r="P7454" s="6"/>
      <c r="T7454" s="6"/>
      <c r="V7454" s="3"/>
    </row>
    <row r="7455">
      <c r="D7455" s="57"/>
      <c r="J7455" s="7"/>
      <c r="K7455" s="7"/>
      <c r="L7455" s="7"/>
      <c r="M7455" s="7"/>
      <c r="N7455" s="57"/>
      <c r="O7455" s="6"/>
      <c r="P7455" s="6"/>
      <c r="T7455" s="6"/>
      <c r="V7455" s="3"/>
    </row>
    <row r="7456">
      <c r="D7456" s="57"/>
      <c r="J7456" s="7"/>
      <c r="K7456" s="7"/>
      <c r="L7456" s="7"/>
      <c r="M7456" s="7"/>
      <c r="N7456" s="57"/>
      <c r="O7456" s="6"/>
      <c r="P7456" s="6"/>
      <c r="T7456" s="6"/>
      <c r="V7456" s="3"/>
    </row>
    <row r="7457">
      <c r="D7457" s="57"/>
      <c r="J7457" s="7"/>
      <c r="K7457" s="7"/>
      <c r="L7457" s="7"/>
      <c r="M7457" s="7"/>
      <c r="N7457" s="57"/>
      <c r="O7457" s="6"/>
      <c r="P7457" s="6"/>
      <c r="T7457" s="6"/>
      <c r="V7457" s="3"/>
    </row>
    <row r="7458">
      <c r="D7458" s="57"/>
      <c r="J7458" s="7"/>
      <c r="K7458" s="7"/>
      <c r="L7458" s="7"/>
      <c r="M7458" s="7"/>
      <c r="N7458" s="57"/>
      <c r="O7458" s="6"/>
      <c r="P7458" s="6"/>
      <c r="T7458" s="6"/>
      <c r="V7458" s="3"/>
    </row>
    <row r="7459">
      <c r="D7459" s="57"/>
      <c r="J7459" s="7"/>
      <c r="K7459" s="7"/>
      <c r="L7459" s="7"/>
      <c r="M7459" s="7"/>
      <c r="N7459" s="57"/>
      <c r="O7459" s="6"/>
      <c r="P7459" s="6"/>
      <c r="T7459" s="6"/>
      <c r="V7459" s="3"/>
    </row>
    <row r="7460">
      <c r="D7460" s="57"/>
      <c r="J7460" s="7"/>
      <c r="K7460" s="7"/>
      <c r="L7460" s="7"/>
      <c r="M7460" s="7"/>
      <c r="N7460" s="57"/>
      <c r="O7460" s="6"/>
      <c r="P7460" s="6"/>
      <c r="T7460" s="6"/>
      <c r="V7460" s="3"/>
    </row>
    <row r="7461">
      <c r="D7461" s="57"/>
      <c r="J7461" s="7"/>
      <c r="K7461" s="7"/>
      <c r="L7461" s="7"/>
      <c r="M7461" s="7"/>
      <c r="N7461" s="57"/>
      <c r="O7461" s="6"/>
      <c r="P7461" s="6"/>
      <c r="T7461" s="6"/>
      <c r="V7461" s="3"/>
    </row>
    <row r="7462">
      <c r="D7462" s="57"/>
      <c r="J7462" s="7"/>
      <c r="K7462" s="7"/>
      <c r="L7462" s="7"/>
      <c r="M7462" s="7"/>
      <c r="N7462" s="57"/>
      <c r="O7462" s="6"/>
      <c r="P7462" s="6"/>
      <c r="T7462" s="6"/>
      <c r="V7462" s="3"/>
    </row>
    <row r="7463">
      <c r="D7463" s="57"/>
      <c r="J7463" s="7"/>
      <c r="K7463" s="7"/>
      <c r="L7463" s="7"/>
      <c r="M7463" s="7"/>
      <c r="N7463" s="57"/>
      <c r="O7463" s="6"/>
      <c r="P7463" s="6"/>
      <c r="T7463" s="6"/>
      <c r="V7463" s="3"/>
    </row>
    <row r="7464">
      <c r="D7464" s="57"/>
      <c r="J7464" s="7"/>
      <c r="K7464" s="7"/>
      <c r="L7464" s="7"/>
      <c r="M7464" s="7"/>
      <c r="N7464" s="57"/>
      <c r="O7464" s="6"/>
      <c r="P7464" s="6"/>
      <c r="T7464" s="6"/>
      <c r="V7464" s="3"/>
    </row>
    <row r="7465">
      <c r="D7465" s="57"/>
      <c r="J7465" s="7"/>
      <c r="K7465" s="7"/>
      <c r="L7465" s="7"/>
      <c r="M7465" s="7"/>
      <c r="N7465" s="57"/>
      <c r="O7465" s="6"/>
      <c r="P7465" s="6"/>
      <c r="T7465" s="6"/>
      <c r="V7465" s="3"/>
    </row>
    <row r="7466">
      <c r="D7466" s="57"/>
      <c r="J7466" s="7"/>
      <c r="K7466" s="7"/>
      <c r="L7466" s="7"/>
      <c r="M7466" s="7"/>
      <c r="N7466" s="57"/>
      <c r="O7466" s="6"/>
      <c r="P7466" s="6"/>
      <c r="T7466" s="6"/>
      <c r="V7466" s="3"/>
    </row>
    <row r="7467">
      <c r="D7467" s="57"/>
      <c r="J7467" s="7"/>
      <c r="K7467" s="7"/>
      <c r="L7467" s="7"/>
      <c r="M7467" s="7"/>
      <c r="N7467" s="57"/>
      <c r="O7467" s="6"/>
      <c r="P7467" s="6"/>
      <c r="T7467" s="6"/>
      <c r="V7467" s="3"/>
    </row>
    <row r="7468">
      <c r="D7468" s="57"/>
      <c r="J7468" s="7"/>
      <c r="K7468" s="7"/>
      <c r="L7468" s="7"/>
      <c r="M7468" s="7"/>
      <c r="N7468" s="57"/>
      <c r="O7468" s="6"/>
      <c r="P7468" s="6"/>
      <c r="T7468" s="6"/>
      <c r="V7468" s="3"/>
    </row>
    <row r="7469">
      <c r="D7469" s="57"/>
      <c r="J7469" s="7"/>
      <c r="K7469" s="7"/>
      <c r="L7469" s="7"/>
      <c r="M7469" s="7"/>
      <c r="N7469" s="57"/>
      <c r="O7469" s="6"/>
      <c r="P7469" s="6"/>
      <c r="T7469" s="6"/>
      <c r="V7469" s="3"/>
    </row>
    <row r="7470">
      <c r="D7470" s="57"/>
      <c r="J7470" s="7"/>
      <c r="K7470" s="7"/>
      <c r="L7470" s="7"/>
      <c r="M7470" s="7"/>
      <c r="N7470" s="57"/>
      <c r="O7470" s="6"/>
      <c r="P7470" s="6"/>
      <c r="T7470" s="6"/>
      <c r="V7470" s="3"/>
    </row>
    <row r="7471">
      <c r="D7471" s="57"/>
      <c r="J7471" s="7"/>
      <c r="K7471" s="7"/>
      <c r="L7471" s="7"/>
      <c r="M7471" s="7"/>
      <c r="N7471" s="57"/>
      <c r="O7471" s="6"/>
      <c r="P7471" s="6"/>
      <c r="T7471" s="6"/>
      <c r="V7471" s="3"/>
    </row>
    <row r="7472">
      <c r="D7472" s="57"/>
      <c r="J7472" s="7"/>
      <c r="K7472" s="7"/>
      <c r="L7472" s="7"/>
      <c r="M7472" s="7"/>
      <c r="N7472" s="57"/>
      <c r="O7472" s="6"/>
      <c r="P7472" s="6"/>
      <c r="T7472" s="6"/>
      <c r="V7472" s="3"/>
    </row>
    <row r="7473">
      <c r="D7473" s="57"/>
      <c r="J7473" s="7"/>
      <c r="K7473" s="7"/>
      <c r="L7473" s="7"/>
      <c r="M7473" s="7"/>
      <c r="N7473" s="57"/>
      <c r="O7473" s="6"/>
      <c r="P7473" s="6"/>
      <c r="T7473" s="6"/>
      <c r="V7473" s="3"/>
    </row>
    <row r="7474">
      <c r="D7474" s="57"/>
      <c r="J7474" s="7"/>
      <c r="K7474" s="7"/>
      <c r="L7474" s="7"/>
      <c r="M7474" s="7"/>
      <c r="N7474" s="57"/>
      <c r="O7474" s="6"/>
      <c r="P7474" s="6"/>
      <c r="T7474" s="6"/>
      <c r="V7474" s="3"/>
    </row>
    <row r="7475">
      <c r="D7475" s="57"/>
      <c r="J7475" s="7"/>
      <c r="K7475" s="7"/>
      <c r="L7475" s="7"/>
      <c r="M7475" s="7"/>
      <c r="N7475" s="57"/>
      <c r="O7475" s="6"/>
      <c r="P7475" s="6"/>
      <c r="T7475" s="6"/>
      <c r="V7475" s="3"/>
    </row>
    <row r="7476">
      <c r="D7476" s="57"/>
      <c r="J7476" s="7"/>
      <c r="K7476" s="7"/>
      <c r="L7476" s="7"/>
      <c r="M7476" s="7"/>
      <c r="N7476" s="57"/>
      <c r="O7476" s="6"/>
      <c r="P7476" s="6"/>
      <c r="T7476" s="6"/>
      <c r="V7476" s="3"/>
    </row>
    <row r="7477">
      <c r="D7477" s="57"/>
      <c r="J7477" s="7"/>
      <c r="K7477" s="7"/>
      <c r="L7477" s="7"/>
      <c r="M7477" s="7"/>
      <c r="N7477" s="57"/>
      <c r="O7477" s="6"/>
      <c r="P7477" s="6"/>
      <c r="T7477" s="6"/>
      <c r="V7477" s="3"/>
    </row>
    <row r="7478">
      <c r="D7478" s="57"/>
      <c r="J7478" s="7"/>
      <c r="K7478" s="7"/>
      <c r="L7478" s="7"/>
      <c r="M7478" s="7"/>
      <c r="N7478" s="57"/>
      <c r="O7478" s="6"/>
      <c r="P7478" s="6"/>
      <c r="T7478" s="6"/>
      <c r="V7478" s="3"/>
    </row>
    <row r="7479">
      <c r="D7479" s="57"/>
      <c r="J7479" s="7"/>
      <c r="K7479" s="7"/>
      <c r="L7479" s="7"/>
      <c r="M7479" s="7"/>
      <c r="N7479" s="57"/>
      <c r="O7479" s="6"/>
      <c r="P7479" s="6"/>
      <c r="T7479" s="6"/>
      <c r="V7479" s="3"/>
    </row>
    <row r="7480">
      <c r="D7480" s="57"/>
      <c r="J7480" s="7"/>
      <c r="K7480" s="7"/>
      <c r="L7480" s="7"/>
      <c r="M7480" s="7"/>
      <c r="N7480" s="57"/>
      <c r="O7480" s="6"/>
      <c r="P7480" s="6"/>
      <c r="T7480" s="6"/>
      <c r="V7480" s="3"/>
    </row>
    <row r="7481">
      <c r="D7481" s="57"/>
      <c r="J7481" s="7"/>
      <c r="K7481" s="7"/>
      <c r="L7481" s="7"/>
      <c r="M7481" s="7"/>
      <c r="N7481" s="57"/>
      <c r="O7481" s="6"/>
      <c r="P7481" s="6"/>
      <c r="T7481" s="6"/>
      <c r="V7481" s="3"/>
    </row>
    <row r="7482">
      <c r="D7482" s="57"/>
      <c r="J7482" s="7"/>
      <c r="K7482" s="7"/>
      <c r="L7482" s="7"/>
      <c r="M7482" s="7"/>
      <c r="N7482" s="57"/>
      <c r="O7482" s="6"/>
      <c r="P7482" s="6"/>
      <c r="T7482" s="6"/>
      <c r="V7482" s="3"/>
    </row>
    <row r="7483">
      <c r="D7483" s="57"/>
      <c r="J7483" s="7"/>
      <c r="K7483" s="7"/>
      <c r="L7483" s="7"/>
      <c r="M7483" s="7"/>
      <c r="N7483" s="57"/>
      <c r="O7483" s="6"/>
      <c r="P7483" s="6"/>
      <c r="T7483" s="6"/>
      <c r="V7483" s="3"/>
    </row>
    <row r="7484">
      <c r="D7484" s="57"/>
      <c r="J7484" s="7"/>
      <c r="K7484" s="7"/>
      <c r="L7484" s="7"/>
      <c r="M7484" s="7"/>
      <c r="N7484" s="57"/>
      <c r="O7484" s="6"/>
      <c r="P7484" s="6"/>
      <c r="T7484" s="6"/>
      <c r="V7484" s="3"/>
    </row>
    <row r="7485">
      <c r="D7485" s="57"/>
      <c r="J7485" s="7"/>
      <c r="K7485" s="7"/>
      <c r="L7485" s="7"/>
      <c r="M7485" s="7"/>
      <c r="N7485" s="57"/>
      <c r="O7485" s="6"/>
      <c r="P7485" s="6"/>
      <c r="T7485" s="6"/>
      <c r="V7485" s="3"/>
    </row>
    <row r="7486">
      <c r="D7486" s="57"/>
      <c r="J7486" s="7"/>
      <c r="K7486" s="7"/>
      <c r="L7486" s="7"/>
      <c r="M7486" s="7"/>
      <c r="N7486" s="57"/>
      <c r="O7486" s="6"/>
      <c r="P7486" s="6"/>
      <c r="T7486" s="6"/>
      <c r="V7486" s="3"/>
    </row>
    <row r="7487">
      <c r="D7487" s="57"/>
      <c r="J7487" s="7"/>
      <c r="K7487" s="7"/>
      <c r="L7487" s="7"/>
      <c r="M7487" s="7"/>
      <c r="N7487" s="57"/>
      <c r="O7487" s="6"/>
      <c r="P7487" s="6"/>
      <c r="T7487" s="6"/>
      <c r="V7487" s="3"/>
    </row>
    <row r="7488">
      <c r="D7488" s="57"/>
      <c r="J7488" s="7"/>
      <c r="K7488" s="7"/>
      <c r="L7488" s="7"/>
      <c r="M7488" s="7"/>
      <c r="N7488" s="57"/>
      <c r="O7488" s="6"/>
      <c r="P7488" s="6"/>
      <c r="T7488" s="6"/>
      <c r="V7488" s="3"/>
    </row>
    <row r="7489">
      <c r="D7489" s="57"/>
      <c r="J7489" s="7"/>
      <c r="K7489" s="7"/>
      <c r="L7489" s="7"/>
      <c r="M7489" s="7"/>
      <c r="N7489" s="57"/>
      <c r="O7489" s="6"/>
      <c r="P7489" s="6"/>
      <c r="T7489" s="6"/>
      <c r="V7489" s="3"/>
    </row>
    <row r="7490">
      <c r="D7490" s="57"/>
      <c r="J7490" s="7"/>
      <c r="K7490" s="7"/>
      <c r="L7490" s="7"/>
      <c r="M7490" s="7"/>
      <c r="N7490" s="57"/>
      <c r="O7490" s="6"/>
      <c r="P7490" s="6"/>
      <c r="T7490" s="6"/>
      <c r="V7490" s="3"/>
    </row>
    <row r="7491">
      <c r="D7491" s="57"/>
      <c r="J7491" s="7"/>
      <c r="K7491" s="7"/>
      <c r="L7491" s="7"/>
      <c r="M7491" s="7"/>
      <c r="N7491" s="57"/>
      <c r="O7491" s="6"/>
      <c r="P7491" s="6"/>
      <c r="T7491" s="6"/>
      <c r="V7491" s="3"/>
    </row>
    <row r="7492">
      <c r="D7492" s="57"/>
      <c r="J7492" s="7"/>
      <c r="K7492" s="7"/>
      <c r="L7492" s="7"/>
      <c r="M7492" s="7"/>
      <c r="N7492" s="57"/>
      <c r="O7492" s="6"/>
      <c r="P7492" s="6"/>
      <c r="T7492" s="6"/>
      <c r="V7492" s="3"/>
    </row>
    <row r="7493">
      <c r="D7493" s="57"/>
      <c r="J7493" s="7"/>
      <c r="K7493" s="7"/>
      <c r="L7493" s="7"/>
      <c r="M7493" s="7"/>
      <c r="N7493" s="57"/>
      <c r="O7493" s="6"/>
      <c r="P7493" s="6"/>
      <c r="T7493" s="6"/>
      <c r="V7493" s="3"/>
    </row>
    <row r="7494">
      <c r="D7494" s="57"/>
      <c r="J7494" s="7"/>
      <c r="K7494" s="7"/>
      <c r="L7494" s="7"/>
      <c r="M7494" s="7"/>
      <c r="N7494" s="57"/>
      <c r="O7494" s="6"/>
      <c r="P7494" s="6"/>
      <c r="T7494" s="6"/>
      <c r="V7494" s="3"/>
    </row>
    <row r="7495">
      <c r="D7495" s="57"/>
      <c r="J7495" s="7"/>
      <c r="K7495" s="7"/>
      <c r="L7495" s="7"/>
      <c r="M7495" s="7"/>
      <c r="N7495" s="57"/>
      <c r="O7495" s="6"/>
      <c r="P7495" s="6"/>
      <c r="T7495" s="6"/>
      <c r="V7495" s="3"/>
    </row>
    <row r="7496">
      <c r="D7496" s="57"/>
      <c r="J7496" s="7"/>
      <c r="K7496" s="7"/>
      <c r="L7496" s="7"/>
      <c r="M7496" s="7"/>
      <c r="N7496" s="57"/>
      <c r="O7496" s="6"/>
      <c r="P7496" s="6"/>
      <c r="T7496" s="6"/>
      <c r="V7496" s="3"/>
    </row>
    <row r="7497">
      <c r="D7497" s="57"/>
      <c r="J7497" s="7"/>
      <c r="K7497" s="7"/>
      <c r="L7497" s="7"/>
      <c r="M7497" s="7"/>
      <c r="N7497" s="57"/>
      <c r="O7497" s="6"/>
      <c r="P7497" s="6"/>
      <c r="T7497" s="6"/>
      <c r="V7497" s="3"/>
    </row>
    <row r="7498">
      <c r="D7498" s="57"/>
      <c r="J7498" s="7"/>
      <c r="K7498" s="7"/>
      <c r="L7498" s="7"/>
      <c r="M7498" s="7"/>
      <c r="N7498" s="57"/>
      <c r="O7498" s="6"/>
      <c r="P7498" s="6"/>
      <c r="T7498" s="6"/>
      <c r="V7498" s="3"/>
    </row>
    <row r="7499">
      <c r="D7499" s="57"/>
      <c r="J7499" s="7"/>
      <c r="K7499" s="7"/>
      <c r="L7499" s="7"/>
      <c r="M7499" s="7"/>
      <c r="N7499" s="57"/>
      <c r="O7499" s="6"/>
      <c r="P7499" s="6"/>
      <c r="T7499" s="6"/>
      <c r="V7499" s="3"/>
    </row>
    <row r="7500">
      <c r="D7500" s="57"/>
      <c r="J7500" s="7"/>
      <c r="K7500" s="7"/>
      <c r="L7500" s="7"/>
      <c r="M7500" s="7"/>
      <c r="N7500" s="57"/>
      <c r="O7500" s="6"/>
      <c r="P7500" s="6"/>
      <c r="T7500" s="6"/>
      <c r="V7500" s="3"/>
    </row>
    <row r="7501">
      <c r="D7501" s="57"/>
      <c r="J7501" s="7"/>
      <c r="K7501" s="7"/>
      <c r="L7501" s="7"/>
      <c r="M7501" s="7"/>
      <c r="N7501" s="57"/>
      <c r="O7501" s="6"/>
      <c r="P7501" s="6"/>
      <c r="T7501" s="6"/>
      <c r="V7501" s="3"/>
    </row>
    <row r="7502">
      <c r="D7502" s="57"/>
      <c r="J7502" s="7"/>
      <c r="K7502" s="7"/>
      <c r="L7502" s="7"/>
      <c r="M7502" s="7"/>
      <c r="N7502" s="57"/>
      <c r="O7502" s="6"/>
      <c r="P7502" s="6"/>
      <c r="T7502" s="6"/>
      <c r="V7502" s="3"/>
    </row>
    <row r="7503">
      <c r="D7503" s="57"/>
      <c r="J7503" s="7"/>
      <c r="K7503" s="7"/>
      <c r="L7503" s="7"/>
      <c r="M7503" s="7"/>
      <c r="N7503" s="57"/>
      <c r="O7503" s="6"/>
      <c r="P7503" s="6"/>
      <c r="T7503" s="6"/>
      <c r="V7503" s="3"/>
    </row>
    <row r="7504">
      <c r="D7504" s="57"/>
      <c r="J7504" s="7"/>
      <c r="K7504" s="7"/>
      <c r="L7504" s="7"/>
      <c r="M7504" s="7"/>
      <c r="N7504" s="57"/>
      <c r="O7504" s="6"/>
      <c r="P7504" s="6"/>
      <c r="T7504" s="6"/>
      <c r="V7504" s="3"/>
    </row>
    <row r="7505">
      <c r="D7505" s="57"/>
      <c r="J7505" s="7"/>
      <c r="K7505" s="7"/>
      <c r="L7505" s="7"/>
      <c r="M7505" s="7"/>
      <c r="N7505" s="57"/>
      <c r="O7505" s="6"/>
      <c r="P7505" s="6"/>
      <c r="T7505" s="6"/>
      <c r="V7505" s="3"/>
    </row>
    <row r="7506">
      <c r="D7506" s="57"/>
      <c r="J7506" s="7"/>
      <c r="K7506" s="7"/>
      <c r="L7506" s="7"/>
      <c r="M7506" s="7"/>
      <c r="N7506" s="57"/>
      <c r="O7506" s="6"/>
      <c r="P7506" s="6"/>
      <c r="T7506" s="6"/>
      <c r="V7506" s="3"/>
    </row>
    <row r="7507">
      <c r="D7507" s="57"/>
      <c r="J7507" s="7"/>
      <c r="K7507" s="7"/>
      <c r="L7507" s="7"/>
      <c r="M7507" s="7"/>
      <c r="N7507" s="57"/>
      <c r="O7507" s="6"/>
      <c r="P7507" s="6"/>
      <c r="T7507" s="6"/>
      <c r="V7507" s="3"/>
    </row>
    <row r="7508">
      <c r="D7508" s="57"/>
      <c r="J7508" s="7"/>
      <c r="K7508" s="7"/>
      <c r="L7508" s="7"/>
      <c r="M7508" s="7"/>
      <c r="N7508" s="57"/>
      <c r="O7508" s="6"/>
      <c r="P7508" s="6"/>
      <c r="T7508" s="6"/>
      <c r="V7508" s="3"/>
    </row>
    <row r="7509">
      <c r="D7509" s="57"/>
      <c r="J7509" s="7"/>
      <c r="K7509" s="7"/>
      <c r="L7509" s="7"/>
      <c r="M7509" s="7"/>
      <c r="N7509" s="57"/>
      <c r="O7509" s="6"/>
      <c r="P7509" s="6"/>
      <c r="T7509" s="6"/>
      <c r="V7509" s="3"/>
    </row>
    <row r="7510">
      <c r="D7510" s="57"/>
      <c r="J7510" s="7"/>
      <c r="K7510" s="7"/>
      <c r="L7510" s="7"/>
      <c r="M7510" s="7"/>
      <c r="N7510" s="57"/>
      <c r="O7510" s="6"/>
      <c r="P7510" s="6"/>
      <c r="T7510" s="6"/>
      <c r="V7510" s="3"/>
    </row>
    <row r="7511">
      <c r="D7511" s="57"/>
      <c r="J7511" s="7"/>
      <c r="K7511" s="7"/>
      <c r="L7511" s="7"/>
      <c r="M7511" s="7"/>
      <c r="N7511" s="57"/>
      <c r="O7511" s="6"/>
      <c r="P7511" s="6"/>
      <c r="T7511" s="6"/>
      <c r="V7511" s="3"/>
    </row>
    <row r="7512">
      <c r="D7512" s="57"/>
      <c r="J7512" s="7"/>
      <c r="K7512" s="7"/>
      <c r="L7512" s="7"/>
      <c r="M7512" s="7"/>
      <c r="N7512" s="57"/>
      <c r="O7512" s="6"/>
      <c r="P7512" s="6"/>
      <c r="T7512" s="6"/>
      <c r="V7512" s="3"/>
    </row>
    <row r="7513">
      <c r="D7513" s="57"/>
      <c r="J7513" s="7"/>
      <c r="K7513" s="7"/>
      <c r="L7513" s="7"/>
      <c r="M7513" s="7"/>
      <c r="N7513" s="57"/>
      <c r="O7513" s="6"/>
      <c r="P7513" s="6"/>
      <c r="T7513" s="6"/>
      <c r="V7513" s="3"/>
    </row>
    <row r="7514">
      <c r="D7514" s="57"/>
      <c r="J7514" s="7"/>
      <c r="K7514" s="7"/>
      <c r="L7514" s="7"/>
      <c r="M7514" s="7"/>
      <c r="N7514" s="57"/>
      <c r="O7514" s="6"/>
      <c r="P7514" s="6"/>
      <c r="T7514" s="6"/>
      <c r="V7514" s="3"/>
    </row>
    <row r="7515">
      <c r="D7515" s="57"/>
      <c r="J7515" s="7"/>
      <c r="K7515" s="7"/>
      <c r="L7515" s="7"/>
      <c r="M7515" s="7"/>
      <c r="N7515" s="57"/>
      <c r="O7515" s="6"/>
      <c r="P7515" s="6"/>
      <c r="T7515" s="6"/>
      <c r="V7515" s="3"/>
    </row>
    <row r="7516">
      <c r="D7516" s="57"/>
      <c r="J7516" s="7"/>
      <c r="K7516" s="7"/>
      <c r="L7516" s="7"/>
      <c r="M7516" s="7"/>
      <c r="N7516" s="57"/>
      <c r="O7516" s="6"/>
      <c r="P7516" s="6"/>
      <c r="T7516" s="6"/>
      <c r="V7516" s="3"/>
    </row>
    <row r="7517">
      <c r="D7517" s="57"/>
      <c r="J7517" s="7"/>
      <c r="K7517" s="7"/>
      <c r="L7517" s="7"/>
      <c r="M7517" s="7"/>
      <c r="N7517" s="57"/>
      <c r="O7517" s="6"/>
      <c r="P7517" s="6"/>
      <c r="T7517" s="6"/>
      <c r="V7517" s="3"/>
    </row>
    <row r="7518">
      <c r="D7518" s="57"/>
      <c r="J7518" s="7"/>
      <c r="K7518" s="7"/>
      <c r="L7518" s="7"/>
      <c r="M7518" s="7"/>
      <c r="N7518" s="57"/>
      <c r="O7518" s="6"/>
      <c r="P7518" s="6"/>
      <c r="T7518" s="6"/>
      <c r="V7518" s="3"/>
    </row>
    <row r="7519">
      <c r="D7519" s="57"/>
      <c r="J7519" s="7"/>
      <c r="K7519" s="7"/>
      <c r="L7519" s="7"/>
      <c r="M7519" s="7"/>
      <c r="N7519" s="57"/>
      <c r="O7519" s="6"/>
      <c r="P7519" s="6"/>
      <c r="T7519" s="6"/>
      <c r="V7519" s="3"/>
    </row>
    <row r="7520">
      <c r="D7520" s="57"/>
      <c r="J7520" s="7"/>
      <c r="K7520" s="7"/>
      <c r="L7520" s="7"/>
      <c r="M7520" s="7"/>
      <c r="N7520" s="57"/>
      <c r="O7520" s="6"/>
      <c r="P7520" s="6"/>
      <c r="T7520" s="6"/>
      <c r="V7520" s="3"/>
    </row>
    <row r="7521">
      <c r="D7521" s="57"/>
      <c r="J7521" s="7"/>
      <c r="K7521" s="7"/>
      <c r="L7521" s="7"/>
      <c r="M7521" s="7"/>
      <c r="N7521" s="57"/>
      <c r="O7521" s="6"/>
      <c r="P7521" s="6"/>
      <c r="T7521" s="6"/>
      <c r="V7521" s="3"/>
    </row>
    <row r="7522">
      <c r="D7522" s="57"/>
      <c r="J7522" s="7"/>
      <c r="K7522" s="7"/>
      <c r="L7522" s="7"/>
      <c r="M7522" s="7"/>
      <c r="N7522" s="57"/>
      <c r="O7522" s="6"/>
      <c r="P7522" s="6"/>
      <c r="T7522" s="6"/>
      <c r="V7522" s="3"/>
    </row>
    <row r="7523">
      <c r="D7523" s="57"/>
      <c r="J7523" s="7"/>
      <c r="K7523" s="7"/>
      <c r="L7523" s="7"/>
      <c r="M7523" s="7"/>
      <c r="N7523" s="57"/>
      <c r="O7523" s="6"/>
      <c r="P7523" s="6"/>
      <c r="T7523" s="6"/>
      <c r="V7523" s="3"/>
    </row>
    <row r="7524">
      <c r="D7524" s="57"/>
      <c r="J7524" s="7"/>
      <c r="K7524" s="7"/>
      <c r="L7524" s="7"/>
      <c r="M7524" s="7"/>
      <c r="N7524" s="57"/>
      <c r="O7524" s="6"/>
      <c r="P7524" s="6"/>
      <c r="T7524" s="6"/>
      <c r="V7524" s="3"/>
    </row>
    <row r="7525">
      <c r="D7525" s="57"/>
      <c r="J7525" s="7"/>
      <c r="K7525" s="7"/>
      <c r="L7525" s="7"/>
      <c r="M7525" s="7"/>
      <c r="N7525" s="57"/>
      <c r="O7525" s="6"/>
      <c r="P7525" s="6"/>
      <c r="T7525" s="6"/>
      <c r="V7525" s="3"/>
    </row>
    <row r="7526">
      <c r="D7526" s="57"/>
      <c r="J7526" s="7"/>
      <c r="K7526" s="7"/>
      <c r="L7526" s="7"/>
      <c r="M7526" s="7"/>
      <c r="N7526" s="57"/>
      <c r="O7526" s="6"/>
      <c r="P7526" s="6"/>
      <c r="T7526" s="6"/>
      <c r="V7526" s="3"/>
    </row>
    <row r="7527">
      <c r="D7527" s="57"/>
      <c r="J7527" s="7"/>
      <c r="K7527" s="7"/>
      <c r="L7527" s="7"/>
      <c r="M7527" s="7"/>
      <c r="N7527" s="57"/>
      <c r="O7527" s="6"/>
      <c r="P7527" s="6"/>
      <c r="T7527" s="6"/>
      <c r="V7527" s="3"/>
    </row>
    <row r="7528">
      <c r="D7528" s="57"/>
      <c r="J7528" s="7"/>
      <c r="K7528" s="7"/>
      <c r="L7528" s="7"/>
      <c r="M7528" s="7"/>
      <c r="N7528" s="57"/>
      <c r="O7528" s="6"/>
      <c r="P7528" s="6"/>
      <c r="T7528" s="6"/>
      <c r="V7528" s="3"/>
    </row>
    <row r="7529">
      <c r="D7529" s="57"/>
      <c r="J7529" s="7"/>
      <c r="K7529" s="7"/>
      <c r="L7529" s="7"/>
      <c r="M7529" s="7"/>
      <c r="N7529" s="57"/>
      <c r="O7529" s="6"/>
      <c r="P7529" s="6"/>
      <c r="T7529" s="6"/>
      <c r="V7529" s="3"/>
    </row>
    <row r="7530">
      <c r="D7530" s="57"/>
      <c r="J7530" s="7"/>
      <c r="K7530" s="7"/>
      <c r="L7530" s="7"/>
      <c r="M7530" s="7"/>
      <c r="N7530" s="57"/>
      <c r="O7530" s="6"/>
      <c r="P7530" s="6"/>
      <c r="T7530" s="6"/>
      <c r="V7530" s="3"/>
    </row>
    <row r="7531">
      <c r="D7531" s="57"/>
      <c r="J7531" s="7"/>
      <c r="K7531" s="7"/>
      <c r="L7531" s="7"/>
      <c r="M7531" s="7"/>
      <c r="N7531" s="57"/>
      <c r="O7531" s="6"/>
      <c r="P7531" s="6"/>
      <c r="T7531" s="6"/>
      <c r="V7531" s="3"/>
    </row>
    <row r="7532">
      <c r="D7532" s="57"/>
      <c r="J7532" s="7"/>
      <c r="K7532" s="7"/>
      <c r="L7532" s="7"/>
      <c r="M7532" s="7"/>
      <c r="N7532" s="57"/>
      <c r="O7532" s="6"/>
      <c r="P7532" s="6"/>
      <c r="T7532" s="6"/>
      <c r="V7532" s="3"/>
    </row>
    <row r="7533">
      <c r="D7533" s="57"/>
      <c r="J7533" s="7"/>
      <c r="K7533" s="7"/>
      <c r="L7533" s="7"/>
      <c r="M7533" s="7"/>
      <c r="N7533" s="57"/>
      <c r="O7533" s="6"/>
      <c r="P7533" s="6"/>
      <c r="T7533" s="6"/>
      <c r="V7533" s="3"/>
    </row>
    <row r="7534">
      <c r="D7534" s="57"/>
      <c r="J7534" s="7"/>
      <c r="K7534" s="7"/>
      <c r="L7534" s="7"/>
      <c r="M7534" s="7"/>
      <c r="N7534" s="57"/>
      <c r="O7534" s="6"/>
      <c r="P7534" s="6"/>
      <c r="T7534" s="6"/>
      <c r="V7534" s="3"/>
    </row>
    <row r="7535">
      <c r="D7535" s="57"/>
      <c r="J7535" s="7"/>
      <c r="K7535" s="7"/>
      <c r="L7535" s="7"/>
      <c r="M7535" s="7"/>
      <c r="N7535" s="57"/>
      <c r="O7535" s="6"/>
      <c r="P7535" s="6"/>
      <c r="T7535" s="6"/>
      <c r="V7535" s="3"/>
    </row>
    <row r="7536">
      <c r="D7536" s="57"/>
      <c r="J7536" s="7"/>
      <c r="K7536" s="7"/>
      <c r="L7536" s="7"/>
      <c r="M7536" s="7"/>
      <c r="N7536" s="57"/>
      <c r="O7536" s="6"/>
      <c r="P7536" s="6"/>
      <c r="T7536" s="6"/>
      <c r="V7536" s="3"/>
    </row>
    <row r="7537">
      <c r="D7537" s="57"/>
      <c r="J7537" s="7"/>
      <c r="K7537" s="7"/>
      <c r="L7537" s="7"/>
      <c r="M7537" s="7"/>
      <c r="N7537" s="57"/>
      <c r="O7537" s="6"/>
      <c r="P7537" s="6"/>
      <c r="T7537" s="6"/>
      <c r="V7537" s="3"/>
    </row>
    <row r="7538">
      <c r="D7538" s="57"/>
      <c r="J7538" s="7"/>
      <c r="K7538" s="7"/>
      <c r="L7538" s="7"/>
      <c r="M7538" s="7"/>
      <c r="N7538" s="57"/>
      <c r="O7538" s="6"/>
      <c r="P7538" s="6"/>
      <c r="T7538" s="6"/>
      <c r="V7538" s="3"/>
    </row>
    <row r="7539">
      <c r="D7539" s="57"/>
      <c r="J7539" s="7"/>
      <c r="K7539" s="7"/>
      <c r="L7539" s="7"/>
      <c r="M7539" s="7"/>
      <c r="N7539" s="57"/>
      <c r="O7539" s="6"/>
      <c r="P7539" s="6"/>
      <c r="T7539" s="6"/>
      <c r="V7539" s="3"/>
    </row>
    <row r="7540">
      <c r="D7540" s="57"/>
      <c r="J7540" s="7"/>
      <c r="K7540" s="7"/>
      <c r="L7540" s="7"/>
      <c r="M7540" s="7"/>
      <c r="N7540" s="57"/>
      <c r="O7540" s="6"/>
      <c r="P7540" s="6"/>
      <c r="T7540" s="6"/>
      <c r="V7540" s="3"/>
    </row>
    <row r="7541">
      <c r="D7541" s="57"/>
      <c r="J7541" s="7"/>
      <c r="K7541" s="7"/>
      <c r="L7541" s="7"/>
      <c r="M7541" s="7"/>
      <c r="N7541" s="57"/>
      <c r="O7541" s="6"/>
      <c r="P7541" s="6"/>
      <c r="T7541" s="6"/>
      <c r="V7541" s="3"/>
    </row>
    <row r="7542">
      <c r="D7542" s="57"/>
      <c r="J7542" s="7"/>
      <c r="K7542" s="7"/>
      <c r="L7542" s="7"/>
      <c r="M7542" s="7"/>
      <c r="N7542" s="57"/>
      <c r="O7542" s="6"/>
      <c r="P7542" s="6"/>
      <c r="T7542" s="6"/>
      <c r="V7542" s="3"/>
    </row>
    <row r="7543">
      <c r="D7543" s="57"/>
      <c r="J7543" s="7"/>
      <c r="K7543" s="7"/>
      <c r="L7543" s="7"/>
      <c r="M7543" s="7"/>
      <c r="N7543" s="57"/>
      <c r="O7543" s="6"/>
      <c r="P7543" s="6"/>
      <c r="T7543" s="6"/>
      <c r="V7543" s="3"/>
    </row>
    <row r="7544">
      <c r="D7544" s="57"/>
      <c r="J7544" s="7"/>
      <c r="K7544" s="7"/>
      <c r="L7544" s="7"/>
      <c r="M7544" s="7"/>
      <c r="N7544" s="57"/>
      <c r="O7544" s="6"/>
      <c r="P7544" s="6"/>
      <c r="T7544" s="6"/>
      <c r="V7544" s="3"/>
    </row>
    <row r="7545">
      <c r="D7545" s="57"/>
      <c r="J7545" s="7"/>
      <c r="K7545" s="7"/>
      <c r="L7545" s="7"/>
      <c r="M7545" s="7"/>
      <c r="N7545" s="57"/>
      <c r="O7545" s="6"/>
      <c r="P7545" s="6"/>
      <c r="T7545" s="6"/>
      <c r="V7545" s="3"/>
    </row>
    <row r="7546">
      <c r="D7546" s="57"/>
      <c r="J7546" s="7"/>
      <c r="K7546" s="7"/>
      <c r="L7546" s="7"/>
      <c r="M7546" s="7"/>
      <c r="N7546" s="57"/>
      <c r="O7546" s="6"/>
      <c r="P7546" s="6"/>
      <c r="T7546" s="6"/>
      <c r="V7546" s="3"/>
    </row>
    <row r="7547">
      <c r="D7547" s="57"/>
      <c r="J7547" s="7"/>
      <c r="K7547" s="7"/>
      <c r="L7547" s="7"/>
      <c r="M7547" s="7"/>
      <c r="N7547" s="57"/>
      <c r="O7547" s="6"/>
      <c r="P7547" s="6"/>
      <c r="T7547" s="6"/>
      <c r="V7547" s="3"/>
    </row>
    <row r="7548">
      <c r="D7548" s="57"/>
      <c r="J7548" s="7"/>
      <c r="K7548" s="7"/>
      <c r="L7548" s="7"/>
      <c r="M7548" s="7"/>
      <c r="N7548" s="57"/>
      <c r="O7548" s="6"/>
      <c r="P7548" s="6"/>
      <c r="T7548" s="6"/>
      <c r="V7548" s="3"/>
    </row>
    <row r="7549">
      <c r="D7549" s="57"/>
      <c r="J7549" s="7"/>
      <c r="K7549" s="7"/>
      <c r="L7549" s="7"/>
      <c r="M7549" s="7"/>
      <c r="N7549" s="57"/>
      <c r="O7549" s="6"/>
      <c r="P7549" s="6"/>
      <c r="T7549" s="6"/>
      <c r="V7549" s="3"/>
    </row>
    <row r="7550">
      <c r="D7550" s="57"/>
      <c r="J7550" s="7"/>
      <c r="K7550" s="7"/>
      <c r="L7550" s="7"/>
      <c r="M7550" s="7"/>
      <c r="N7550" s="57"/>
      <c r="O7550" s="6"/>
      <c r="P7550" s="6"/>
      <c r="T7550" s="6"/>
      <c r="V7550" s="3"/>
    </row>
    <row r="7551">
      <c r="D7551" s="57"/>
      <c r="J7551" s="7"/>
      <c r="K7551" s="7"/>
      <c r="L7551" s="7"/>
      <c r="M7551" s="7"/>
      <c r="N7551" s="57"/>
      <c r="O7551" s="6"/>
      <c r="P7551" s="6"/>
      <c r="T7551" s="6"/>
      <c r="V7551" s="3"/>
    </row>
    <row r="7552">
      <c r="D7552" s="57"/>
      <c r="J7552" s="7"/>
      <c r="K7552" s="7"/>
      <c r="L7552" s="7"/>
      <c r="M7552" s="7"/>
      <c r="N7552" s="57"/>
      <c r="O7552" s="6"/>
      <c r="P7552" s="6"/>
      <c r="T7552" s="6"/>
      <c r="V7552" s="3"/>
    </row>
    <row r="7553">
      <c r="D7553" s="57"/>
      <c r="J7553" s="7"/>
      <c r="K7553" s="7"/>
      <c r="L7553" s="7"/>
      <c r="M7553" s="7"/>
      <c r="N7553" s="57"/>
      <c r="O7553" s="6"/>
      <c r="P7553" s="6"/>
      <c r="T7553" s="6"/>
      <c r="V7553" s="3"/>
    </row>
    <row r="7554">
      <c r="D7554" s="57"/>
      <c r="J7554" s="7"/>
      <c r="K7554" s="7"/>
      <c r="L7554" s="7"/>
      <c r="M7554" s="7"/>
      <c r="N7554" s="57"/>
      <c r="O7554" s="6"/>
      <c r="P7554" s="6"/>
      <c r="T7554" s="6"/>
      <c r="V7554" s="3"/>
    </row>
    <row r="7555">
      <c r="D7555" s="57"/>
      <c r="J7555" s="7"/>
      <c r="K7555" s="7"/>
      <c r="L7555" s="7"/>
      <c r="M7555" s="7"/>
      <c r="N7555" s="57"/>
      <c r="O7555" s="6"/>
      <c r="P7555" s="6"/>
      <c r="T7555" s="6"/>
      <c r="V7555" s="3"/>
    </row>
    <row r="7556">
      <c r="D7556" s="57"/>
      <c r="J7556" s="7"/>
      <c r="K7556" s="7"/>
      <c r="L7556" s="7"/>
      <c r="M7556" s="7"/>
      <c r="N7556" s="57"/>
      <c r="O7556" s="6"/>
      <c r="P7556" s="6"/>
      <c r="T7556" s="6"/>
      <c r="V7556" s="3"/>
    </row>
    <row r="7557">
      <c r="D7557" s="57"/>
      <c r="J7557" s="7"/>
      <c r="K7557" s="7"/>
      <c r="L7557" s="7"/>
      <c r="M7557" s="7"/>
      <c r="N7557" s="57"/>
      <c r="O7557" s="6"/>
      <c r="P7557" s="6"/>
      <c r="T7557" s="6"/>
      <c r="V7557" s="3"/>
    </row>
    <row r="7558">
      <c r="D7558" s="57"/>
      <c r="J7558" s="7"/>
      <c r="K7558" s="7"/>
      <c r="L7558" s="7"/>
      <c r="M7558" s="7"/>
      <c r="N7558" s="57"/>
      <c r="O7558" s="6"/>
      <c r="P7558" s="6"/>
      <c r="T7558" s="6"/>
      <c r="V7558" s="3"/>
    </row>
    <row r="7559">
      <c r="D7559" s="57"/>
      <c r="J7559" s="7"/>
      <c r="K7559" s="7"/>
      <c r="L7559" s="7"/>
      <c r="M7559" s="7"/>
      <c r="N7559" s="57"/>
      <c r="O7559" s="6"/>
      <c r="P7559" s="6"/>
      <c r="T7559" s="6"/>
      <c r="V7559" s="3"/>
    </row>
    <row r="7560">
      <c r="D7560" s="57"/>
      <c r="J7560" s="7"/>
      <c r="K7560" s="7"/>
      <c r="L7560" s="7"/>
      <c r="M7560" s="7"/>
      <c r="N7560" s="57"/>
      <c r="O7560" s="6"/>
      <c r="P7560" s="6"/>
      <c r="T7560" s="6"/>
      <c r="V7560" s="3"/>
    </row>
    <row r="7561">
      <c r="D7561" s="57"/>
      <c r="J7561" s="7"/>
      <c r="K7561" s="7"/>
      <c r="L7561" s="7"/>
      <c r="M7561" s="7"/>
      <c r="N7561" s="57"/>
      <c r="O7561" s="6"/>
      <c r="P7561" s="6"/>
      <c r="T7561" s="6"/>
      <c r="V7561" s="3"/>
    </row>
    <row r="7562">
      <c r="D7562" s="57"/>
      <c r="J7562" s="7"/>
      <c r="K7562" s="7"/>
      <c r="L7562" s="7"/>
      <c r="M7562" s="7"/>
      <c r="N7562" s="57"/>
      <c r="O7562" s="6"/>
      <c r="P7562" s="6"/>
      <c r="T7562" s="6"/>
      <c r="V7562" s="3"/>
    </row>
    <row r="7563">
      <c r="D7563" s="57"/>
      <c r="J7563" s="7"/>
      <c r="K7563" s="7"/>
      <c r="L7563" s="7"/>
      <c r="M7563" s="7"/>
      <c r="N7563" s="57"/>
      <c r="O7563" s="6"/>
      <c r="P7563" s="6"/>
      <c r="T7563" s="6"/>
      <c r="V7563" s="3"/>
    </row>
    <row r="7564">
      <c r="D7564" s="57"/>
      <c r="J7564" s="7"/>
      <c r="K7564" s="7"/>
      <c r="L7564" s="7"/>
      <c r="M7564" s="7"/>
      <c r="N7564" s="57"/>
      <c r="O7564" s="6"/>
      <c r="P7564" s="6"/>
      <c r="T7564" s="6"/>
      <c r="V7564" s="3"/>
    </row>
    <row r="7565">
      <c r="D7565" s="57"/>
      <c r="J7565" s="7"/>
      <c r="K7565" s="7"/>
      <c r="L7565" s="7"/>
      <c r="M7565" s="7"/>
      <c r="N7565" s="57"/>
      <c r="O7565" s="6"/>
      <c r="P7565" s="6"/>
      <c r="T7565" s="6"/>
      <c r="V7565" s="3"/>
    </row>
    <row r="7566">
      <c r="D7566" s="57"/>
      <c r="J7566" s="7"/>
      <c r="K7566" s="7"/>
      <c r="L7566" s="7"/>
      <c r="M7566" s="7"/>
      <c r="N7566" s="57"/>
      <c r="O7566" s="6"/>
      <c r="P7566" s="6"/>
      <c r="T7566" s="6"/>
      <c r="V7566" s="3"/>
    </row>
    <row r="7567">
      <c r="D7567" s="57"/>
      <c r="J7567" s="7"/>
      <c r="K7567" s="7"/>
      <c r="L7567" s="7"/>
      <c r="M7567" s="7"/>
      <c r="N7567" s="57"/>
      <c r="O7567" s="6"/>
      <c r="P7567" s="6"/>
      <c r="T7567" s="6"/>
      <c r="V7567" s="3"/>
    </row>
    <row r="7568">
      <c r="D7568" s="57"/>
      <c r="J7568" s="7"/>
      <c r="K7568" s="7"/>
      <c r="L7568" s="7"/>
      <c r="M7568" s="7"/>
      <c r="N7568" s="57"/>
      <c r="O7568" s="6"/>
      <c r="P7568" s="6"/>
      <c r="T7568" s="6"/>
      <c r="V7568" s="3"/>
    </row>
    <row r="7569">
      <c r="D7569" s="57"/>
      <c r="J7569" s="7"/>
      <c r="K7569" s="7"/>
      <c r="L7569" s="7"/>
      <c r="M7569" s="7"/>
      <c r="N7569" s="57"/>
      <c r="O7569" s="6"/>
      <c r="P7569" s="6"/>
      <c r="T7569" s="6"/>
      <c r="V7569" s="3"/>
    </row>
    <row r="7570">
      <c r="D7570" s="57"/>
      <c r="J7570" s="7"/>
      <c r="K7570" s="7"/>
      <c r="L7570" s="7"/>
      <c r="M7570" s="7"/>
      <c r="N7570" s="57"/>
      <c r="O7570" s="6"/>
      <c r="P7570" s="6"/>
      <c r="T7570" s="6"/>
      <c r="V7570" s="3"/>
    </row>
    <row r="7571">
      <c r="D7571" s="57"/>
      <c r="J7571" s="7"/>
      <c r="K7571" s="7"/>
      <c r="L7571" s="7"/>
      <c r="M7571" s="7"/>
      <c r="N7571" s="57"/>
      <c r="O7571" s="6"/>
      <c r="P7571" s="6"/>
      <c r="T7571" s="6"/>
      <c r="V7571" s="3"/>
    </row>
    <row r="7572">
      <c r="D7572" s="57"/>
      <c r="J7572" s="7"/>
      <c r="K7572" s="7"/>
      <c r="L7572" s="7"/>
      <c r="M7572" s="7"/>
      <c r="N7572" s="57"/>
      <c r="O7572" s="6"/>
      <c r="P7572" s="6"/>
      <c r="T7572" s="6"/>
      <c r="V7572" s="3"/>
    </row>
    <row r="7573">
      <c r="D7573" s="57"/>
      <c r="J7573" s="7"/>
      <c r="K7573" s="7"/>
      <c r="L7573" s="7"/>
      <c r="M7573" s="7"/>
      <c r="N7573" s="57"/>
      <c r="O7573" s="6"/>
      <c r="P7573" s="6"/>
      <c r="T7573" s="6"/>
      <c r="V7573" s="3"/>
    </row>
    <row r="7574">
      <c r="D7574" s="57"/>
      <c r="J7574" s="7"/>
      <c r="K7574" s="7"/>
      <c r="L7574" s="7"/>
      <c r="M7574" s="7"/>
      <c r="N7574" s="57"/>
      <c r="O7574" s="6"/>
      <c r="P7574" s="6"/>
      <c r="T7574" s="6"/>
      <c r="V7574" s="3"/>
    </row>
    <row r="7575">
      <c r="D7575" s="57"/>
      <c r="J7575" s="7"/>
      <c r="K7575" s="7"/>
      <c r="L7575" s="7"/>
      <c r="M7575" s="7"/>
      <c r="N7575" s="57"/>
      <c r="O7575" s="6"/>
      <c r="P7575" s="6"/>
      <c r="T7575" s="6"/>
      <c r="V7575" s="3"/>
    </row>
    <row r="7576">
      <c r="D7576" s="57"/>
      <c r="J7576" s="7"/>
      <c r="K7576" s="7"/>
      <c r="L7576" s="7"/>
      <c r="M7576" s="7"/>
      <c r="N7576" s="57"/>
      <c r="O7576" s="6"/>
      <c r="P7576" s="6"/>
      <c r="T7576" s="6"/>
      <c r="V7576" s="3"/>
    </row>
    <row r="7577">
      <c r="D7577" s="57"/>
      <c r="J7577" s="7"/>
      <c r="K7577" s="7"/>
      <c r="L7577" s="7"/>
      <c r="M7577" s="7"/>
      <c r="N7577" s="57"/>
      <c r="O7577" s="6"/>
      <c r="P7577" s="6"/>
      <c r="T7577" s="6"/>
      <c r="V7577" s="3"/>
    </row>
    <row r="7578">
      <c r="D7578" s="57"/>
      <c r="J7578" s="7"/>
      <c r="K7578" s="7"/>
      <c r="L7578" s="7"/>
      <c r="M7578" s="7"/>
      <c r="N7578" s="57"/>
      <c r="O7578" s="6"/>
      <c r="P7578" s="6"/>
      <c r="T7578" s="6"/>
      <c r="V7578" s="3"/>
    </row>
    <row r="7579">
      <c r="D7579" s="57"/>
      <c r="J7579" s="7"/>
      <c r="K7579" s="7"/>
      <c r="L7579" s="7"/>
      <c r="M7579" s="7"/>
      <c r="N7579" s="57"/>
      <c r="O7579" s="6"/>
      <c r="P7579" s="6"/>
      <c r="T7579" s="6"/>
      <c r="V7579" s="3"/>
    </row>
    <row r="7580">
      <c r="D7580" s="57"/>
      <c r="J7580" s="7"/>
      <c r="K7580" s="7"/>
      <c r="L7580" s="7"/>
      <c r="M7580" s="7"/>
      <c r="N7580" s="57"/>
      <c r="O7580" s="6"/>
      <c r="P7580" s="6"/>
      <c r="T7580" s="6"/>
      <c r="V7580" s="3"/>
    </row>
    <row r="7581">
      <c r="D7581" s="57"/>
      <c r="J7581" s="7"/>
      <c r="K7581" s="7"/>
      <c r="L7581" s="7"/>
      <c r="M7581" s="7"/>
      <c r="N7581" s="57"/>
      <c r="O7581" s="6"/>
      <c r="P7581" s="6"/>
      <c r="T7581" s="6"/>
      <c r="V7581" s="3"/>
    </row>
    <row r="7582">
      <c r="D7582" s="57"/>
      <c r="J7582" s="7"/>
      <c r="K7582" s="7"/>
      <c r="L7582" s="7"/>
      <c r="M7582" s="7"/>
      <c r="N7582" s="57"/>
      <c r="O7582" s="6"/>
      <c r="P7582" s="6"/>
      <c r="T7582" s="6"/>
      <c r="V7582" s="3"/>
    </row>
    <row r="7583">
      <c r="D7583" s="57"/>
      <c r="J7583" s="7"/>
      <c r="K7583" s="7"/>
      <c r="L7583" s="7"/>
      <c r="M7583" s="7"/>
      <c r="N7583" s="57"/>
      <c r="O7583" s="6"/>
      <c r="P7583" s="6"/>
      <c r="T7583" s="6"/>
      <c r="V7583" s="3"/>
    </row>
    <row r="7584">
      <c r="D7584" s="57"/>
      <c r="J7584" s="7"/>
      <c r="K7584" s="7"/>
      <c r="L7584" s="7"/>
      <c r="M7584" s="7"/>
      <c r="N7584" s="57"/>
      <c r="O7584" s="6"/>
      <c r="P7584" s="6"/>
      <c r="T7584" s="6"/>
      <c r="V7584" s="3"/>
    </row>
    <row r="7585">
      <c r="D7585" s="57"/>
      <c r="J7585" s="7"/>
      <c r="K7585" s="7"/>
      <c r="L7585" s="7"/>
      <c r="M7585" s="7"/>
      <c r="N7585" s="57"/>
      <c r="O7585" s="6"/>
      <c r="P7585" s="6"/>
      <c r="T7585" s="6"/>
      <c r="V7585" s="3"/>
    </row>
    <row r="7586">
      <c r="D7586" s="57"/>
      <c r="J7586" s="7"/>
      <c r="K7586" s="7"/>
      <c r="L7586" s="7"/>
      <c r="M7586" s="7"/>
      <c r="N7586" s="57"/>
      <c r="O7586" s="6"/>
      <c r="P7586" s="6"/>
      <c r="T7586" s="6"/>
      <c r="V7586" s="3"/>
    </row>
    <row r="7587">
      <c r="D7587" s="57"/>
      <c r="J7587" s="7"/>
      <c r="K7587" s="7"/>
      <c r="L7587" s="7"/>
      <c r="M7587" s="7"/>
      <c r="N7587" s="57"/>
      <c r="O7587" s="6"/>
      <c r="P7587" s="6"/>
      <c r="T7587" s="6"/>
      <c r="V7587" s="3"/>
    </row>
    <row r="7588">
      <c r="D7588" s="57"/>
      <c r="J7588" s="7"/>
      <c r="K7588" s="7"/>
      <c r="L7588" s="7"/>
      <c r="M7588" s="7"/>
      <c r="N7588" s="57"/>
      <c r="O7588" s="6"/>
      <c r="P7588" s="6"/>
      <c r="T7588" s="6"/>
      <c r="V7588" s="3"/>
    </row>
    <row r="7589">
      <c r="D7589" s="57"/>
      <c r="J7589" s="7"/>
      <c r="K7589" s="7"/>
      <c r="L7589" s="7"/>
      <c r="M7589" s="7"/>
      <c r="N7589" s="57"/>
      <c r="O7589" s="6"/>
      <c r="P7589" s="6"/>
      <c r="T7589" s="6"/>
      <c r="V7589" s="3"/>
    </row>
    <row r="7590">
      <c r="D7590" s="57"/>
      <c r="J7590" s="7"/>
      <c r="K7590" s="7"/>
      <c r="L7590" s="7"/>
      <c r="M7590" s="7"/>
      <c r="N7590" s="57"/>
      <c r="O7590" s="6"/>
      <c r="P7590" s="6"/>
      <c r="T7590" s="6"/>
      <c r="V7590" s="3"/>
    </row>
    <row r="7591">
      <c r="D7591" s="57"/>
      <c r="J7591" s="7"/>
      <c r="K7591" s="7"/>
      <c r="L7591" s="7"/>
      <c r="M7591" s="7"/>
      <c r="N7591" s="57"/>
      <c r="O7591" s="6"/>
      <c r="P7591" s="6"/>
      <c r="T7591" s="6"/>
      <c r="V7591" s="3"/>
    </row>
    <row r="7592">
      <c r="D7592" s="57"/>
      <c r="J7592" s="7"/>
      <c r="K7592" s="7"/>
      <c r="L7592" s="7"/>
      <c r="M7592" s="7"/>
      <c r="N7592" s="57"/>
      <c r="O7592" s="6"/>
      <c r="P7592" s="6"/>
      <c r="T7592" s="6"/>
      <c r="V7592" s="3"/>
    </row>
    <row r="7593">
      <c r="D7593" s="57"/>
      <c r="J7593" s="7"/>
      <c r="K7593" s="7"/>
      <c r="L7593" s="7"/>
      <c r="M7593" s="7"/>
      <c r="N7593" s="57"/>
      <c r="O7593" s="6"/>
      <c r="P7593" s="6"/>
      <c r="T7593" s="6"/>
      <c r="V7593" s="3"/>
    </row>
    <row r="7594">
      <c r="D7594" s="57"/>
      <c r="J7594" s="7"/>
      <c r="K7594" s="7"/>
      <c r="L7594" s="7"/>
      <c r="M7594" s="7"/>
      <c r="N7594" s="57"/>
      <c r="O7594" s="6"/>
      <c r="P7594" s="6"/>
      <c r="T7594" s="6"/>
      <c r="V7594" s="3"/>
    </row>
    <row r="7595">
      <c r="D7595" s="57"/>
      <c r="J7595" s="7"/>
      <c r="K7595" s="7"/>
      <c r="L7595" s="7"/>
      <c r="M7595" s="7"/>
      <c r="N7595" s="57"/>
      <c r="O7595" s="6"/>
      <c r="P7595" s="6"/>
      <c r="T7595" s="6"/>
      <c r="V7595" s="3"/>
    </row>
    <row r="7596">
      <c r="D7596" s="57"/>
      <c r="J7596" s="7"/>
      <c r="K7596" s="7"/>
      <c r="L7596" s="7"/>
      <c r="M7596" s="7"/>
      <c r="N7596" s="57"/>
      <c r="O7596" s="6"/>
      <c r="P7596" s="6"/>
      <c r="T7596" s="6"/>
      <c r="V7596" s="3"/>
    </row>
    <row r="7597">
      <c r="D7597" s="57"/>
      <c r="J7597" s="7"/>
      <c r="K7597" s="7"/>
      <c r="L7597" s="7"/>
      <c r="M7597" s="7"/>
      <c r="N7597" s="57"/>
      <c r="O7597" s="6"/>
      <c r="P7597" s="6"/>
      <c r="T7597" s="6"/>
      <c r="V7597" s="3"/>
    </row>
    <row r="7598">
      <c r="D7598" s="57"/>
      <c r="J7598" s="7"/>
      <c r="K7598" s="7"/>
      <c r="L7598" s="7"/>
      <c r="M7598" s="7"/>
      <c r="N7598" s="57"/>
      <c r="O7598" s="6"/>
      <c r="P7598" s="6"/>
      <c r="T7598" s="6"/>
      <c r="V7598" s="3"/>
    </row>
    <row r="7599">
      <c r="D7599" s="57"/>
      <c r="J7599" s="7"/>
      <c r="K7599" s="7"/>
      <c r="L7599" s="7"/>
      <c r="M7599" s="7"/>
      <c r="N7599" s="57"/>
      <c r="O7599" s="6"/>
      <c r="P7599" s="6"/>
      <c r="T7599" s="6"/>
      <c r="V7599" s="3"/>
    </row>
    <row r="7600">
      <c r="D7600" s="57"/>
      <c r="J7600" s="7"/>
      <c r="K7600" s="7"/>
      <c r="L7600" s="7"/>
      <c r="M7600" s="7"/>
      <c r="N7600" s="57"/>
      <c r="O7600" s="6"/>
      <c r="P7600" s="6"/>
      <c r="T7600" s="6"/>
      <c r="V7600" s="3"/>
    </row>
    <row r="7601">
      <c r="D7601" s="57"/>
      <c r="J7601" s="7"/>
      <c r="K7601" s="7"/>
      <c r="L7601" s="7"/>
      <c r="M7601" s="7"/>
      <c r="N7601" s="57"/>
      <c r="O7601" s="6"/>
      <c r="P7601" s="6"/>
      <c r="T7601" s="6"/>
      <c r="V7601" s="3"/>
    </row>
    <row r="7602">
      <c r="D7602" s="57"/>
      <c r="J7602" s="7"/>
      <c r="K7602" s="7"/>
      <c r="L7602" s="7"/>
      <c r="M7602" s="7"/>
      <c r="N7602" s="57"/>
      <c r="O7602" s="6"/>
      <c r="P7602" s="6"/>
      <c r="T7602" s="6"/>
      <c r="V7602" s="3"/>
    </row>
    <row r="7603">
      <c r="D7603" s="57"/>
      <c r="J7603" s="7"/>
      <c r="K7603" s="7"/>
      <c r="L7603" s="7"/>
      <c r="M7603" s="7"/>
      <c r="N7603" s="57"/>
      <c r="O7603" s="6"/>
      <c r="P7603" s="6"/>
      <c r="T7603" s="6"/>
      <c r="V7603" s="3"/>
    </row>
    <row r="7604">
      <c r="D7604" s="57"/>
      <c r="J7604" s="7"/>
      <c r="K7604" s="7"/>
      <c r="L7604" s="7"/>
      <c r="M7604" s="7"/>
      <c r="N7604" s="57"/>
      <c r="O7604" s="6"/>
      <c r="P7604" s="6"/>
      <c r="T7604" s="6"/>
      <c r="V7604" s="3"/>
    </row>
    <row r="7605">
      <c r="D7605" s="57"/>
      <c r="J7605" s="7"/>
      <c r="K7605" s="7"/>
      <c r="L7605" s="7"/>
      <c r="M7605" s="7"/>
      <c r="N7605" s="57"/>
      <c r="O7605" s="6"/>
      <c r="P7605" s="6"/>
      <c r="T7605" s="6"/>
      <c r="V7605" s="3"/>
    </row>
    <row r="7606">
      <c r="D7606" s="57"/>
      <c r="J7606" s="7"/>
      <c r="K7606" s="7"/>
      <c r="L7606" s="7"/>
      <c r="M7606" s="7"/>
      <c r="N7606" s="57"/>
      <c r="O7606" s="6"/>
      <c r="P7606" s="6"/>
      <c r="T7606" s="6"/>
      <c r="V7606" s="3"/>
    </row>
    <row r="7607">
      <c r="D7607" s="57"/>
      <c r="J7607" s="7"/>
      <c r="K7607" s="7"/>
      <c r="L7607" s="7"/>
      <c r="M7607" s="7"/>
      <c r="N7607" s="57"/>
      <c r="O7607" s="6"/>
      <c r="P7607" s="6"/>
      <c r="T7607" s="6"/>
      <c r="V7607" s="3"/>
    </row>
    <row r="7608">
      <c r="D7608" s="57"/>
      <c r="J7608" s="7"/>
      <c r="K7608" s="7"/>
      <c r="L7608" s="7"/>
      <c r="M7608" s="7"/>
      <c r="N7608" s="57"/>
      <c r="O7608" s="6"/>
      <c r="P7608" s="6"/>
      <c r="T7608" s="6"/>
      <c r="V7608" s="3"/>
    </row>
    <row r="7609">
      <c r="D7609" s="57"/>
      <c r="J7609" s="7"/>
      <c r="K7609" s="7"/>
      <c r="L7609" s="7"/>
      <c r="M7609" s="7"/>
      <c r="N7609" s="57"/>
      <c r="O7609" s="6"/>
      <c r="P7609" s="6"/>
      <c r="T7609" s="6"/>
      <c r="V7609" s="3"/>
    </row>
    <row r="7610">
      <c r="D7610" s="57"/>
      <c r="J7610" s="7"/>
      <c r="K7610" s="7"/>
      <c r="L7610" s="7"/>
      <c r="M7610" s="7"/>
      <c r="N7610" s="57"/>
      <c r="O7610" s="6"/>
      <c r="P7610" s="6"/>
      <c r="T7610" s="6"/>
      <c r="V7610" s="3"/>
    </row>
    <row r="7611">
      <c r="D7611" s="57"/>
      <c r="J7611" s="7"/>
      <c r="K7611" s="7"/>
      <c r="L7611" s="7"/>
      <c r="M7611" s="7"/>
      <c r="N7611" s="57"/>
      <c r="O7611" s="6"/>
      <c r="P7611" s="6"/>
      <c r="T7611" s="6"/>
      <c r="V7611" s="3"/>
    </row>
    <row r="7612">
      <c r="D7612" s="57"/>
      <c r="J7612" s="7"/>
      <c r="K7612" s="7"/>
      <c r="L7612" s="7"/>
      <c r="M7612" s="7"/>
      <c r="N7612" s="57"/>
      <c r="O7612" s="6"/>
      <c r="P7612" s="6"/>
      <c r="T7612" s="6"/>
      <c r="V7612" s="3"/>
    </row>
    <row r="7613">
      <c r="D7613" s="57"/>
      <c r="J7613" s="7"/>
      <c r="K7613" s="7"/>
      <c r="L7613" s="7"/>
      <c r="M7613" s="7"/>
      <c r="N7613" s="57"/>
      <c r="O7613" s="6"/>
      <c r="P7613" s="6"/>
      <c r="T7613" s="6"/>
      <c r="V7613" s="3"/>
    </row>
    <row r="7614">
      <c r="D7614" s="57"/>
      <c r="J7614" s="7"/>
      <c r="K7614" s="7"/>
      <c r="L7614" s="7"/>
      <c r="M7614" s="7"/>
      <c r="N7614" s="57"/>
      <c r="O7614" s="6"/>
      <c r="P7614" s="6"/>
      <c r="T7614" s="6"/>
      <c r="V7614" s="3"/>
    </row>
    <row r="7615">
      <c r="D7615" s="57"/>
      <c r="J7615" s="7"/>
      <c r="K7615" s="7"/>
      <c r="L7615" s="7"/>
      <c r="M7615" s="7"/>
      <c r="N7615" s="57"/>
      <c r="O7615" s="6"/>
      <c r="P7615" s="6"/>
      <c r="T7615" s="6"/>
      <c r="V7615" s="3"/>
    </row>
    <row r="7616">
      <c r="D7616" s="57"/>
      <c r="J7616" s="7"/>
      <c r="K7616" s="7"/>
      <c r="L7616" s="7"/>
      <c r="M7616" s="7"/>
      <c r="N7616" s="57"/>
      <c r="O7616" s="6"/>
      <c r="P7616" s="6"/>
      <c r="T7616" s="6"/>
      <c r="V7616" s="3"/>
    </row>
    <row r="7617">
      <c r="D7617" s="57"/>
      <c r="J7617" s="7"/>
      <c r="K7617" s="7"/>
      <c r="L7617" s="7"/>
      <c r="M7617" s="7"/>
      <c r="N7617" s="57"/>
      <c r="O7617" s="6"/>
      <c r="P7617" s="6"/>
      <c r="T7617" s="6"/>
      <c r="V7617" s="3"/>
    </row>
    <row r="7618">
      <c r="D7618" s="57"/>
      <c r="J7618" s="7"/>
      <c r="K7618" s="7"/>
      <c r="L7618" s="7"/>
      <c r="M7618" s="7"/>
      <c r="N7618" s="57"/>
      <c r="O7618" s="6"/>
      <c r="P7618" s="6"/>
      <c r="T7618" s="6"/>
      <c r="V7618" s="3"/>
    </row>
    <row r="7619">
      <c r="D7619" s="57"/>
      <c r="J7619" s="7"/>
      <c r="K7619" s="7"/>
      <c r="L7619" s="7"/>
      <c r="M7619" s="7"/>
      <c r="N7619" s="57"/>
      <c r="O7619" s="6"/>
      <c r="P7619" s="6"/>
      <c r="T7619" s="6"/>
      <c r="V7619" s="3"/>
    </row>
    <row r="7620">
      <c r="D7620" s="57"/>
      <c r="J7620" s="7"/>
      <c r="K7620" s="7"/>
      <c r="L7620" s="7"/>
      <c r="M7620" s="7"/>
      <c r="N7620" s="57"/>
      <c r="O7620" s="6"/>
      <c r="P7620" s="6"/>
      <c r="T7620" s="6"/>
      <c r="V7620" s="3"/>
    </row>
    <row r="7621">
      <c r="D7621" s="57"/>
      <c r="J7621" s="7"/>
      <c r="K7621" s="7"/>
      <c r="L7621" s="7"/>
      <c r="M7621" s="7"/>
      <c r="N7621" s="57"/>
      <c r="O7621" s="6"/>
      <c r="P7621" s="6"/>
      <c r="T7621" s="6"/>
      <c r="V7621" s="3"/>
    </row>
    <row r="7622">
      <c r="D7622" s="57"/>
      <c r="J7622" s="7"/>
      <c r="K7622" s="7"/>
      <c r="L7622" s="7"/>
      <c r="M7622" s="7"/>
      <c r="N7622" s="57"/>
      <c r="O7622" s="6"/>
      <c r="P7622" s="6"/>
      <c r="T7622" s="6"/>
      <c r="V7622" s="3"/>
    </row>
    <row r="7623">
      <c r="D7623" s="57"/>
      <c r="J7623" s="7"/>
      <c r="K7623" s="7"/>
      <c r="L7623" s="7"/>
      <c r="M7623" s="7"/>
      <c r="N7623" s="57"/>
      <c r="O7623" s="6"/>
      <c r="P7623" s="6"/>
      <c r="T7623" s="6"/>
      <c r="V7623" s="3"/>
    </row>
    <row r="7624">
      <c r="D7624" s="57"/>
      <c r="J7624" s="7"/>
      <c r="K7624" s="7"/>
      <c r="L7624" s="7"/>
      <c r="M7624" s="7"/>
      <c r="N7624" s="57"/>
      <c r="O7624" s="6"/>
      <c r="P7624" s="6"/>
      <c r="T7624" s="6"/>
      <c r="V7624" s="3"/>
    </row>
    <row r="7625">
      <c r="D7625" s="57"/>
      <c r="J7625" s="7"/>
      <c r="K7625" s="7"/>
      <c r="L7625" s="7"/>
      <c r="M7625" s="7"/>
      <c r="N7625" s="57"/>
      <c r="O7625" s="6"/>
      <c r="P7625" s="6"/>
      <c r="T7625" s="6"/>
      <c r="V7625" s="3"/>
    </row>
    <row r="7626">
      <c r="D7626" s="57"/>
      <c r="J7626" s="7"/>
      <c r="K7626" s="7"/>
      <c r="L7626" s="7"/>
      <c r="M7626" s="7"/>
      <c r="N7626" s="57"/>
      <c r="O7626" s="6"/>
      <c r="P7626" s="6"/>
      <c r="T7626" s="6"/>
      <c r="V7626" s="3"/>
    </row>
    <row r="7627">
      <c r="D7627" s="57"/>
      <c r="J7627" s="7"/>
      <c r="K7627" s="7"/>
      <c r="L7627" s="7"/>
      <c r="M7627" s="7"/>
      <c r="N7627" s="57"/>
      <c r="O7627" s="6"/>
      <c r="P7627" s="6"/>
      <c r="T7627" s="6"/>
      <c r="V7627" s="3"/>
    </row>
    <row r="7628">
      <c r="D7628" s="57"/>
      <c r="J7628" s="7"/>
      <c r="K7628" s="7"/>
      <c r="L7628" s="7"/>
      <c r="M7628" s="7"/>
      <c r="N7628" s="57"/>
      <c r="O7628" s="6"/>
      <c r="P7628" s="6"/>
      <c r="T7628" s="6"/>
      <c r="V7628" s="3"/>
    </row>
    <row r="7629">
      <c r="D7629" s="57"/>
      <c r="J7629" s="7"/>
      <c r="K7629" s="7"/>
      <c r="L7629" s="7"/>
      <c r="M7629" s="7"/>
      <c r="N7629" s="57"/>
      <c r="O7629" s="6"/>
      <c r="P7629" s="6"/>
      <c r="T7629" s="6"/>
      <c r="V7629" s="3"/>
    </row>
    <row r="7630">
      <c r="D7630" s="57"/>
      <c r="J7630" s="7"/>
      <c r="K7630" s="7"/>
      <c r="L7630" s="7"/>
      <c r="M7630" s="7"/>
      <c r="N7630" s="57"/>
      <c r="O7630" s="6"/>
      <c r="P7630" s="6"/>
      <c r="T7630" s="6"/>
      <c r="V7630" s="3"/>
    </row>
    <row r="7631">
      <c r="D7631" s="57"/>
      <c r="J7631" s="7"/>
      <c r="K7631" s="7"/>
      <c r="L7631" s="7"/>
      <c r="M7631" s="7"/>
      <c r="N7631" s="57"/>
      <c r="O7631" s="6"/>
      <c r="P7631" s="6"/>
      <c r="T7631" s="6"/>
      <c r="V7631" s="3"/>
    </row>
    <row r="7632">
      <c r="D7632" s="57"/>
      <c r="J7632" s="7"/>
      <c r="K7632" s="7"/>
      <c r="L7632" s="7"/>
      <c r="M7632" s="7"/>
      <c r="N7632" s="57"/>
      <c r="O7632" s="6"/>
      <c r="P7632" s="6"/>
      <c r="T7632" s="6"/>
      <c r="V7632" s="3"/>
    </row>
    <row r="7633">
      <c r="D7633" s="57"/>
      <c r="J7633" s="7"/>
      <c r="K7633" s="7"/>
      <c r="L7633" s="7"/>
      <c r="M7633" s="7"/>
      <c r="N7633" s="57"/>
      <c r="O7633" s="6"/>
      <c r="P7633" s="6"/>
      <c r="T7633" s="6"/>
      <c r="V7633" s="3"/>
    </row>
    <row r="7634">
      <c r="D7634" s="57"/>
      <c r="J7634" s="7"/>
      <c r="K7634" s="7"/>
      <c r="L7634" s="7"/>
      <c r="M7634" s="7"/>
      <c r="N7634" s="57"/>
      <c r="O7634" s="6"/>
      <c r="P7634" s="6"/>
      <c r="T7634" s="6"/>
      <c r="V7634" s="3"/>
    </row>
    <row r="7635">
      <c r="D7635" s="57"/>
      <c r="J7635" s="7"/>
      <c r="K7635" s="7"/>
      <c r="L7635" s="7"/>
      <c r="M7635" s="7"/>
      <c r="N7635" s="57"/>
      <c r="O7635" s="6"/>
      <c r="P7635" s="6"/>
      <c r="T7635" s="6"/>
      <c r="V7635" s="3"/>
    </row>
    <row r="7636">
      <c r="D7636" s="57"/>
      <c r="J7636" s="7"/>
      <c r="K7636" s="7"/>
      <c r="L7636" s="7"/>
      <c r="M7636" s="7"/>
      <c r="N7636" s="57"/>
      <c r="O7636" s="6"/>
      <c r="P7636" s="6"/>
      <c r="T7636" s="6"/>
      <c r="V7636" s="3"/>
    </row>
    <row r="7637">
      <c r="D7637" s="57"/>
      <c r="J7637" s="7"/>
      <c r="K7637" s="7"/>
      <c r="L7637" s="7"/>
      <c r="M7637" s="7"/>
      <c r="N7637" s="57"/>
      <c r="O7637" s="6"/>
      <c r="P7637" s="6"/>
      <c r="T7637" s="6"/>
      <c r="V7637" s="3"/>
    </row>
    <row r="7638">
      <c r="D7638" s="57"/>
      <c r="J7638" s="7"/>
      <c r="K7638" s="7"/>
      <c r="L7638" s="7"/>
      <c r="M7638" s="7"/>
      <c r="N7638" s="57"/>
      <c r="O7638" s="6"/>
      <c r="P7638" s="6"/>
      <c r="T7638" s="6"/>
      <c r="V7638" s="3"/>
    </row>
    <row r="7639">
      <c r="D7639" s="57"/>
      <c r="J7639" s="7"/>
      <c r="K7639" s="7"/>
      <c r="L7639" s="7"/>
      <c r="M7639" s="7"/>
      <c r="N7639" s="57"/>
      <c r="O7639" s="6"/>
      <c r="P7639" s="6"/>
      <c r="T7639" s="6"/>
      <c r="V7639" s="3"/>
    </row>
    <row r="7640">
      <c r="D7640" s="57"/>
      <c r="J7640" s="7"/>
      <c r="K7640" s="7"/>
      <c r="L7640" s="7"/>
      <c r="M7640" s="7"/>
      <c r="N7640" s="57"/>
      <c r="O7640" s="6"/>
      <c r="P7640" s="6"/>
      <c r="T7640" s="6"/>
      <c r="V7640" s="3"/>
    </row>
    <row r="7641">
      <c r="D7641" s="57"/>
      <c r="J7641" s="7"/>
      <c r="K7641" s="7"/>
      <c r="L7641" s="7"/>
      <c r="M7641" s="7"/>
      <c r="N7641" s="57"/>
      <c r="O7641" s="6"/>
      <c r="P7641" s="6"/>
      <c r="T7641" s="6"/>
      <c r="V7641" s="3"/>
    </row>
    <row r="7642">
      <c r="D7642" s="57"/>
      <c r="J7642" s="7"/>
      <c r="K7642" s="7"/>
      <c r="L7642" s="7"/>
      <c r="M7642" s="7"/>
      <c r="N7642" s="57"/>
      <c r="O7642" s="6"/>
      <c r="P7642" s="6"/>
      <c r="T7642" s="6"/>
      <c r="V7642" s="3"/>
    </row>
    <row r="7643">
      <c r="D7643" s="57"/>
      <c r="J7643" s="7"/>
      <c r="K7643" s="7"/>
      <c r="L7643" s="7"/>
      <c r="M7643" s="7"/>
      <c r="N7643" s="57"/>
      <c r="O7643" s="6"/>
      <c r="P7643" s="6"/>
      <c r="T7643" s="6"/>
      <c r="V7643" s="3"/>
    </row>
    <row r="7644">
      <c r="D7644" s="57"/>
      <c r="J7644" s="7"/>
      <c r="K7644" s="7"/>
      <c r="L7644" s="7"/>
      <c r="M7644" s="7"/>
      <c r="N7644" s="57"/>
      <c r="O7644" s="6"/>
      <c r="P7644" s="6"/>
      <c r="T7644" s="6"/>
      <c r="V7644" s="3"/>
    </row>
    <row r="7645">
      <c r="D7645" s="57"/>
      <c r="J7645" s="7"/>
      <c r="K7645" s="7"/>
      <c r="L7645" s="7"/>
      <c r="M7645" s="7"/>
      <c r="N7645" s="57"/>
      <c r="O7645" s="6"/>
      <c r="P7645" s="6"/>
      <c r="T7645" s="6"/>
      <c r="V7645" s="3"/>
    </row>
    <row r="7646">
      <c r="D7646" s="57"/>
      <c r="J7646" s="7"/>
      <c r="K7646" s="7"/>
      <c r="L7646" s="7"/>
      <c r="M7646" s="7"/>
      <c r="N7646" s="57"/>
      <c r="O7646" s="6"/>
      <c r="P7646" s="6"/>
      <c r="T7646" s="6"/>
      <c r="V7646" s="3"/>
    </row>
    <row r="7647">
      <c r="D7647" s="57"/>
      <c r="J7647" s="7"/>
      <c r="K7647" s="7"/>
      <c r="L7647" s="7"/>
      <c r="M7647" s="7"/>
      <c r="N7647" s="57"/>
      <c r="O7647" s="6"/>
      <c r="P7647" s="6"/>
      <c r="T7647" s="6"/>
      <c r="V7647" s="3"/>
    </row>
    <row r="7648">
      <c r="D7648" s="57"/>
      <c r="J7648" s="7"/>
      <c r="K7648" s="7"/>
      <c r="L7648" s="7"/>
      <c r="M7648" s="7"/>
      <c r="N7648" s="57"/>
      <c r="O7648" s="6"/>
      <c r="P7648" s="6"/>
      <c r="T7648" s="6"/>
      <c r="V7648" s="3"/>
    </row>
    <row r="7649">
      <c r="D7649" s="57"/>
      <c r="J7649" s="7"/>
      <c r="K7649" s="7"/>
      <c r="L7649" s="7"/>
      <c r="M7649" s="7"/>
      <c r="N7649" s="57"/>
      <c r="O7649" s="6"/>
      <c r="P7649" s="6"/>
      <c r="T7649" s="6"/>
      <c r="V7649" s="3"/>
    </row>
    <row r="7650">
      <c r="D7650" s="57"/>
      <c r="J7650" s="7"/>
      <c r="K7650" s="7"/>
      <c r="L7650" s="7"/>
      <c r="M7650" s="7"/>
      <c r="N7650" s="57"/>
      <c r="O7650" s="6"/>
      <c r="P7650" s="6"/>
      <c r="T7650" s="6"/>
      <c r="V7650" s="3"/>
    </row>
    <row r="7651">
      <c r="D7651" s="57"/>
      <c r="J7651" s="7"/>
      <c r="K7651" s="7"/>
      <c r="L7651" s="7"/>
      <c r="M7651" s="7"/>
      <c r="N7651" s="57"/>
      <c r="O7651" s="6"/>
      <c r="P7651" s="6"/>
      <c r="T7651" s="6"/>
      <c r="V7651" s="3"/>
    </row>
    <row r="7652">
      <c r="D7652" s="57"/>
      <c r="J7652" s="7"/>
      <c r="K7652" s="7"/>
      <c r="L7652" s="7"/>
      <c r="M7652" s="7"/>
      <c r="N7652" s="57"/>
      <c r="O7652" s="6"/>
      <c r="P7652" s="6"/>
      <c r="T7652" s="6"/>
      <c r="V7652" s="3"/>
    </row>
    <row r="7653">
      <c r="D7653" s="57"/>
      <c r="J7653" s="7"/>
      <c r="K7653" s="7"/>
      <c r="L7653" s="7"/>
      <c r="M7653" s="7"/>
      <c r="N7653" s="57"/>
      <c r="O7653" s="6"/>
      <c r="P7653" s="6"/>
      <c r="T7653" s="6"/>
      <c r="V7653" s="3"/>
    </row>
    <row r="7654">
      <c r="D7654" s="57"/>
      <c r="J7654" s="7"/>
      <c r="K7654" s="7"/>
      <c r="L7654" s="7"/>
      <c r="M7654" s="7"/>
      <c r="N7654" s="57"/>
      <c r="O7654" s="6"/>
      <c r="P7654" s="6"/>
      <c r="T7654" s="6"/>
      <c r="V7654" s="3"/>
    </row>
    <row r="7655">
      <c r="D7655" s="57"/>
      <c r="J7655" s="7"/>
      <c r="K7655" s="7"/>
      <c r="L7655" s="7"/>
      <c r="M7655" s="7"/>
      <c r="N7655" s="57"/>
      <c r="O7655" s="6"/>
      <c r="P7655" s="6"/>
      <c r="T7655" s="6"/>
      <c r="V7655" s="3"/>
    </row>
    <row r="7656">
      <c r="D7656" s="57"/>
      <c r="J7656" s="7"/>
      <c r="K7656" s="7"/>
      <c r="L7656" s="7"/>
      <c r="M7656" s="7"/>
      <c r="N7656" s="57"/>
      <c r="O7656" s="6"/>
      <c r="P7656" s="6"/>
      <c r="T7656" s="6"/>
      <c r="V7656" s="3"/>
    </row>
    <row r="7657">
      <c r="D7657" s="57"/>
      <c r="J7657" s="7"/>
      <c r="K7657" s="7"/>
      <c r="L7657" s="7"/>
      <c r="M7657" s="7"/>
      <c r="N7657" s="57"/>
      <c r="O7657" s="6"/>
      <c r="P7657" s="6"/>
      <c r="T7657" s="6"/>
      <c r="V7657" s="3"/>
    </row>
    <row r="7658">
      <c r="D7658" s="57"/>
      <c r="J7658" s="7"/>
      <c r="K7658" s="7"/>
      <c r="L7658" s="7"/>
      <c r="M7658" s="7"/>
      <c r="N7658" s="57"/>
      <c r="O7658" s="6"/>
      <c r="P7658" s="6"/>
      <c r="T7658" s="6"/>
      <c r="V7658" s="3"/>
    </row>
    <row r="7659">
      <c r="D7659" s="57"/>
      <c r="J7659" s="7"/>
      <c r="K7659" s="7"/>
      <c r="L7659" s="7"/>
      <c r="M7659" s="7"/>
      <c r="N7659" s="57"/>
      <c r="O7659" s="6"/>
      <c r="P7659" s="6"/>
      <c r="T7659" s="6"/>
      <c r="V7659" s="3"/>
    </row>
    <row r="7660">
      <c r="D7660" s="57"/>
      <c r="J7660" s="7"/>
      <c r="K7660" s="7"/>
      <c r="L7660" s="7"/>
      <c r="M7660" s="7"/>
      <c r="N7660" s="57"/>
      <c r="O7660" s="6"/>
      <c r="P7660" s="6"/>
      <c r="T7660" s="6"/>
      <c r="V7660" s="3"/>
    </row>
    <row r="7661">
      <c r="D7661" s="57"/>
      <c r="J7661" s="7"/>
      <c r="K7661" s="7"/>
      <c r="L7661" s="7"/>
      <c r="M7661" s="7"/>
      <c r="N7661" s="57"/>
      <c r="O7661" s="6"/>
      <c r="P7661" s="6"/>
      <c r="T7661" s="6"/>
      <c r="V7661" s="3"/>
    </row>
    <row r="7662">
      <c r="D7662" s="57"/>
      <c r="J7662" s="7"/>
      <c r="K7662" s="7"/>
      <c r="L7662" s="7"/>
      <c r="M7662" s="7"/>
      <c r="N7662" s="57"/>
      <c r="O7662" s="6"/>
      <c r="P7662" s="6"/>
      <c r="T7662" s="6"/>
      <c r="V7662" s="3"/>
    </row>
    <row r="7663">
      <c r="D7663" s="57"/>
      <c r="J7663" s="7"/>
      <c r="K7663" s="7"/>
      <c r="L7663" s="7"/>
      <c r="M7663" s="7"/>
      <c r="N7663" s="57"/>
      <c r="O7663" s="6"/>
      <c r="P7663" s="6"/>
      <c r="T7663" s="6"/>
      <c r="V7663" s="3"/>
    </row>
    <row r="7664">
      <c r="D7664" s="57"/>
      <c r="J7664" s="7"/>
      <c r="K7664" s="7"/>
      <c r="L7664" s="7"/>
      <c r="M7664" s="7"/>
      <c r="N7664" s="57"/>
      <c r="O7664" s="6"/>
      <c r="P7664" s="6"/>
      <c r="T7664" s="6"/>
      <c r="V7664" s="3"/>
    </row>
    <row r="7665">
      <c r="D7665" s="57"/>
      <c r="J7665" s="7"/>
      <c r="K7665" s="7"/>
      <c r="L7665" s="7"/>
      <c r="M7665" s="7"/>
      <c r="N7665" s="57"/>
      <c r="O7665" s="6"/>
      <c r="P7665" s="6"/>
      <c r="T7665" s="6"/>
      <c r="V7665" s="3"/>
    </row>
    <row r="7666">
      <c r="D7666" s="57"/>
      <c r="J7666" s="7"/>
      <c r="K7666" s="7"/>
      <c r="L7666" s="7"/>
      <c r="M7666" s="7"/>
      <c r="N7666" s="57"/>
      <c r="O7666" s="6"/>
      <c r="P7666" s="6"/>
      <c r="T7666" s="6"/>
      <c r="V7666" s="3"/>
    </row>
    <row r="7667">
      <c r="D7667" s="57"/>
      <c r="J7667" s="7"/>
      <c r="K7667" s="7"/>
      <c r="L7667" s="7"/>
      <c r="M7667" s="7"/>
      <c r="N7667" s="57"/>
      <c r="O7667" s="6"/>
      <c r="P7667" s="6"/>
      <c r="T7667" s="6"/>
      <c r="V7667" s="3"/>
    </row>
    <row r="7668">
      <c r="D7668" s="57"/>
      <c r="J7668" s="7"/>
      <c r="K7668" s="7"/>
      <c r="L7668" s="7"/>
      <c r="M7668" s="7"/>
      <c r="N7668" s="57"/>
      <c r="O7668" s="6"/>
      <c r="P7668" s="6"/>
      <c r="T7668" s="6"/>
      <c r="V7668" s="3"/>
    </row>
    <row r="7669">
      <c r="D7669" s="57"/>
      <c r="J7669" s="7"/>
      <c r="K7669" s="7"/>
      <c r="L7669" s="7"/>
      <c r="M7669" s="7"/>
      <c r="N7669" s="57"/>
      <c r="O7669" s="6"/>
      <c r="P7669" s="6"/>
      <c r="T7669" s="6"/>
      <c r="V7669" s="3"/>
    </row>
    <row r="7670">
      <c r="D7670" s="57"/>
      <c r="J7670" s="7"/>
      <c r="K7670" s="7"/>
      <c r="L7670" s="7"/>
      <c r="M7670" s="7"/>
      <c r="N7670" s="57"/>
      <c r="O7670" s="6"/>
      <c r="P7670" s="6"/>
      <c r="T7670" s="6"/>
      <c r="V7670" s="3"/>
    </row>
    <row r="7671">
      <c r="D7671" s="57"/>
      <c r="J7671" s="7"/>
      <c r="K7671" s="7"/>
      <c r="L7671" s="7"/>
      <c r="M7671" s="7"/>
      <c r="N7671" s="57"/>
      <c r="O7671" s="6"/>
      <c r="P7671" s="6"/>
      <c r="T7671" s="6"/>
      <c r="V7671" s="3"/>
    </row>
    <row r="7672">
      <c r="D7672" s="57"/>
      <c r="J7672" s="7"/>
      <c r="K7672" s="7"/>
      <c r="L7672" s="7"/>
      <c r="M7672" s="7"/>
      <c r="N7672" s="57"/>
      <c r="O7672" s="6"/>
      <c r="P7672" s="6"/>
      <c r="T7672" s="6"/>
      <c r="V7672" s="3"/>
    </row>
    <row r="7673">
      <c r="D7673" s="57"/>
      <c r="J7673" s="7"/>
      <c r="K7673" s="7"/>
      <c r="L7673" s="7"/>
      <c r="M7673" s="7"/>
      <c r="N7673" s="57"/>
      <c r="O7673" s="6"/>
      <c r="P7673" s="6"/>
      <c r="T7673" s="6"/>
      <c r="V7673" s="3"/>
    </row>
    <row r="7674">
      <c r="D7674" s="57"/>
      <c r="J7674" s="7"/>
      <c r="K7674" s="7"/>
      <c r="L7674" s="7"/>
      <c r="M7674" s="7"/>
      <c r="N7674" s="57"/>
      <c r="O7674" s="6"/>
      <c r="P7674" s="6"/>
      <c r="T7674" s="6"/>
      <c r="V7674" s="3"/>
    </row>
    <row r="7675">
      <c r="D7675" s="57"/>
      <c r="J7675" s="7"/>
      <c r="K7675" s="7"/>
      <c r="L7675" s="7"/>
      <c r="M7675" s="7"/>
      <c r="N7675" s="57"/>
      <c r="O7675" s="6"/>
      <c r="P7675" s="6"/>
      <c r="T7675" s="6"/>
      <c r="V7675" s="3"/>
    </row>
    <row r="7676">
      <c r="D7676" s="57"/>
      <c r="J7676" s="7"/>
      <c r="K7676" s="7"/>
      <c r="L7676" s="7"/>
      <c r="M7676" s="7"/>
      <c r="N7676" s="57"/>
      <c r="O7676" s="6"/>
      <c r="P7676" s="6"/>
      <c r="T7676" s="6"/>
      <c r="V7676" s="3"/>
    </row>
    <row r="7677">
      <c r="D7677" s="57"/>
      <c r="J7677" s="7"/>
      <c r="K7677" s="7"/>
      <c r="L7677" s="7"/>
      <c r="M7677" s="7"/>
      <c r="N7677" s="57"/>
      <c r="O7677" s="6"/>
      <c r="P7677" s="6"/>
      <c r="T7677" s="6"/>
      <c r="V7677" s="3"/>
    </row>
    <row r="7678">
      <c r="D7678" s="57"/>
      <c r="J7678" s="7"/>
      <c r="K7678" s="7"/>
      <c r="L7678" s="7"/>
      <c r="M7678" s="7"/>
      <c r="N7678" s="57"/>
      <c r="O7678" s="6"/>
      <c r="P7678" s="6"/>
      <c r="T7678" s="6"/>
      <c r="V7678" s="3"/>
    </row>
    <row r="7679">
      <c r="D7679" s="57"/>
      <c r="J7679" s="7"/>
      <c r="K7679" s="7"/>
      <c r="L7679" s="7"/>
      <c r="M7679" s="7"/>
      <c r="N7679" s="57"/>
      <c r="O7679" s="6"/>
      <c r="P7679" s="6"/>
      <c r="T7679" s="6"/>
      <c r="V7679" s="3"/>
    </row>
    <row r="7680">
      <c r="D7680" s="57"/>
      <c r="J7680" s="7"/>
      <c r="K7680" s="7"/>
      <c r="L7680" s="7"/>
      <c r="M7680" s="7"/>
      <c r="N7680" s="57"/>
      <c r="O7680" s="6"/>
      <c r="P7680" s="6"/>
      <c r="T7680" s="6"/>
      <c r="V7680" s="3"/>
    </row>
    <row r="7681">
      <c r="D7681" s="57"/>
      <c r="J7681" s="7"/>
      <c r="K7681" s="7"/>
      <c r="L7681" s="7"/>
      <c r="M7681" s="7"/>
      <c r="N7681" s="57"/>
      <c r="O7681" s="6"/>
      <c r="P7681" s="6"/>
      <c r="T7681" s="6"/>
      <c r="V7681" s="3"/>
    </row>
    <row r="7682">
      <c r="D7682" s="57"/>
      <c r="J7682" s="7"/>
      <c r="K7682" s="7"/>
      <c r="L7682" s="7"/>
      <c r="M7682" s="7"/>
      <c r="N7682" s="57"/>
      <c r="O7682" s="6"/>
      <c r="P7682" s="6"/>
      <c r="T7682" s="6"/>
      <c r="V7682" s="3"/>
    </row>
    <row r="7683">
      <c r="D7683" s="57"/>
      <c r="J7683" s="7"/>
      <c r="K7683" s="7"/>
      <c r="L7683" s="7"/>
      <c r="M7683" s="7"/>
      <c r="N7683" s="57"/>
      <c r="O7683" s="6"/>
      <c r="P7683" s="6"/>
      <c r="T7683" s="6"/>
      <c r="V7683" s="3"/>
    </row>
    <row r="7684">
      <c r="D7684" s="57"/>
      <c r="J7684" s="7"/>
      <c r="K7684" s="7"/>
      <c r="L7684" s="7"/>
      <c r="M7684" s="7"/>
      <c r="N7684" s="57"/>
      <c r="O7684" s="6"/>
      <c r="P7684" s="6"/>
      <c r="T7684" s="6"/>
      <c r="V7684" s="3"/>
    </row>
    <row r="7685">
      <c r="D7685" s="57"/>
      <c r="J7685" s="7"/>
      <c r="K7685" s="7"/>
      <c r="L7685" s="7"/>
      <c r="M7685" s="7"/>
      <c r="N7685" s="57"/>
      <c r="O7685" s="6"/>
      <c r="P7685" s="6"/>
      <c r="T7685" s="6"/>
      <c r="V7685" s="3"/>
    </row>
    <row r="7686">
      <c r="D7686" s="57"/>
      <c r="J7686" s="7"/>
      <c r="K7686" s="7"/>
      <c r="L7686" s="7"/>
      <c r="M7686" s="7"/>
      <c r="N7686" s="57"/>
      <c r="O7686" s="6"/>
      <c r="P7686" s="6"/>
      <c r="T7686" s="6"/>
      <c r="V7686" s="3"/>
    </row>
    <row r="7687">
      <c r="D7687" s="57"/>
      <c r="J7687" s="7"/>
      <c r="K7687" s="7"/>
      <c r="L7687" s="7"/>
      <c r="M7687" s="7"/>
      <c r="N7687" s="57"/>
      <c r="O7687" s="6"/>
      <c r="P7687" s="6"/>
      <c r="T7687" s="6"/>
      <c r="V7687" s="3"/>
    </row>
    <row r="7688">
      <c r="D7688" s="57"/>
      <c r="J7688" s="7"/>
      <c r="K7688" s="7"/>
      <c r="L7688" s="7"/>
      <c r="M7688" s="7"/>
      <c r="N7688" s="57"/>
      <c r="O7688" s="6"/>
      <c r="P7688" s="6"/>
      <c r="T7688" s="6"/>
      <c r="V7688" s="3"/>
    </row>
    <row r="7689">
      <c r="D7689" s="57"/>
      <c r="J7689" s="7"/>
      <c r="K7689" s="7"/>
      <c r="L7689" s="7"/>
      <c r="M7689" s="7"/>
      <c r="N7689" s="57"/>
      <c r="O7689" s="6"/>
      <c r="P7689" s="6"/>
      <c r="T7689" s="6"/>
      <c r="V7689" s="3"/>
    </row>
    <row r="7690">
      <c r="D7690" s="57"/>
      <c r="J7690" s="7"/>
      <c r="K7690" s="7"/>
      <c r="L7690" s="7"/>
      <c r="M7690" s="7"/>
      <c r="N7690" s="57"/>
      <c r="O7690" s="6"/>
      <c r="P7690" s="6"/>
      <c r="T7690" s="6"/>
      <c r="V7690" s="3"/>
    </row>
    <row r="7691">
      <c r="D7691" s="57"/>
      <c r="J7691" s="7"/>
      <c r="K7691" s="7"/>
      <c r="L7691" s="7"/>
      <c r="M7691" s="7"/>
      <c r="N7691" s="57"/>
      <c r="O7691" s="6"/>
      <c r="P7691" s="6"/>
      <c r="T7691" s="6"/>
      <c r="V7691" s="3"/>
    </row>
    <row r="7692">
      <c r="D7692" s="57"/>
      <c r="J7692" s="7"/>
      <c r="K7692" s="7"/>
      <c r="L7692" s="7"/>
      <c r="M7692" s="7"/>
      <c r="N7692" s="57"/>
      <c r="O7692" s="6"/>
      <c r="P7692" s="6"/>
      <c r="T7692" s="6"/>
      <c r="V7692" s="3"/>
    </row>
    <row r="7693">
      <c r="D7693" s="57"/>
      <c r="J7693" s="7"/>
      <c r="K7693" s="7"/>
      <c r="L7693" s="7"/>
      <c r="M7693" s="7"/>
      <c r="N7693" s="57"/>
      <c r="O7693" s="6"/>
      <c r="P7693" s="6"/>
      <c r="T7693" s="6"/>
      <c r="V7693" s="3"/>
    </row>
    <row r="7694">
      <c r="D7694" s="57"/>
      <c r="J7694" s="7"/>
      <c r="K7694" s="7"/>
      <c r="L7694" s="7"/>
      <c r="M7694" s="7"/>
      <c r="N7694" s="57"/>
      <c r="O7694" s="6"/>
      <c r="P7694" s="6"/>
      <c r="T7694" s="6"/>
      <c r="V7694" s="3"/>
    </row>
    <row r="7695">
      <c r="D7695" s="57"/>
      <c r="J7695" s="7"/>
      <c r="K7695" s="7"/>
      <c r="L7695" s="7"/>
      <c r="M7695" s="7"/>
      <c r="N7695" s="57"/>
      <c r="O7695" s="6"/>
      <c r="P7695" s="6"/>
      <c r="T7695" s="6"/>
      <c r="V7695" s="3"/>
    </row>
    <row r="7696">
      <c r="D7696" s="57"/>
      <c r="J7696" s="7"/>
      <c r="K7696" s="7"/>
      <c r="L7696" s="7"/>
      <c r="M7696" s="7"/>
      <c r="N7696" s="57"/>
      <c r="O7696" s="6"/>
      <c r="P7696" s="6"/>
      <c r="T7696" s="6"/>
      <c r="V7696" s="3"/>
    </row>
    <row r="7697">
      <c r="D7697" s="57"/>
      <c r="J7697" s="7"/>
      <c r="K7697" s="7"/>
      <c r="L7697" s="7"/>
      <c r="M7697" s="7"/>
      <c r="N7697" s="57"/>
      <c r="O7697" s="6"/>
      <c r="P7697" s="6"/>
      <c r="T7697" s="6"/>
      <c r="V7697" s="3"/>
    </row>
    <row r="7698">
      <c r="D7698" s="57"/>
      <c r="J7698" s="7"/>
      <c r="K7698" s="7"/>
      <c r="L7698" s="7"/>
      <c r="M7698" s="7"/>
      <c r="N7698" s="57"/>
      <c r="O7698" s="6"/>
      <c r="P7698" s="6"/>
      <c r="T7698" s="6"/>
      <c r="V7698" s="3"/>
    </row>
    <row r="7699">
      <c r="D7699" s="57"/>
      <c r="J7699" s="7"/>
      <c r="K7699" s="7"/>
      <c r="L7699" s="7"/>
      <c r="M7699" s="7"/>
      <c r="N7699" s="57"/>
      <c r="O7699" s="6"/>
      <c r="P7699" s="6"/>
      <c r="T7699" s="6"/>
      <c r="V7699" s="3"/>
    </row>
    <row r="7700">
      <c r="D7700" s="57"/>
      <c r="J7700" s="7"/>
      <c r="K7700" s="7"/>
      <c r="L7700" s="7"/>
      <c r="M7700" s="7"/>
      <c r="N7700" s="57"/>
      <c r="O7700" s="6"/>
      <c r="P7700" s="6"/>
      <c r="T7700" s="6"/>
      <c r="V7700" s="3"/>
    </row>
    <row r="7701">
      <c r="D7701" s="57"/>
      <c r="J7701" s="7"/>
      <c r="K7701" s="7"/>
      <c r="L7701" s="7"/>
      <c r="M7701" s="7"/>
      <c r="N7701" s="57"/>
      <c r="O7701" s="6"/>
      <c r="P7701" s="6"/>
      <c r="T7701" s="6"/>
      <c r="V7701" s="3"/>
    </row>
    <row r="7702">
      <c r="D7702" s="57"/>
      <c r="J7702" s="7"/>
      <c r="K7702" s="7"/>
      <c r="L7702" s="7"/>
      <c r="M7702" s="7"/>
      <c r="N7702" s="57"/>
      <c r="O7702" s="6"/>
      <c r="P7702" s="6"/>
      <c r="T7702" s="6"/>
      <c r="V7702" s="3"/>
    </row>
    <row r="7703">
      <c r="D7703" s="57"/>
      <c r="J7703" s="7"/>
      <c r="K7703" s="7"/>
      <c r="L7703" s="7"/>
      <c r="M7703" s="7"/>
      <c r="N7703" s="57"/>
      <c r="O7703" s="6"/>
      <c r="P7703" s="6"/>
      <c r="T7703" s="6"/>
      <c r="V7703" s="3"/>
    </row>
    <row r="7704">
      <c r="D7704" s="57"/>
      <c r="J7704" s="7"/>
      <c r="K7704" s="7"/>
      <c r="L7704" s="7"/>
      <c r="M7704" s="7"/>
      <c r="N7704" s="57"/>
      <c r="O7704" s="6"/>
      <c r="P7704" s="6"/>
      <c r="T7704" s="6"/>
      <c r="V7704" s="3"/>
    </row>
    <row r="7705">
      <c r="D7705" s="57"/>
      <c r="J7705" s="7"/>
      <c r="K7705" s="7"/>
      <c r="L7705" s="7"/>
      <c r="M7705" s="7"/>
      <c r="N7705" s="57"/>
      <c r="O7705" s="6"/>
      <c r="P7705" s="6"/>
      <c r="T7705" s="6"/>
      <c r="V7705" s="3"/>
    </row>
    <row r="7706">
      <c r="D7706" s="57"/>
      <c r="J7706" s="7"/>
      <c r="K7706" s="7"/>
      <c r="L7706" s="7"/>
      <c r="M7706" s="7"/>
      <c r="N7706" s="57"/>
      <c r="O7706" s="6"/>
      <c r="P7706" s="6"/>
      <c r="T7706" s="6"/>
      <c r="V7706" s="3"/>
    </row>
    <row r="7707">
      <c r="D7707" s="57"/>
      <c r="J7707" s="7"/>
      <c r="K7707" s="7"/>
      <c r="L7707" s="7"/>
      <c r="M7707" s="7"/>
      <c r="N7707" s="57"/>
      <c r="O7707" s="6"/>
      <c r="P7707" s="6"/>
      <c r="T7707" s="6"/>
      <c r="V7707" s="3"/>
    </row>
    <row r="7708">
      <c r="D7708" s="57"/>
      <c r="J7708" s="7"/>
      <c r="K7708" s="7"/>
      <c r="L7708" s="7"/>
      <c r="M7708" s="7"/>
      <c r="N7708" s="57"/>
      <c r="O7708" s="6"/>
      <c r="P7708" s="6"/>
      <c r="T7708" s="6"/>
      <c r="V7708" s="3"/>
    </row>
    <row r="7709">
      <c r="D7709" s="57"/>
      <c r="J7709" s="7"/>
      <c r="K7709" s="7"/>
      <c r="L7709" s="7"/>
      <c r="M7709" s="7"/>
      <c r="N7709" s="57"/>
      <c r="O7709" s="6"/>
      <c r="P7709" s="6"/>
      <c r="T7709" s="6"/>
      <c r="V7709" s="3"/>
    </row>
    <row r="7710">
      <c r="D7710" s="57"/>
      <c r="J7710" s="7"/>
      <c r="K7710" s="7"/>
      <c r="L7710" s="7"/>
      <c r="M7710" s="7"/>
      <c r="N7710" s="57"/>
      <c r="O7710" s="6"/>
      <c r="P7710" s="6"/>
      <c r="T7710" s="6"/>
      <c r="V7710" s="3"/>
    </row>
    <row r="7711">
      <c r="D7711" s="57"/>
      <c r="J7711" s="7"/>
      <c r="K7711" s="7"/>
      <c r="L7711" s="7"/>
      <c r="M7711" s="7"/>
      <c r="N7711" s="57"/>
      <c r="O7711" s="6"/>
      <c r="P7711" s="6"/>
      <c r="T7711" s="6"/>
      <c r="V7711" s="3"/>
    </row>
    <row r="7712">
      <c r="D7712" s="57"/>
      <c r="J7712" s="7"/>
      <c r="K7712" s="7"/>
      <c r="L7712" s="7"/>
      <c r="M7712" s="7"/>
      <c r="N7712" s="57"/>
      <c r="O7712" s="6"/>
      <c r="P7712" s="6"/>
      <c r="T7712" s="6"/>
      <c r="V7712" s="3"/>
    </row>
    <row r="7713">
      <c r="D7713" s="57"/>
      <c r="J7713" s="7"/>
      <c r="K7713" s="7"/>
      <c r="L7713" s="7"/>
      <c r="M7713" s="7"/>
      <c r="N7713" s="57"/>
      <c r="O7713" s="6"/>
      <c r="P7713" s="6"/>
      <c r="T7713" s="6"/>
      <c r="V7713" s="3"/>
    </row>
    <row r="7714">
      <c r="D7714" s="57"/>
      <c r="J7714" s="7"/>
      <c r="K7714" s="7"/>
      <c r="L7714" s="7"/>
      <c r="M7714" s="7"/>
      <c r="N7714" s="57"/>
      <c r="O7714" s="6"/>
      <c r="P7714" s="6"/>
      <c r="T7714" s="6"/>
      <c r="V7714" s="3"/>
    </row>
    <row r="7715">
      <c r="D7715" s="57"/>
      <c r="J7715" s="7"/>
      <c r="K7715" s="7"/>
      <c r="L7715" s="7"/>
      <c r="M7715" s="7"/>
      <c r="N7715" s="57"/>
      <c r="O7715" s="6"/>
      <c r="P7715" s="6"/>
      <c r="T7715" s="6"/>
      <c r="V7715" s="3"/>
    </row>
    <row r="7716">
      <c r="D7716" s="57"/>
      <c r="J7716" s="7"/>
      <c r="K7716" s="7"/>
      <c r="L7716" s="7"/>
      <c r="M7716" s="7"/>
      <c r="N7716" s="57"/>
      <c r="O7716" s="6"/>
      <c r="P7716" s="6"/>
      <c r="T7716" s="6"/>
      <c r="V7716" s="3"/>
    </row>
    <row r="7717">
      <c r="D7717" s="57"/>
      <c r="J7717" s="7"/>
      <c r="K7717" s="7"/>
      <c r="L7717" s="7"/>
      <c r="M7717" s="7"/>
      <c r="N7717" s="57"/>
      <c r="O7717" s="6"/>
      <c r="P7717" s="6"/>
      <c r="T7717" s="6"/>
      <c r="V7717" s="3"/>
    </row>
    <row r="7718">
      <c r="D7718" s="57"/>
      <c r="J7718" s="7"/>
      <c r="K7718" s="7"/>
      <c r="L7718" s="7"/>
      <c r="M7718" s="7"/>
      <c r="N7718" s="57"/>
      <c r="O7718" s="6"/>
      <c r="P7718" s="6"/>
      <c r="T7718" s="6"/>
      <c r="V7718" s="3"/>
    </row>
    <row r="7719">
      <c r="D7719" s="57"/>
      <c r="J7719" s="7"/>
      <c r="K7719" s="7"/>
      <c r="L7719" s="7"/>
      <c r="M7719" s="7"/>
      <c r="N7719" s="57"/>
      <c r="O7719" s="6"/>
      <c r="P7719" s="6"/>
      <c r="T7719" s="6"/>
      <c r="V7719" s="3"/>
    </row>
    <row r="7720">
      <c r="D7720" s="57"/>
      <c r="J7720" s="7"/>
      <c r="K7720" s="7"/>
      <c r="L7720" s="7"/>
      <c r="M7720" s="7"/>
      <c r="N7720" s="57"/>
      <c r="O7720" s="6"/>
      <c r="P7720" s="6"/>
      <c r="T7720" s="6"/>
      <c r="V7720" s="3"/>
    </row>
    <row r="7721">
      <c r="D7721" s="57"/>
      <c r="J7721" s="7"/>
      <c r="K7721" s="7"/>
      <c r="L7721" s="7"/>
      <c r="M7721" s="7"/>
      <c r="N7721" s="57"/>
      <c r="O7721" s="6"/>
      <c r="P7721" s="6"/>
      <c r="T7721" s="6"/>
      <c r="V7721" s="3"/>
    </row>
    <row r="7722">
      <c r="D7722" s="57"/>
      <c r="J7722" s="7"/>
      <c r="K7722" s="7"/>
      <c r="L7722" s="7"/>
      <c r="M7722" s="7"/>
      <c r="N7722" s="57"/>
      <c r="O7722" s="6"/>
      <c r="P7722" s="6"/>
      <c r="T7722" s="6"/>
      <c r="V7722" s="3"/>
    </row>
    <row r="7723">
      <c r="D7723" s="57"/>
      <c r="J7723" s="7"/>
      <c r="K7723" s="7"/>
      <c r="L7723" s="7"/>
      <c r="M7723" s="7"/>
      <c r="N7723" s="57"/>
      <c r="O7723" s="6"/>
      <c r="P7723" s="6"/>
      <c r="T7723" s="6"/>
      <c r="V7723" s="3"/>
    </row>
    <row r="7724">
      <c r="D7724" s="57"/>
      <c r="J7724" s="7"/>
      <c r="K7724" s="7"/>
      <c r="L7724" s="7"/>
      <c r="M7724" s="7"/>
      <c r="N7724" s="57"/>
      <c r="O7724" s="6"/>
      <c r="P7724" s="6"/>
      <c r="T7724" s="6"/>
      <c r="V7724" s="3"/>
    </row>
    <row r="7725">
      <c r="D7725" s="57"/>
      <c r="J7725" s="7"/>
      <c r="K7725" s="7"/>
      <c r="L7725" s="7"/>
      <c r="M7725" s="7"/>
      <c r="N7725" s="57"/>
      <c r="O7725" s="6"/>
      <c r="P7725" s="6"/>
      <c r="T7725" s="6"/>
      <c r="V7725" s="3"/>
    </row>
    <row r="7726">
      <c r="D7726" s="57"/>
      <c r="J7726" s="7"/>
      <c r="K7726" s="7"/>
      <c r="L7726" s="7"/>
      <c r="M7726" s="7"/>
      <c r="N7726" s="57"/>
      <c r="O7726" s="6"/>
      <c r="P7726" s="6"/>
      <c r="T7726" s="6"/>
      <c r="V7726" s="3"/>
    </row>
    <row r="7727">
      <c r="D7727" s="57"/>
      <c r="J7727" s="7"/>
      <c r="K7727" s="7"/>
      <c r="L7727" s="7"/>
      <c r="M7727" s="7"/>
      <c r="N7727" s="57"/>
      <c r="O7727" s="6"/>
      <c r="P7727" s="6"/>
      <c r="T7727" s="6"/>
      <c r="V7727" s="3"/>
    </row>
    <row r="7728">
      <c r="D7728" s="57"/>
      <c r="J7728" s="7"/>
      <c r="K7728" s="7"/>
      <c r="L7728" s="7"/>
      <c r="M7728" s="7"/>
      <c r="N7728" s="57"/>
      <c r="O7728" s="6"/>
      <c r="P7728" s="6"/>
      <c r="T7728" s="6"/>
      <c r="V7728" s="3"/>
    </row>
    <row r="7729">
      <c r="D7729" s="57"/>
      <c r="J7729" s="7"/>
      <c r="K7729" s="7"/>
      <c r="L7729" s="7"/>
      <c r="M7729" s="7"/>
      <c r="N7729" s="57"/>
      <c r="O7729" s="6"/>
      <c r="P7729" s="6"/>
      <c r="T7729" s="6"/>
      <c r="V7729" s="3"/>
    </row>
    <row r="7730">
      <c r="D7730" s="57"/>
      <c r="J7730" s="7"/>
      <c r="K7730" s="7"/>
      <c r="L7730" s="7"/>
      <c r="M7730" s="7"/>
      <c r="N7730" s="57"/>
      <c r="O7730" s="6"/>
      <c r="P7730" s="6"/>
      <c r="T7730" s="6"/>
      <c r="V7730" s="3"/>
    </row>
    <row r="7731">
      <c r="D7731" s="57"/>
      <c r="J7731" s="7"/>
      <c r="K7731" s="7"/>
      <c r="L7731" s="7"/>
      <c r="M7731" s="7"/>
      <c r="N7731" s="57"/>
      <c r="O7731" s="6"/>
      <c r="P7731" s="6"/>
      <c r="T7731" s="6"/>
      <c r="V7731" s="3"/>
    </row>
    <row r="7732">
      <c r="D7732" s="57"/>
      <c r="J7732" s="7"/>
      <c r="K7732" s="7"/>
      <c r="L7732" s="7"/>
      <c r="M7732" s="7"/>
      <c r="N7732" s="57"/>
      <c r="O7732" s="6"/>
      <c r="P7732" s="6"/>
      <c r="T7732" s="6"/>
      <c r="V7732" s="3"/>
    </row>
    <row r="7733">
      <c r="D7733" s="57"/>
      <c r="J7733" s="7"/>
      <c r="K7733" s="7"/>
      <c r="L7733" s="7"/>
      <c r="M7733" s="7"/>
      <c r="N7733" s="57"/>
      <c r="O7733" s="6"/>
      <c r="P7733" s="6"/>
      <c r="T7733" s="6"/>
      <c r="V7733" s="3"/>
    </row>
    <row r="7734">
      <c r="D7734" s="57"/>
      <c r="J7734" s="7"/>
      <c r="K7734" s="7"/>
      <c r="L7734" s="7"/>
      <c r="M7734" s="7"/>
      <c r="N7734" s="57"/>
      <c r="O7734" s="6"/>
      <c r="P7734" s="6"/>
      <c r="T7734" s="6"/>
      <c r="V7734" s="3"/>
    </row>
    <row r="7735">
      <c r="D7735" s="57"/>
      <c r="J7735" s="7"/>
      <c r="K7735" s="7"/>
      <c r="L7735" s="7"/>
      <c r="M7735" s="7"/>
      <c r="N7735" s="57"/>
      <c r="O7735" s="6"/>
      <c r="P7735" s="6"/>
      <c r="T7735" s="6"/>
      <c r="V7735" s="3"/>
    </row>
    <row r="7736">
      <c r="D7736" s="57"/>
      <c r="J7736" s="7"/>
      <c r="K7736" s="7"/>
      <c r="L7736" s="7"/>
      <c r="M7736" s="7"/>
      <c r="N7736" s="57"/>
      <c r="O7736" s="6"/>
      <c r="P7736" s="6"/>
      <c r="T7736" s="6"/>
      <c r="V7736" s="3"/>
    </row>
    <row r="7737">
      <c r="D7737" s="57"/>
      <c r="J7737" s="7"/>
      <c r="K7737" s="7"/>
      <c r="L7737" s="7"/>
      <c r="M7737" s="7"/>
      <c r="N7737" s="57"/>
      <c r="O7737" s="6"/>
      <c r="P7737" s="6"/>
      <c r="T7737" s="6"/>
      <c r="V7737" s="3"/>
    </row>
    <row r="7738">
      <c r="D7738" s="57"/>
      <c r="J7738" s="7"/>
      <c r="K7738" s="7"/>
      <c r="L7738" s="7"/>
      <c r="M7738" s="7"/>
      <c r="N7738" s="57"/>
      <c r="O7738" s="6"/>
      <c r="P7738" s="6"/>
      <c r="T7738" s="6"/>
      <c r="V7738" s="3"/>
    </row>
    <row r="7739">
      <c r="D7739" s="57"/>
      <c r="J7739" s="7"/>
      <c r="K7739" s="7"/>
      <c r="L7739" s="7"/>
      <c r="M7739" s="7"/>
      <c r="N7739" s="57"/>
      <c r="O7739" s="6"/>
      <c r="P7739" s="6"/>
      <c r="T7739" s="6"/>
      <c r="V7739" s="3"/>
    </row>
    <row r="7740">
      <c r="D7740" s="57"/>
      <c r="J7740" s="7"/>
      <c r="K7740" s="7"/>
      <c r="L7740" s="7"/>
      <c r="M7740" s="7"/>
      <c r="N7740" s="57"/>
      <c r="O7740" s="6"/>
      <c r="P7740" s="6"/>
      <c r="T7740" s="6"/>
      <c r="V7740" s="3"/>
    </row>
    <row r="7741">
      <c r="D7741" s="57"/>
      <c r="J7741" s="7"/>
      <c r="K7741" s="7"/>
      <c r="L7741" s="7"/>
      <c r="M7741" s="7"/>
      <c r="N7741" s="57"/>
      <c r="O7741" s="6"/>
      <c r="P7741" s="6"/>
      <c r="T7741" s="6"/>
      <c r="V7741" s="3"/>
    </row>
    <row r="7742">
      <c r="D7742" s="57"/>
      <c r="J7742" s="7"/>
      <c r="K7742" s="7"/>
      <c r="L7742" s="7"/>
      <c r="M7742" s="7"/>
      <c r="N7742" s="57"/>
      <c r="O7742" s="6"/>
      <c r="P7742" s="6"/>
      <c r="T7742" s="6"/>
      <c r="V7742" s="3"/>
    </row>
    <row r="7743">
      <c r="D7743" s="57"/>
      <c r="J7743" s="7"/>
      <c r="K7743" s="7"/>
      <c r="L7743" s="7"/>
      <c r="M7743" s="7"/>
      <c r="N7743" s="57"/>
      <c r="O7743" s="6"/>
      <c r="P7743" s="6"/>
      <c r="T7743" s="6"/>
      <c r="V7743" s="3"/>
    </row>
    <row r="7744">
      <c r="D7744" s="57"/>
      <c r="J7744" s="7"/>
      <c r="K7744" s="7"/>
      <c r="L7744" s="7"/>
      <c r="M7744" s="7"/>
      <c r="N7744" s="57"/>
      <c r="O7744" s="6"/>
      <c r="P7744" s="6"/>
      <c r="T7744" s="6"/>
      <c r="V7744" s="3"/>
    </row>
    <row r="7745">
      <c r="D7745" s="57"/>
      <c r="J7745" s="7"/>
      <c r="K7745" s="7"/>
      <c r="L7745" s="7"/>
      <c r="M7745" s="7"/>
      <c r="N7745" s="57"/>
      <c r="O7745" s="6"/>
      <c r="P7745" s="6"/>
      <c r="T7745" s="6"/>
      <c r="V7745" s="3"/>
    </row>
    <row r="7746">
      <c r="D7746" s="57"/>
      <c r="J7746" s="7"/>
      <c r="K7746" s="7"/>
      <c r="L7746" s="7"/>
      <c r="M7746" s="7"/>
      <c r="N7746" s="57"/>
      <c r="O7746" s="6"/>
      <c r="P7746" s="6"/>
      <c r="T7746" s="6"/>
      <c r="V7746" s="3"/>
    </row>
    <row r="7747">
      <c r="D7747" s="57"/>
      <c r="J7747" s="7"/>
      <c r="K7747" s="7"/>
      <c r="L7747" s="7"/>
      <c r="M7747" s="7"/>
      <c r="N7747" s="57"/>
      <c r="O7747" s="6"/>
      <c r="P7747" s="6"/>
      <c r="T7747" s="6"/>
      <c r="V7747" s="3"/>
    </row>
    <row r="7748">
      <c r="D7748" s="57"/>
      <c r="J7748" s="7"/>
      <c r="K7748" s="7"/>
      <c r="L7748" s="7"/>
      <c r="M7748" s="7"/>
      <c r="N7748" s="57"/>
      <c r="O7748" s="6"/>
      <c r="P7748" s="6"/>
      <c r="T7748" s="6"/>
      <c r="V7748" s="3"/>
    </row>
    <row r="7749">
      <c r="D7749" s="57"/>
      <c r="J7749" s="7"/>
      <c r="K7749" s="7"/>
      <c r="L7749" s="7"/>
      <c r="M7749" s="7"/>
      <c r="N7749" s="57"/>
      <c r="O7749" s="6"/>
      <c r="P7749" s="6"/>
      <c r="T7749" s="6"/>
      <c r="V7749" s="3"/>
    </row>
    <row r="7750">
      <c r="D7750" s="57"/>
      <c r="J7750" s="7"/>
      <c r="K7750" s="7"/>
      <c r="L7750" s="7"/>
      <c r="M7750" s="7"/>
      <c r="N7750" s="57"/>
      <c r="O7750" s="6"/>
      <c r="P7750" s="6"/>
      <c r="T7750" s="6"/>
      <c r="V7750" s="3"/>
    </row>
    <row r="7751">
      <c r="D7751" s="57"/>
      <c r="J7751" s="7"/>
      <c r="K7751" s="7"/>
      <c r="L7751" s="7"/>
      <c r="M7751" s="7"/>
      <c r="N7751" s="57"/>
      <c r="O7751" s="6"/>
      <c r="P7751" s="6"/>
      <c r="T7751" s="6"/>
      <c r="V7751" s="3"/>
    </row>
    <row r="7752">
      <c r="D7752" s="57"/>
      <c r="J7752" s="7"/>
      <c r="K7752" s="7"/>
      <c r="L7752" s="7"/>
      <c r="M7752" s="7"/>
      <c r="N7752" s="57"/>
      <c r="O7752" s="6"/>
      <c r="P7752" s="6"/>
      <c r="T7752" s="6"/>
      <c r="V7752" s="3"/>
    </row>
    <row r="7753">
      <c r="D7753" s="57"/>
      <c r="J7753" s="7"/>
      <c r="K7753" s="7"/>
      <c r="L7753" s="7"/>
      <c r="M7753" s="7"/>
      <c r="N7753" s="57"/>
      <c r="O7753" s="6"/>
      <c r="P7753" s="6"/>
      <c r="T7753" s="6"/>
      <c r="V7753" s="3"/>
    </row>
    <row r="7754">
      <c r="D7754" s="57"/>
      <c r="J7754" s="7"/>
      <c r="K7754" s="7"/>
      <c r="L7754" s="7"/>
      <c r="M7754" s="7"/>
      <c r="N7754" s="57"/>
      <c r="O7754" s="6"/>
      <c r="P7754" s="6"/>
      <c r="T7754" s="6"/>
      <c r="V7754" s="3"/>
    </row>
    <row r="7755">
      <c r="D7755" s="57"/>
      <c r="J7755" s="7"/>
      <c r="K7755" s="7"/>
      <c r="L7755" s="7"/>
      <c r="M7755" s="7"/>
      <c r="N7755" s="57"/>
      <c r="O7755" s="6"/>
      <c r="P7755" s="6"/>
      <c r="T7755" s="6"/>
      <c r="V7755" s="3"/>
    </row>
    <row r="7756">
      <c r="D7756" s="57"/>
      <c r="J7756" s="7"/>
      <c r="K7756" s="7"/>
      <c r="L7756" s="7"/>
      <c r="M7756" s="7"/>
      <c r="N7756" s="57"/>
      <c r="O7756" s="6"/>
      <c r="P7756" s="6"/>
      <c r="T7756" s="6"/>
      <c r="V7756" s="3"/>
    </row>
    <row r="7757">
      <c r="D7757" s="57"/>
      <c r="J7757" s="7"/>
      <c r="K7757" s="7"/>
      <c r="L7757" s="7"/>
      <c r="M7757" s="7"/>
      <c r="N7757" s="57"/>
      <c r="O7757" s="6"/>
      <c r="P7757" s="6"/>
      <c r="T7757" s="6"/>
      <c r="V7757" s="3"/>
    </row>
    <row r="7758">
      <c r="D7758" s="57"/>
      <c r="J7758" s="7"/>
      <c r="K7758" s="7"/>
      <c r="L7758" s="7"/>
      <c r="M7758" s="7"/>
      <c r="N7758" s="57"/>
      <c r="O7758" s="6"/>
      <c r="P7758" s="6"/>
      <c r="T7758" s="6"/>
      <c r="V7758" s="3"/>
    </row>
    <row r="7759">
      <c r="D7759" s="57"/>
      <c r="J7759" s="7"/>
      <c r="K7759" s="7"/>
      <c r="L7759" s="7"/>
      <c r="M7759" s="7"/>
      <c r="N7759" s="57"/>
      <c r="O7759" s="6"/>
      <c r="P7759" s="6"/>
      <c r="T7759" s="6"/>
      <c r="V7759" s="3"/>
    </row>
    <row r="7760">
      <c r="D7760" s="57"/>
      <c r="J7760" s="7"/>
      <c r="K7760" s="7"/>
      <c r="L7760" s="7"/>
      <c r="M7760" s="7"/>
      <c r="N7760" s="57"/>
      <c r="O7760" s="6"/>
      <c r="P7760" s="6"/>
      <c r="T7760" s="6"/>
      <c r="V7760" s="3"/>
    </row>
    <row r="7761">
      <c r="D7761" s="57"/>
      <c r="J7761" s="7"/>
      <c r="K7761" s="7"/>
      <c r="L7761" s="7"/>
      <c r="M7761" s="7"/>
      <c r="N7761" s="57"/>
      <c r="O7761" s="6"/>
      <c r="P7761" s="6"/>
      <c r="T7761" s="6"/>
      <c r="V7761" s="3"/>
    </row>
    <row r="7762">
      <c r="D7762" s="57"/>
      <c r="J7762" s="7"/>
      <c r="K7762" s="7"/>
      <c r="L7762" s="7"/>
      <c r="M7762" s="7"/>
      <c r="N7762" s="57"/>
      <c r="O7762" s="6"/>
      <c r="P7762" s="6"/>
      <c r="T7762" s="6"/>
      <c r="V7762" s="3"/>
    </row>
    <row r="7763">
      <c r="D7763" s="57"/>
      <c r="J7763" s="7"/>
      <c r="K7763" s="7"/>
      <c r="L7763" s="7"/>
      <c r="M7763" s="7"/>
      <c r="N7763" s="57"/>
      <c r="O7763" s="6"/>
      <c r="P7763" s="6"/>
      <c r="T7763" s="6"/>
      <c r="V7763" s="3"/>
    </row>
    <row r="7764">
      <c r="D7764" s="57"/>
      <c r="J7764" s="7"/>
      <c r="K7764" s="7"/>
      <c r="L7764" s="7"/>
      <c r="M7764" s="7"/>
      <c r="N7764" s="57"/>
      <c r="O7764" s="6"/>
      <c r="P7764" s="6"/>
      <c r="T7764" s="6"/>
      <c r="V7764" s="3"/>
    </row>
    <row r="7765">
      <c r="D7765" s="57"/>
      <c r="J7765" s="7"/>
      <c r="K7765" s="7"/>
      <c r="L7765" s="7"/>
      <c r="M7765" s="7"/>
      <c r="N7765" s="57"/>
      <c r="O7765" s="6"/>
      <c r="P7765" s="6"/>
      <c r="T7765" s="6"/>
      <c r="V7765" s="3"/>
    </row>
    <row r="7766">
      <c r="D7766" s="57"/>
      <c r="J7766" s="7"/>
      <c r="K7766" s="7"/>
      <c r="L7766" s="7"/>
      <c r="M7766" s="7"/>
      <c r="N7766" s="57"/>
      <c r="O7766" s="6"/>
      <c r="P7766" s="6"/>
      <c r="T7766" s="6"/>
      <c r="V7766" s="3"/>
    </row>
    <row r="7767">
      <c r="D7767" s="57"/>
      <c r="J7767" s="7"/>
      <c r="K7767" s="7"/>
      <c r="L7767" s="7"/>
      <c r="M7767" s="7"/>
      <c r="N7767" s="57"/>
      <c r="O7767" s="6"/>
      <c r="P7767" s="6"/>
      <c r="T7767" s="6"/>
      <c r="V7767" s="3"/>
    </row>
    <row r="7768">
      <c r="D7768" s="57"/>
      <c r="J7768" s="7"/>
      <c r="K7768" s="7"/>
      <c r="L7768" s="7"/>
      <c r="M7768" s="7"/>
      <c r="N7768" s="57"/>
      <c r="O7768" s="6"/>
      <c r="P7768" s="6"/>
      <c r="T7768" s="6"/>
      <c r="V7768" s="3"/>
    </row>
    <row r="7769">
      <c r="D7769" s="57"/>
      <c r="J7769" s="7"/>
      <c r="K7769" s="7"/>
      <c r="L7769" s="7"/>
      <c r="M7769" s="7"/>
      <c r="N7769" s="57"/>
      <c r="O7769" s="6"/>
      <c r="P7769" s="6"/>
      <c r="T7769" s="6"/>
      <c r="V7769" s="3"/>
    </row>
    <row r="7770">
      <c r="D7770" s="57"/>
      <c r="J7770" s="7"/>
      <c r="K7770" s="7"/>
      <c r="L7770" s="7"/>
      <c r="M7770" s="7"/>
      <c r="N7770" s="57"/>
      <c r="O7770" s="6"/>
      <c r="P7770" s="6"/>
      <c r="T7770" s="6"/>
      <c r="V7770" s="3"/>
    </row>
    <row r="7771">
      <c r="D7771" s="57"/>
      <c r="J7771" s="7"/>
      <c r="K7771" s="7"/>
      <c r="L7771" s="7"/>
      <c r="M7771" s="7"/>
      <c r="N7771" s="57"/>
      <c r="O7771" s="6"/>
      <c r="P7771" s="6"/>
      <c r="T7771" s="6"/>
      <c r="V7771" s="3"/>
    </row>
    <row r="7772">
      <c r="D7772" s="57"/>
      <c r="J7772" s="7"/>
      <c r="K7772" s="7"/>
      <c r="L7772" s="7"/>
      <c r="M7772" s="7"/>
      <c r="N7772" s="57"/>
      <c r="O7772" s="6"/>
      <c r="P7772" s="6"/>
      <c r="T7772" s="6"/>
      <c r="V7772" s="3"/>
    </row>
    <row r="7773">
      <c r="D7773" s="57"/>
      <c r="J7773" s="7"/>
      <c r="K7773" s="7"/>
      <c r="L7773" s="7"/>
      <c r="M7773" s="7"/>
      <c r="N7773" s="57"/>
      <c r="O7773" s="6"/>
      <c r="P7773" s="6"/>
      <c r="T7773" s="6"/>
      <c r="V7773" s="3"/>
    </row>
    <row r="7774">
      <c r="D7774" s="57"/>
      <c r="J7774" s="7"/>
      <c r="K7774" s="7"/>
      <c r="L7774" s="7"/>
      <c r="M7774" s="7"/>
      <c r="N7774" s="57"/>
      <c r="O7774" s="6"/>
      <c r="P7774" s="6"/>
      <c r="T7774" s="6"/>
      <c r="V7774" s="3"/>
    </row>
    <row r="7775">
      <c r="D7775" s="57"/>
      <c r="J7775" s="7"/>
      <c r="K7775" s="7"/>
      <c r="L7775" s="7"/>
      <c r="M7775" s="7"/>
      <c r="N7775" s="57"/>
      <c r="O7775" s="6"/>
      <c r="P7775" s="6"/>
      <c r="T7775" s="6"/>
      <c r="V7775" s="3"/>
    </row>
    <row r="7776">
      <c r="D7776" s="57"/>
      <c r="J7776" s="7"/>
      <c r="K7776" s="7"/>
      <c r="L7776" s="7"/>
      <c r="M7776" s="7"/>
      <c r="N7776" s="57"/>
      <c r="O7776" s="6"/>
      <c r="P7776" s="6"/>
      <c r="T7776" s="6"/>
      <c r="V7776" s="3"/>
    </row>
    <row r="7777">
      <c r="D7777" s="57"/>
      <c r="J7777" s="7"/>
      <c r="K7777" s="7"/>
      <c r="L7777" s="7"/>
      <c r="M7777" s="7"/>
      <c r="N7777" s="57"/>
      <c r="O7777" s="6"/>
      <c r="P7777" s="6"/>
      <c r="T7777" s="6"/>
      <c r="V7777" s="3"/>
    </row>
    <row r="7778">
      <c r="D7778" s="57"/>
      <c r="J7778" s="7"/>
      <c r="K7778" s="7"/>
      <c r="L7778" s="7"/>
      <c r="M7778" s="7"/>
      <c r="N7778" s="57"/>
      <c r="O7778" s="6"/>
      <c r="P7778" s="6"/>
      <c r="T7778" s="6"/>
      <c r="V7778" s="3"/>
    </row>
    <row r="7779">
      <c r="D7779" s="57"/>
      <c r="J7779" s="7"/>
      <c r="K7779" s="7"/>
      <c r="L7779" s="7"/>
      <c r="M7779" s="7"/>
      <c r="N7779" s="57"/>
      <c r="O7779" s="6"/>
      <c r="P7779" s="6"/>
      <c r="T7779" s="6"/>
      <c r="V7779" s="3"/>
    </row>
    <row r="7780">
      <c r="D7780" s="57"/>
      <c r="J7780" s="7"/>
      <c r="K7780" s="7"/>
      <c r="L7780" s="7"/>
      <c r="M7780" s="7"/>
      <c r="N7780" s="57"/>
      <c r="O7780" s="6"/>
      <c r="P7780" s="6"/>
      <c r="T7780" s="6"/>
      <c r="V7780" s="3"/>
    </row>
    <row r="7781">
      <c r="D7781" s="57"/>
      <c r="J7781" s="7"/>
      <c r="K7781" s="7"/>
      <c r="L7781" s="7"/>
      <c r="M7781" s="7"/>
      <c r="N7781" s="57"/>
      <c r="O7781" s="6"/>
      <c r="P7781" s="6"/>
      <c r="T7781" s="6"/>
      <c r="V7781" s="3"/>
    </row>
    <row r="7782">
      <c r="D7782" s="57"/>
      <c r="J7782" s="7"/>
      <c r="K7782" s="7"/>
      <c r="L7782" s="7"/>
      <c r="M7782" s="7"/>
      <c r="N7782" s="57"/>
      <c r="O7782" s="6"/>
      <c r="P7782" s="6"/>
      <c r="T7782" s="6"/>
      <c r="V7782" s="3"/>
    </row>
    <row r="7783">
      <c r="D7783" s="57"/>
      <c r="J7783" s="7"/>
      <c r="K7783" s="7"/>
      <c r="L7783" s="7"/>
      <c r="M7783" s="7"/>
      <c r="N7783" s="57"/>
      <c r="O7783" s="6"/>
      <c r="P7783" s="6"/>
      <c r="T7783" s="6"/>
      <c r="V7783" s="3"/>
    </row>
    <row r="7784">
      <c r="D7784" s="57"/>
      <c r="J7784" s="7"/>
      <c r="K7784" s="7"/>
      <c r="L7784" s="7"/>
      <c r="M7784" s="7"/>
      <c r="N7784" s="57"/>
      <c r="O7784" s="6"/>
      <c r="P7784" s="6"/>
      <c r="T7784" s="6"/>
      <c r="V7784" s="3"/>
    </row>
    <row r="7785">
      <c r="D7785" s="57"/>
      <c r="J7785" s="7"/>
      <c r="K7785" s="7"/>
      <c r="L7785" s="7"/>
      <c r="M7785" s="7"/>
      <c r="N7785" s="57"/>
      <c r="O7785" s="6"/>
      <c r="P7785" s="6"/>
      <c r="T7785" s="6"/>
      <c r="V7785" s="3"/>
    </row>
    <row r="7786">
      <c r="D7786" s="57"/>
      <c r="J7786" s="7"/>
      <c r="K7786" s="7"/>
      <c r="L7786" s="7"/>
      <c r="M7786" s="7"/>
      <c r="N7786" s="57"/>
      <c r="O7786" s="6"/>
      <c r="P7786" s="6"/>
      <c r="T7786" s="6"/>
      <c r="V7786" s="3"/>
    </row>
    <row r="7787">
      <c r="D7787" s="57"/>
      <c r="J7787" s="7"/>
      <c r="K7787" s="7"/>
      <c r="L7787" s="7"/>
      <c r="M7787" s="7"/>
      <c r="N7787" s="57"/>
      <c r="O7787" s="6"/>
      <c r="P7787" s="6"/>
      <c r="T7787" s="6"/>
      <c r="V7787" s="3"/>
    </row>
    <row r="7788">
      <c r="D7788" s="57"/>
      <c r="J7788" s="7"/>
      <c r="K7788" s="7"/>
      <c r="L7788" s="7"/>
      <c r="M7788" s="7"/>
      <c r="N7788" s="57"/>
      <c r="O7788" s="6"/>
      <c r="P7788" s="6"/>
      <c r="T7788" s="6"/>
      <c r="V7788" s="3"/>
    </row>
    <row r="7789">
      <c r="D7789" s="57"/>
      <c r="J7789" s="7"/>
      <c r="K7789" s="7"/>
      <c r="L7789" s="7"/>
      <c r="M7789" s="7"/>
      <c r="N7789" s="57"/>
      <c r="O7789" s="6"/>
      <c r="P7789" s="6"/>
      <c r="T7789" s="6"/>
      <c r="V7789" s="3"/>
    </row>
    <row r="7790">
      <c r="D7790" s="57"/>
      <c r="J7790" s="7"/>
      <c r="K7790" s="7"/>
      <c r="L7790" s="7"/>
      <c r="M7790" s="7"/>
      <c r="N7790" s="57"/>
      <c r="O7790" s="6"/>
      <c r="P7790" s="6"/>
      <c r="T7790" s="6"/>
      <c r="V7790" s="3"/>
    </row>
    <row r="7791">
      <c r="D7791" s="57"/>
      <c r="J7791" s="7"/>
      <c r="K7791" s="7"/>
      <c r="L7791" s="7"/>
      <c r="M7791" s="7"/>
      <c r="N7791" s="57"/>
      <c r="O7791" s="6"/>
      <c r="P7791" s="6"/>
      <c r="T7791" s="6"/>
      <c r="V7791" s="3"/>
    </row>
    <row r="7792">
      <c r="D7792" s="57"/>
      <c r="J7792" s="7"/>
      <c r="K7792" s="7"/>
      <c r="L7792" s="7"/>
      <c r="M7792" s="7"/>
      <c r="N7792" s="57"/>
      <c r="O7792" s="6"/>
      <c r="P7792" s="6"/>
      <c r="T7792" s="6"/>
      <c r="V7792" s="3"/>
    </row>
    <row r="7793">
      <c r="D7793" s="57"/>
      <c r="J7793" s="7"/>
      <c r="K7793" s="7"/>
      <c r="L7793" s="7"/>
      <c r="M7793" s="7"/>
      <c r="N7793" s="57"/>
      <c r="O7793" s="6"/>
      <c r="P7793" s="6"/>
      <c r="T7793" s="6"/>
      <c r="V7793" s="3"/>
    </row>
    <row r="7794">
      <c r="D7794" s="57"/>
      <c r="J7794" s="7"/>
      <c r="K7794" s="7"/>
      <c r="L7794" s="7"/>
      <c r="M7794" s="7"/>
      <c r="N7794" s="57"/>
      <c r="O7794" s="6"/>
      <c r="P7794" s="6"/>
      <c r="T7794" s="6"/>
      <c r="V7794" s="3"/>
    </row>
    <row r="7795">
      <c r="D7795" s="57"/>
      <c r="J7795" s="7"/>
      <c r="K7795" s="7"/>
      <c r="L7795" s="7"/>
      <c r="M7795" s="7"/>
      <c r="N7795" s="57"/>
      <c r="O7795" s="6"/>
      <c r="P7795" s="6"/>
      <c r="T7795" s="6"/>
      <c r="V7795" s="3"/>
    </row>
    <row r="7796">
      <c r="D7796" s="57"/>
      <c r="J7796" s="7"/>
      <c r="K7796" s="7"/>
      <c r="L7796" s="7"/>
      <c r="M7796" s="7"/>
      <c r="N7796" s="57"/>
      <c r="O7796" s="6"/>
      <c r="P7796" s="6"/>
      <c r="T7796" s="6"/>
      <c r="V7796" s="3"/>
    </row>
    <row r="7797">
      <c r="D7797" s="57"/>
      <c r="J7797" s="7"/>
      <c r="K7797" s="7"/>
      <c r="L7797" s="7"/>
      <c r="M7797" s="7"/>
      <c r="N7797" s="57"/>
      <c r="O7797" s="6"/>
      <c r="P7797" s="6"/>
      <c r="T7797" s="6"/>
      <c r="V7797" s="3"/>
    </row>
    <row r="7798">
      <c r="D7798" s="57"/>
      <c r="J7798" s="7"/>
      <c r="K7798" s="7"/>
      <c r="L7798" s="7"/>
      <c r="M7798" s="7"/>
      <c r="N7798" s="57"/>
      <c r="O7798" s="6"/>
      <c r="P7798" s="6"/>
      <c r="T7798" s="6"/>
      <c r="V7798" s="3"/>
    </row>
    <row r="7799">
      <c r="D7799" s="57"/>
      <c r="J7799" s="7"/>
      <c r="K7799" s="7"/>
      <c r="L7799" s="7"/>
      <c r="M7799" s="7"/>
      <c r="N7799" s="57"/>
      <c r="O7799" s="6"/>
      <c r="P7799" s="6"/>
      <c r="T7799" s="6"/>
      <c r="V7799" s="3"/>
    </row>
    <row r="7800">
      <c r="D7800" s="57"/>
      <c r="J7800" s="7"/>
      <c r="K7800" s="7"/>
      <c r="L7800" s="7"/>
      <c r="M7800" s="7"/>
      <c r="N7800" s="57"/>
      <c r="O7800" s="6"/>
      <c r="P7800" s="6"/>
      <c r="T7800" s="6"/>
      <c r="V7800" s="3"/>
    </row>
    <row r="7801">
      <c r="D7801" s="57"/>
      <c r="J7801" s="7"/>
      <c r="K7801" s="7"/>
      <c r="L7801" s="7"/>
      <c r="M7801" s="7"/>
      <c r="N7801" s="57"/>
      <c r="O7801" s="6"/>
      <c r="P7801" s="6"/>
      <c r="T7801" s="6"/>
      <c r="V7801" s="3"/>
    </row>
    <row r="7802">
      <c r="D7802" s="57"/>
      <c r="J7802" s="7"/>
      <c r="K7802" s="7"/>
      <c r="L7802" s="7"/>
      <c r="M7802" s="7"/>
      <c r="N7802" s="57"/>
      <c r="O7802" s="6"/>
      <c r="P7802" s="6"/>
      <c r="T7802" s="6"/>
      <c r="V7802" s="3"/>
    </row>
    <row r="7803">
      <c r="D7803" s="57"/>
      <c r="J7803" s="7"/>
      <c r="K7803" s="7"/>
      <c r="L7803" s="7"/>
      <c r="M7803" s="7"/>
      <c r="N7803" s="57"/>
      <c r="O7803" s="6"/>
      <c r="P7803" s="6"/>
      <c r="T7803" s="6"/>
      <c r="V7803" s="3"/>
    </row>
    <row r="7804">
      <c r="D7804" s="57"/>
      <c r="J7804" s="7"/>
      <c r="K7804" s="7"/>
      <c r="L7804" s="7"/>
      <c r="M7804" s="7"/>
      <c r="N7804" s="57"/>
      <c r="O7804" s="6"/>
      <c r="P7804" s="6"/>
      <c r="T7804" s="6"/>
      <c r="V7804" s="3"/>
    </row>
    <row r="7805">
      <c r="D7805" s="57"/>
      <c r="J7805" s="7"/>
      <c r="K7805" s="7"/>
      <c r="L7805" s="7"/>
      <c r="M7805" s="7"/>
      <c r="N7805" s="57"/>
      <c r="O7805" s="6"/>
      <c r="P7805" s="6"/>
      <c r="T7805" s="6"/>
      <c r="V7805" s="3"/>
    </row>
    <row r="7806">
      <c r="D7806" s="57"/>
      <c r="J7806" s="7"/>
      <c r="K7806" s="7"/>
      <c r="L7806" s="7"/>
      <c r="M7806" s="7"/>
      <c r="N7806" s="57"/>
      <c r="O7806" s="6"/>
      <c r="P7806" s="6"/>
      <c r="T7806" s="6"/>
      <c r="V7806" s="3"/>
    </row>
    <row r="7807">
      <c r="D7807" s="57"/>
      <c r="J7807" s="7"/>
      <c r="K7807" s="7"/>
      <c r="L7807" s="7"/>
      <c r="M7807" s="7"/>
      <c r="N7807" s="57"/>
      <c r="O7807" s="6"/>
      <c r="P7807" s="6"/>
      <c r="T7807" s="6"/>
      <c r="V7807" s="3"/>
    </row>
    <row r="7808">
      <c r="D7808" s="57"/>
      <c r="J7808" s="7"/>
      <c r="K7808" s="7"/>
      <c r="L7808" s="7"/>
      <c r="M7808" s="7"/>
      <c r="N7808" s="57"/>
      <c r="O7808" s="6"/>
      <c r="P7808" s="6"/>
      <c r="T7808" s="6"/>
      <c r="V7808" s="3"/>
    </row>
    <row r="7809">
      <c r="D7809" s="57"/>
      <c r="J7809" s="7"/>
      <c r="K7809" s="7"/>
      <c r="L7809" s="7"/>
      <c r="M7809" s="7"/>
      <c r="N7809" s="57"/>
      <c r="O7809" s="6"/>
      <c r="P7809" s="6"/>
      <c r="T7809" s="6"/>
      <c r="V7809" s="3"/>
    </row>
    <row r="7810">
      <c r="D7810" s="57"/>
      <c r="J7810" s="7"/>
      <c r="K7810" s="7"/>
      <c r="L7810" s="7"/>
      <c r="M7810" s="7"/>
      <c r="N7810" s="57"/>
      <c r="O7810" s="6"/>
      <c r="P7810" s="6"/>
      <c r="T7810" s="6"/>
      <c r="V7810" s="3"/>
    </row>
    <row r="7811">
      <c r="D7811" s="57"/>
      <c r="J7811" s="7"/>
      <c r="K7811" s="7"/>
      <c r="L7811" s="7"/>
      <c r="M7811" s="7"/>
      <c r="N7811" s="57"/>
      <c r="O7811" s="6"/>
      <c r="P7811" s="6"/>
      <c r="T7811" s="6"/>
      <c r="V7811" s="3"/>
    </row>
    <row r="7812">
      <c r="D7812" s="57"/>
      <c r="J7812" s="7"/>
      <c r="K7812" s="7"/>
      <c r="L7812" s="7"/>
      <c r="M7812" s="7"/>
      <c r="N7812" s="57"/>
      <c r="O7812" s="6"/>
      <c r="P7812" s="6"/>
      <c r="T7812" s="6"/>
      <c r="V7812" s="3"/>
    </row>
    <row r="7813">
      <c r="D7813" s="57"/>
      <c r="J7813" s="7"/>
      <c r="K7813" s="7"/>
      <c r="L7813" s="7"/>
      <c r="M7813" s="7"/>
      <c r="N7813" s="57"/>
      <c r="O7813" s="6"/>
      <c r="P7813" s="6"/>
      <c r="T7813" s="6"/>
      <c r="V7813" s="3"/>
    </row>
    <row r="7814">
      <c r="D7814" s="57"/>
      <c r="J7814" s="7"/>
      <c r="K7814" s="7"/>
      <c r="L7814" s="7"/>
      <c r="M7814" s="7"/>
      <c r="N7814" s="57"/>
      <c r="O7814" s="6"/>
      <c r="P7814" s="6"/>
      <c r="T7814" s="6"/>
      <c r="V7814" s="3"/>
    </row>
    <row r="7815">
      <c r="D7815" s="57"/>
      <c r="J7815" s="7"/>
      <c r="K7815" s="7"/>
      <c r="L7815" s="7"/>
      <c r="M7815" s="7"/>
      <c r="N7815" s="57"/>
      <c r="O7815" s="6"/>
      <c r="P7815" s="6"/>
      <c r="T7815" s="6"/>
      <c r="V7815" s="3"/>
    </row>
    <row r="7816">
      <c r="D7816" s="57"/>
      <c r="J7816" s="7"/>
      <c r="K7816" s="7"/>
      <c r="L7816" s="7"/>
      <c r="M7816" s="7"/>
      <c r="N7816" s="57"/>
      <c r="O7816" s="6"/>
      <c r="P7816" s="6"/>
      <c r="T7816" s="6"/>
      <c r="V7816" s="3"/>
    </row>
    <row r="7817">
      <c r="D7817" s="57"/>
      <c r="J7817" s="7"/>
      <c r="K7817" s="7"/>
      <c r="L7817" s="7"/>
      <c r="M7817" s="7"/>
      <c r="N7817" s="57"/>
      <c r="O7817" s="6"/>
      <c r="P7817" s="6"/>
      <c r="T7817" s="6"/>
      <c r="V7817" s="3"/>
    </row>
    <row r="7818">
      <c r="D7818" s="57"/>
      <c r="J7818" s="7"/>
      <c r="K7818" s="7"/>
      <c r="L7818" s="7"/>
      <c r="M7818" s="7"/>
      <c r="N7818" s="57"/>
      <c r="O7818" s="6"/>
      <c r="P7818" s="6"/>
      <c r="T7818" s="6"/>
      <c r="V7818" s="3"/>
    </row>
    <row r="7819">
      <c r="D7819" s="57"/>
      <c r="J7819" s="7"/>
      <c r="K7819" s="7"/>
      <c r="L7819" s="7"/>
      <c r="M7819" s="7"/>
      <c r="N7819" s="57"/>
      <c r="O7819" s="6"/>
      <c r="P7819" s="6"/>
      <c r="T7819" s="6"/>
      <c r="V7819" s="3"/>
    </row>
    <row r="7820">
      <c r="D7820" s="57"/>
      <c r="J7820" s="7"/>
      <c r="K7820" s="7"/>
      <c r="L7820" s="7"/>
      <c r="M7820" s="7"/>
      <c r="N7820" s="57"/>
      <c r="O7820" s="6"/>
      <c r="P7820" s="6"/>
      <c r="T7820" s="6"/>
      <c r="V7820" s="3"/>
    </row>
    <row r="7821">
      <c r="D7821" s="57"/>
      <c r="J7821" s="7"/>
      <c r="K7821" s="7"/>
      <c r="L7821" s="7"/>
      <c r="M7821" s="7"/>
      <c r="N7821" s="57"/>
      <c r="O7821" s="6"/>
      <c r="P7821" s="6"/>
      <c r="T7821" s="6"/>
      <c r="V7821" s="3"/>
    </row>
    <row r="7822">
      <c r="D7822" s="57"/>
      <c r="J7822" s="7"/>
      <c r="K7822" s="7"/>
      <c r="L7822" s="7"/>
      <c r="M7822" s="7"/>
      <c r="N7822" s="57"/>
      <c r="O7822" s="6"/>
      <c r="P7822" s="6"/>
      <c r="T7822" s="6"/>
      <c r="V7822" s="3"/>
    </row>
    <row r="7823">
      <c r="D7823" s="57"/>
      <c r="J7823" s="7"/>
      <c r="K7823" s="7"/>
      <c r="L7823" s="7"/>
      <c r="M7823" s="7"/>
      <c r="N7823" s="57"/>
      <c r="O7823" s="6"/>
      <c r="P7823" s="6"/>
      <c r="T7823" s="6"/>
      <c r="V7823" s="3"/>
    </row>
    <row r="7824">
      <c r="D7824" s="57"/>
      <c r="J7824" s="7"/>
      <c r="K7824" s="7"/>
      <c r="L7824" s="7"/>
      <c r="M7824" s="7"/>
      <c r="N7824" s="57"/>
      <c r="O7824" s="6"/>
      <c r="P7824" s="6"/>
      <c r="T7824" s="6"/>
      <c r="V7824" s="3"/>
    </row>
    <row r="7825">
      <c r="D7825" s="57"/>
      <c r="J7825" s="7"/>
      <c r="K7825" s="7"/>
      <c r="L7825" s="7"/>
      <c r="M7825" s="7"/>
      <c r="N7825" s="57"/>
      <c r="O7825" s="6"/>
      <c r="P7825" s="6"/>
      <c r="T7825" s="6"/>
      <c r="V7825" s="3"/>
    </row>
    <row r="7826">
      <c r="D7826" s="57"/>
      <c r="J7826" s="7"/>
      <c r="K7826" s="7"/>
      <c r="L7826" s="7"/>
      <c r="M7826" s="7"/>
      <c r="N7826" s="57"/>
      <c r="O7826" s="6"/>
      <c r="P7826" s="6"/>
      <c r="T7826" s="6"/>
      <c r="V7826" s="3"/>
    </row>
    <row r="7827">
      <c r="D7827" s="57"/>
      <c r="J7827" s="7"/>
      <c r="K7827" s="7"/>
      <c r="L7827" s="7"/>
      <c r="M7827" s="7"/>
      <c r="N7827" s="57"/>
      <c r="O7827" s="6"/>
      <c r="P7827" s="6"/>
      <c r="T7827" s="6"/>
      <c r="V7827" s="3"/>
    </row>
    <row r="7828">
      <c r="D7828" s="57"/>
      <c r="J7828" s="7"/>
      <c r="K7828" s="7"/>
      <c r="L7828" s="7"/>
      <c r="M7828" s="7"/>
      <c r="N7828" s="57"/>
      <c r="O7828" s="6"/>
      <c r="P7828" s="6"/>
      <c r="T7828" s="6"/>
      <c r="V7828" s="3"/>
    </row>
    <row r="7829">
      <c r="D7829" s="57"/>
      <c r="J7829" s="7"/>
      <c r="K7829" s="7"/>
      <c r="L7829" s="7"/>
      <c r="M7829" s="7"/>
      <c r="N7829" s="57"/>
      <c r="O7829" s="6"/>
      <c r="P7829" s="6"/>
      <c r="T7829" s="6"/>
      <c r="V7829" s="3"/>
    </row>
    <row r="7830">
      <c r="D7830" s="57"/>
      <c r="J7830" s="7"/>
      <c r="K7830" s="7"/>
      <c r="L7830" s="7"/>
      <c r="M7830" s="7"/>
      <c r="N7830" s="57"/>
      <c r="O7830" s="6"/>
      <c r="P7830" s="6"/>
      <c r="T7830" s="6"/>
      <c r="V7830" s="3"/>
    </row>
    <row r="7831">
      <c r="D7831" s="57"/>
      <c r="J7831" s="7"/>
      <c r="K7831" s="7"/>
      <c r="L7831" s="7"/>
      <c r="M7831" s="7"/>
      <c r="N7831" s="57"/>
      <c r="O7831" s="6"/>
      <c r="P7831" s="6"/>
      <c r="T7831" s="6"/>
      <c r="V7831" s="3"/>
    </row>
    <row r="7832">
      <c r="D7832" s="57"/>
      <c r="J7832" s="7"/>
      <c r="K7832" s="7"/>
      <c r="L7832" s="7"/>
      <c r="M7832" s="7"/>
      <c r="N7832" s="57"/>
      <c r="O7832" s="6"/>
      <c r="P7832" s="6"/>
      <c r="T7832" s="6"/>
      <c r="V7832" s="3"/>
    </row>
    <row r="7833">
      <c r="D7833" s="57"/>
      <c r="J7833" s="7"/>
      <c r="K7833" s="7"/>
      <c r="L7833" s="7"/>
      <c r="M7833" s="7"/>
      <c r="N7833" s="57"/>
      <c r="O7833" s="6"/>
      <c r="P7833" s="6"/>
      <c r="T7833" s="6"/>
      <c r="V7833" s="3"/>
    </row>
    <row r="7834">
      <c r="D7834" s="57"/>
      <c r="J7834" s="7"/>
      <c r="K7834" s="7"/>
      <c r="L7834" s="7"/>
      <c r="M7834" s="7"/>
      <c r="N7834" s="57"/>
      <c r="O7834" s="6"/>
      <c r="P7834" s="6"/>
      <c r="T7834" s="6"/>
      <c r="V7834" s="3"/>
    </row>
    <row r="7835">
      <c r="D7835" s="57"/>
      <c r="J7835" s="7"/>
      <c r="K7835" s="7"/>
      <c r="L7835" s="7"/>
      <c r="M7835" s="7"/>
      <c r="N7835" s="57"/>
      <c r="O7835" s="6"/>
      <c r="P7835" s="6"/>
      <c r="T7835" s="6"/>
      <c r="V7835" s="3"/>
    </row>
    <row r="7836">
      <c r="D7836" s="57"/>
      <c r="J7836" s="7"/>
      <c r="K7836" s="7"/>
      <c r="L7836" s="7"/>
      <c r="M7836" s="7"/>
      <c r="N7836" s="57"/>
      <c r="O7836" s="6"/>
      <c r="P7836" s="6"/>
      <c r="T7836" s="6"/>
      <c r="V7836" s="3"/>
    </row>
    <row r="7837">
      <c r="D7837" s="57"/>
      <c r="J7837" s="7"/>
      <c r="K7837" s="7"/>
      <c r="L7837" s="7"/>
      <c r="M7837" s="7"/>
      <c r="N7837" s="57"/>
      <c r="O7837" s="6"/>
      <c r="P7837" s="6"/>
      <c r="T7837" s="6"/>
      <c r="V7837" s="3"/>
    </row>
    <row r="7838">
      <c r="D7838" s="57"/>
      <c r="J7838" s="7"/>
      <c r="K7838" s="7"/>
      <c r="L7838" s="7"/>
      <c r="M7838" s="7"/>
      <c r="N7838" s="57"/>
      <c r="O7838" s="6"/>
      <c r="P7838" s="6"/>
      <c r="T7838" s="6"/>
      <c r="V7838" s="3"/>
    </row>
    <row r="7839">
      <c r="D7839" s="57"/>
      <c r="J7839" s="7"/>
      <c r="K7839" s="7"/>
      <c r="L7839" s="7"/>
      <c r="M7839" s="7"/>
      <c r="N7839" s="57"/>
      <c r="O7839" s="6"/>
      <c r="P7839" s="6"/>
      <c r="T7839" s="6"/>
      <c r="V7839" s="3"/>
    </row>
    <row r="7840">
      <c r="D7840" s="57"/>
      <c r="J7840" s="7"/>
      <c r="K7840" s="7"/>
      <c r="L7840" s="7"/>
      <c r="M7840" s="7"/>
      <c r="N7840" s="57"/>
      <c r="O7840" s="6"/>
      <c r="P7840" s="6"/>
      <c r="T7840" s="6"/>
      <c r="V7840" s="3"/>
    </row>
    <row r="7841">
      <c r="D7841" s="57"/>
      <c r="J7841" s="7"/>
      <c r="K7841" s="7"/>
      <c r="L7841" s="7"/>
      <c r="M7841" s="7"/>
      <c r="N7841" s="57"/>
      <c r="O7841" s="6"/>
      <c r="P7841" s="6"/>
      <c r="T7841" s="6"/>
      <c r="V7841" s="3"/>
    </row>
    <row r="7842">
      <c r="D7842" s="57"/>
      <c r="J7842" s="7"/>
      <c r="K7842" s="7"/>
      <c r="L7842" s="7"/>
      <c r="M7842" s="7"/>
      <c r="N7842" s="57"/>
      <c r="O7842" s="6"/>
      <c r="P7842" s="6"/>
      <c r="T7842" s="6"/>
      <c r="V7842" s="3"/>
    </row>
    <row r="7843">
      <c r="D7843" s="57"/>
      <c r="J7843" s="7"/>
      <c r="K7843" s="7"/>
      <c r="L7843" s="7"/>
      <c r="M7843" s="7"/>
      <c r="N7843" s="57"/>
      <c r="O7843" s="6"/>
      <c r="P7843" s="6"/>
      <c r="T7843" s="6"/>
      <c r="V7843" s="3"/>
    </row>
    <row r="7844">
      <c r="D7844" s="57"/>
      <c r="J7844" s="7"/>
      <c r="K7844" s="7"/>
      <c r="L7844" s="7"/>
      <c r="M7844" s="7"/>
      <c r="N7844" s="57"/>
      <c r="O7844" s="6"/>
      <c r="P7844" s="6"/>
      <c r="T7844" s="6"/>
      <c r="V7844" s="3"/>
    </row>
    <row r="7845">
      <c r="D7845" s="57"/>
      <c r="J7845" s="7"/>
      <c r="K7845" s="7"/>
      <c r="L7845" s="7"/>
      <c r="M7845" s="7"/>
      <c r="N7845" s="57"/>
      <c r="O7845" s="6"/>
      <c r="P7845" s="6"/>
      <c r="T7845" s="6"/>
      <c r="V7845" s="3"/>
    </row>
    <row r="7846">
      <c r="D7846" s="57"/>
      <c r="J7846" s="7"/>
      <c r="K7846" s="7"/>
      <c r="L7846" s="7"/>
      <c r="M7846" s="7"/>
      <c r="N7846" s="57"/>
      <c r="O7846" s="6"/>
      <c r="P7846" s="6"/>
      <c r="T7846" s="6"/>
      <c r="V7846" s="3"/>
    </row>
    <row r="7847">
      <c r="D7847" s="57"/>
      <c r="J7847" s="7"/>
      <c r="K7847" s="7"/>
      <c r="L7847" s="7"/>
      <c r="M7847" s="7"/>
      <c r="N7847" s="57"/>
      <c r="O7847" s="6"/>
      <c r="P7847" s="6"/>
      <c r="T7847" s="6"/>
      <c r="V7847" s="3"/>
    </row>
    <row r="7848">
      <c r="D7848" s="57"/>
      <c r="J7848" s="7"/>
      <c r="K7848" s="7"/>
      <c r="L7848" s="7"/>
      <c r="M7848" s="7"/>
      <c r="N7848" s="57"/>
      <c r="O7848" s="6"/>
      <c r="P7848" s="6"/>
      <c r="T7848" s="6"/>
      <c r="V7848" s="3"/>
    </row>
    <row r="7849">
      <c r="D7849" s="57"/>
      <c r="J7849" s="7"/>
      <c r="K7849" s="7"/>
      <c r="L7849" s="7"/>
      <c r="M7849" s="7"/>
      <c r="N7849" s="57"/>
      <c r="O7849" s="6"/>
      <c r="P7849" s="6"/>
      <c r="T7849" s="6"/>
      <c r="V7849" s="3"/>
    </row>
    <row r="7850">
      <c r="D7850" s="57"/>
      <c r="J7850" s="7"/>
      <c r="K7850" s="7"/>
      <c r="L7850" s="7"/>
      <c r="M7850" s="7"/>
      <c r="N7850" s="57"/>
      <c r="O7850" s="6"/>
      <c r="P7850" s="6"/>
      <c r="T7850" s="6"/>
      <c r="V7850" s="3"/>
    </row>
    <row r="7851">
      <c r="D7851" s="57"/>
      <c r="J7851" s="7"/>
      <c r="K7851" s="7"/>
      <c r="L7851" s="7"/>
      <c r="M7851" s="7"/>
      <c r="N7851" s="57"/>
      <c r="O7851" s="6"/>
      <c r="P7851" s="6"/>
      <c r="T7851" s="6"/>
      <c r="V7851" s="3"/>
    </row>
    <row r="7852">
      <c r="D7852" s="57"/>
      <c r="J7852" s="7"/>
      <c r="K7852" s="7"/>
      <c r="L7852" s="7"/>
      <c r="M7852" s="7"/>
      <c r="N7852" s="57"/>
      <c r="O7852" s="6"/>
      <c r="P7852" s="6"/>
      <c r="T7852" s="6"/>
      <c r="V7852" s="3"/>
    </row>
    <row r="7853">
      <c r="D7853" s="57"/>
      <c r="J7853" s="7"/>
      <c r="K7853" s="7"/>
      <c r="L7853" s="7"/>
      <c r="M7853" s="7"/>
      <c r="N7853" s="57"/>
      <c r="O7853" s="6"/>
      <c r="P7853" s="6"/>
      <c r="T7853" s="6"/>
      <c r="V7853" s="3"/>
    </row>
    <row r="7854">
      <c r="D7854" s="57"/>
      <c r="J7854" s="7"/>
      <c r="K7854" s="7"/>
      <c r="L7854" s="7"/>
      <c r="M7854" s="7"/>
      <c r="N7854" s="57"/>
      <c r="O7854" s="6"/>
      <c r="P7854" s="6"/>
      <c r="T7854" s="6"/>
      <c r="V7854" s="3"/>
    </row>
    <row r="7855">
      <c r="D7855" s="57"/>
      <c r="J7855" s="7"/>
      <c r="K7855" s="7"/>
      <c r="L7855" s="7"/>
      <c r="M7855" s="7"/>
      <c r="N7855" s="57"/>
      <c r="O7855" s="6"/>
      <c r="P7855" s="6"/>
      <c r="T7855" s="6"/>
      <c r="V7855" s="3"/>
    </row>
    <row r="7856">
      <c r="D7856" s="57"/>
      <c r="J7856" s="7"/>
      <c r="K7856" s="7"/>
      <c r="L7856" s="7"/>
      <c r="M7856" s="7"/>
      <c r="N7856" s="57"/>
      <c r="O7856" s="6"/>
      <c r="P7856" s="6"/>
      <c r="T7856" s="6"/>
      <c r="V7856" s="3"/>
    </row>
    <row r="7857">
      <c r="D7857" s="57"/>
      <c r="J7857" s="7"/>
      <c r="K7857" s="7"/>
      <c r="L7857" s="7"/>
      <c r="M7857" s="7"/>
      <c r="N7857" s="57"/>
      <c r="O7857" s="6"/>
      <c r="P7857" s="6"/>
      <c r="T7857" s="6"/>
      <c r="V7857" s="3"/>
    </row>
    <row r="7858">
      <c r="D7858" s="57"/>
      <c r="J7858" s="7"/>
      <c r="K7858" s="7"/>
      <c r="L7858" s="7"/>
      <c r="M7858" s="7"/>
      <c r="N7858" s="57"/>
      <c r="O7858" s="6"/>
      <c r="P7858" s="6"/>
      <c r="T7858" s="6"/>
      <c r="V7858" s="3"/>
    </row>
    <row r="7859">
      <c r="D7859" s="57"/>
      <c r="J7859" s="7"/>
      <c r="K7859" s="7"/>
      <c r="L7859" s="7"/>
      <c r="M7859" s="7"/>
      <c r="N7859" s="57"/>
      <c r="O7859" s="6"/>
      <c r="P7859" s="6"/>
      <c r="T7859" s="6"/>
      <c r="V7859" s="3"/>
    </row>
    <row r="7860">
      <c r="D7860" s="57"/>
      <c r="J7860" s="7"/>
      <c r="K7860" s="7"/>
      <c r="L7860" s="7"/>
      <c r="M7860" s="7"/>
      <c r="N7860" s="57"/>
      <c r="O7860" s="6"/>
      <c r="P7860" s="6"/>
      <c r="T7860" s="6"/>
      <c r="V7860" s="3"/>
    </row>
    <row r="7861">
      <c r="D7861" s="57"/>
      <c r="J7861" s="7"/>
      <c r="K7861" s="7"/>
      <c r="L7861" s="7"/>
      <c r="M7861" s="7"/>
      <c r="N7861" s="57"/>
      <c r="O7861" s="6"/>
      <c r="P7861" s="6"/>
      <c r="T7861" s="6"/>
      <c r="V7861" s="3"/>
    </row>
    <row r="7862">
      <c r="D7862" s="57"/>
      <c r="J7862" s="7"/>
      <c r="K7862" s="7"/>
      <c r="L7862" s="7"/>
      <c r="M7862" s="7"/>
      <c r="N7862" s="57"/>
      <c r="O7862" s="6"/>
      <c r="P7862" s="6"/>
      <c r="T7862" s="6"/>
      <c r="V7862" s="3"/>
    </row>
    <row r="7863">
      <c r="D7863" s="57"/>
      <c r="J7863" s="7"/>
      <c r="K7863" s="7"/>
      <c r="L7863" s="7"/>
      <c r="M7863" s="7"/>
      <c r="N7863" s="57"/>
      <c r="O7863" s="6"/>
      <c r="P7863" s="6"/>
      <c r="T7863" s="6"/>
      <c r="V7863" s="3"/>
    </row>
    <row r="7864">
      <c r="D7864" s="57"/>
      <c r="J7864" s="7"/>
      <c r="K7864" s="7"/>
      <c r="L7864" s="7"/>
      <c r="M7864" s="7"/>
      <c r="N7864" s="57"/>
      <c r="O7864" s="6"/>
      <c r="P7864" s="6"/>
      <c r="T7864" s="6"/>
      <c r="V7864" s="3"/>
    </row>
    <row r="7865">
      <c r="D7865" s="57"/>
      <c r="J7865" s="7"/>
      <c r="K7865" s="7"/>
      <c r="L7865" s="7"/>
      <c r="M7865" s="7"/>
      <c r="N7865" s="57"/>
      <c r="O7865" s="6"/>
      <c r="P7865" s="6"/>
      <c r="T7865" s="6"/>
      <c r="V7865" s="3"/>
    </row>
    <row r="7866">
      <c r="D7866" s="57"/>
      <c r="J7866" s="7"/>
      <c r="K7866" s="7"/>
      <c r="L7866" s="7"/>
      <c r="M7866" s="7"/>
      <c r="N7866" s="57"/>
      <c r="O7866" s="6"/>
      <c r="P7866" s="6"/>
      <c r="T7866" s="6"/>
      <c r="V7866" s="3"/>
    </row>
    <row r="7867">
      <c r="D7867" s="57"/>
      <c r="J7867" s="7"/>
      <c r="K7867" s="7"/>
      <c r="L7867" s="7"/>
      <c r="M7867" s="7"/>
      <c r="N7867" s="57"/>
      <c r="O7867" s="6"/>
      <c r="P7867" s="6"/>
      <c r="T7867" s="6"/>
      <c r="V7867" s="3"/>
    </row>
    <row r="7868">
      <c r="D7868" s="57"/>
      <c r="J7868" s="7"/>
      <c r="K7868" s="7"/>
      <c r="L7868" s="7"/>
      <c r="M7868" s="7"/>
      <c r="N7868" s="57"/>
      <c r="O7868" s="6"/>
      <c r="P7868" s="6"/>
      <c r="T7868" s="6"/>
      <c r="V7868" s="3"/>
    </row>
    <row r="7869">
      <c r="D7869" s="57"/>
      <c r="J7869" s="7"/>
      <c r="K7869" s="7"/>
      <c r="L7869" s="7"/>
      <c r="M7869" s="7"/>
      <c r="N7869" s="57"/>
      <c r="O7869" s="6"/>
      <c r="P7869" s="6"/>
      <c r="T7869" s="6"/>
      <c r="V7869" s="3"/>
    </row>
    <row r="7870">
      <c r="D7870" s="57"/>
      <c r="J7870" s="7"/>
      <c r="K7870" s="7"/>
      <c r="L7870" s="7"/>
      <c r="M7870" s="7"/>
      <c r="N7870" s="57"/>
      <c r="O7870" s="6"/>
      <c r="P7870" s="6"/>
      <c r="T7870" s="6"/>
      <c r="V7870" s="3"/>
    </row>
    <row r="7871">
      <c r="D7871" s="57"/>
      <c r="J7871" s="7"/>
      <c r="K7871" s="7"/>
      <c r="L7871" s="7"/>
      <c r="M7871" s="7"/>
      <c r="N7871" s="57"/>
      <c r="O7871" s="6"/>
      <c r="P7871" s="6"/>
      <c r="T7871" s="6"/>
      <c r="V7871" s="3"/>
    </row>
    <row r="7872">
      <c r="D7872" s="57"/>
      <c r="J7872" s="7"/>
      <c r="K7872" s="7"/>
      <c r="L7872" s="7"/>
      <c r="M7872" s="7"/>
      <c r="N7872" s="57"/>
      <c r="O7872" s="6"/>
      <c r="P7872" s="6"/>
      <c r="T7872" s="6"/>
      <c r="V7872" s="3"/>
    </row>
    <row r="7873">
      <c r="D7873" s="57"/>
      <c r="J7873" s="7"/>
      <c r="K7873" s="7"/>
      <c r="L7873" s="7"/>
      <c r="M7873" s="7"/>
      <c r="N7873" s="57"/>
      <c r="O7873" s="6"/>
      <c r="P7873" s="6"/>
      <c r="T7873" s="6"/>
      <c r="V7873" s="3"/>
    </row>
    <row r="7874">
      <c r="D7874" s="57"/>
      <c r="J7874" s="7"/>
      <c r="K7874" s="7"/>
      <c r="L7874" s="7"/>
      <c r="M7874" s="7"/>
      <c r="N7874" s="57"/>
      <c r="O7874" s="6"/>
      <c r="P7874" s="6"/>
      <c r="T7874" s="6"/>
      <c r="V7874" s="3"/>
    </row>
    <row r="7875">
      <c r="D7875" s="57"/>
      <c r="J7875" s="7"/>
      <c r="K7875" s="7"/>
      <c r="L7875" s="7"/>
      <c r="M7875" s="7"/>
      <c r="N7875" s="57"/>
      <c r="O7875" s="6"/>
      <c r="P7875" s="6"/>
      <c r="T7875" s="6"/>
      <c r="V7875" s="3"/>
    </row>
    <row r="7876">
      <c r="D7876" s="57"/>
      <c r="J7876" s="7"/>
      <c r="K7876" s="7"/>
      <c r="L7876" s="7"/>
      <c r="M7876" s="7"/>
      <c r="N7876" s="57"/>
      <c r="O7876" s="6"/>
      <c r="P7876" s="6"/>
      <c r="T7876" s="6"/>
      <c r="V7876" s="3"/>
    </row>
    <row r="7877">
      <c r="D7877" s="57"/>
      <c r="J7877" s="7"/>
      <c r="K7877" s="7"/>
      <c r="L7877" s="7"/>
      <c r="M7877" s="7"/>
      <c r="N7877" s="57"/>
      <c r="O7877" s="6"/>
      <c r="P7877" s="6"/>
      <c r="T7877" s="6"/>
      <c r="V7877" s="3"/>
    </row>
    <row r="7878">
      <c r="D7878" s="57"/>
      <c r="J7878" s="7"/>
      <c r="K7878" s="7"/>
      <c r="L7878" s="7"/>
      <c r="M7878" s="7"/>
      <c r="N7878" s="57"/>
      <c r="O7878" s="6"/>
      <c r="P7878" s="6"/>
      <c r="T7878" s="6"/>
      <c r="V7878" s="3"/>
    </row>
    <row r="7879">
      <c r="D7879" s="57"/>
      <c r="J7879" s="7"/>
      <c r="K7879" s="7"/>
      <c r="L7879" s="7"/>
      <c r="M7879" s="7"/>
      <c r="N7879" s="57"/>
      <c r="O7879" s="6"/>
      <c r="P7879" s="6"/>
      <c r="T7879" s="6"/>
      <c r="V7879" s="3"/>
    </row>
    <row r="7880">
      <c r="D7880" s="57"/>
      <c r="J7880" s="7"/>
      <c r="K7880" s="7"/>
      <c r="L7880" s="7"/>
      <c r="M7880" s="7"/>
      <c r="N7880" s="57"/>
      <c r="O7880" s="6"/>
      <c r="P7880" s="6"/>
      <c r="T7880" s="6"/>
      <c r="V7880" s="3"/>
    </row>
    <row r="7881">
      <c r="D7881" s="57"/>
      <c r="J7881" s="7"/>
      <c r="K7881" s="7"/>
      <c r="L7881" s="7"/>
      <c r="M7881" s="7"/>
      <c r="N7881" s="57"/>
      <c r="O7881" s="6"/>
      <c r="P7881" s="6"/>
      <c r="T7881" s="6"/>
      <c r="V7881" s="3"/>
    </row>
    <row r="7882">
      <c r="D7882" s="57"/>
      <c r="J7882" s="7"/>
      <c r="K7882" s="7"/>
      <c r="L7882" s="7"/>
      <c r="M7882" s="7"/>
      <c r="N7882" s="57"/>
      <c r="O7882" s="6"/>
      <c r="P7882" s="6"/>
      <c r="T7882" s="6"/>
      <c r="V7882" s="3"/>
    </row>
    <row r="7883">
      <c r="D7883" s="57"/>
      <c r="J7883" s="7"/>
      <c r="K7883" s="7"/>
      <c r="L7883" s="7"/>
      <c r="M7883" s="7"/>
      <c r="N7883" s="57"/>
      <c r="O7883" s="6"/>
      <c r="P7883" s="6"/>
      <c r="T7883" s="6"/>
      <c r="V7883" s="3"/>
    </row>
    <row r="7884">
      <c r="D7884" s="57"/>
      <c r="J7884" s="7"/>
      <c r="K7884" s="7"/>
      <c r="L7884" s="7"/>
      <c r="M7884" s="7"/>
      <c r="N7884" s="57"/>
      <c r="O7884" s="6"/>
      <c r="P7884" s="6"/>
      <c r="T7884" s="6"/>
      <c r="V7884" s="3"/>
    </row>
    <row r="7885">
      <c r="D7885" s="57"/>
      <c r="J7885" s="7"/>
      <c r="K7885" s="7"/>
      <c r="L7885" s="7"/>
      <c r="M7885" s="7"/>
      <c r="N7885" s="57"/>
      <c r="O7885" s="6"/>
      <c r="P7885" s="6"/>
      <c r="T7885" s="6"/>
      <c r="V7885" s="3"/>
    </row>
    <row r="7886">
      <c r="D7886" s="57"/>
      <c r="J7886" s="7"/>
      <c r="K7886" s="7"/>
      <c r="L7886" s="7"/>
      <c r="M7886" s="7"/>
      <c r="N7886" s="57"/>
      <c r="O7886" s="6"/>
      <c r="P7886" s="6"/>
      <c r="T7886" s="6"/>
      <c r="V7886" s="3"/>
    </row>
    <row r="7887">
      <c r="D7887" s="57"/>
      <c r="J7887" s="7"/>
      <c r="K7887" s="7"/>
      <c r="L7887" s="7"/>
      <c r="M7887" s="7"/>
      <c r="N7887" s="57"/>
      <c r="O7887" s="6"/>
      <c r="P7887" s="6"/>
      <c r="T7887" s="6"/>
      <c r="V7887" s="3"/>
    </row>
    <row r="7888">
      <c r="D7888" s="57"/>
      <c r="J7888" s="7"/>
      <c r="K7888" s="7"/>
      <c r="L7888" s="7"/>
      <c r="M7888" s="7"/>
      <c r="N7888" s="57"/>
      <c r="O7888" s="6"/>
      <c r="P7888" s="6"/>
      <c r="T7888" s="6"/>
      <c r="V7888" s="3"/>
    </row>
    <row r="7889">
      <c r="D7889" s="57"/>
      <c r="J7889" s="7"/>
      <c r="K7889" s="7"/>
      <c r="L7889" s="7"/>
      <c r="M7889" s="7"/>
      <c r="N7889" s="57"/>
      <c r="O7889" s="6"/>
      <c r="P7889" s="6"/>
      <c r="T7889" s="6"/>
      <c r="V7889" s="3"/>
    </row>
    <row r="7890">
      <c r="D7890" s="57"/>
      <c r="J7890" s="7"/>
      <c r="K7890" s="7"/>
      <c r="L7890" s="7"/>
      <c r="M7890" s="7"/>
      <c r="N7890" s="57"/>
      <c r="O7890" s="6"/>
      <c r="P7890" s="6"/>
      <c r="T7890" s="6"/>
      <c r="V7890" s="3"/>
    </row>
    <row r="7891">
      <c r="D7891" s="57"/>
      <c r="J7891" s="7"/>
      <c r="K7891" s="7"/>
      <c r="L7891" s="7"/>
      <c r="M7891" s="7"/>
      <c r="N7891" s="57"/>
      <c r="O7891" s="6"/>
      <c r="P7891" s="6"/>
      <c r="T7891" s="6"/>
      <c r="V7891" s="3"/>
    </row>
    <row r="7892">
      <c r="D7892" s="57"/>
      <c r="J7892" s="7"/>
      <c r="K7892" s="7"/>
      <c r="L7892" s="7"/>
      <c r="M7892" s="7"/>
      <c r="N7892" s="57"/>
      <c r="O7892" s="6"/>
      <c r="P7892" s="6"/>
      <c r="T7892" s="6"/>
      <c r="V7892" s="3"/>
    </row>
    <row r="7893">
      <c r="D7893" s="57"/>
      <c r="J7893" s="7"/>
      <c r="K7893" s="7"/>
      <c r="L7893" s="7"/>
      <c r="M7893" s="7"/>
      <c r="N7893" s="57"/>
      <c r="O7893" s="6"/>
      <c r="P7893" s="6"/>
      <c r="T7893" s="6"/>
      <c r="V7893" s="3"/>
    </row>
    <row r="7894">
      <c r="D7894" s="57"/>
      <c r="J7894" s="7"/>
      <c r="K7894" s="7"/>
      <c r="L7894" s="7"/>
      <c r="M7894" s="7"/>
      <c r="N7894" s="57"/>
      <c r="O7894" s="6"/>
      <c r="P7894" s="6"/>
      <c r="T7894" s="6"/>
      <c r="V7894" s="3"/>
    </row>
    <row r="7895">
      <c r="D7895" s="57"/>
      <c r="J7895" s="7"/>
      <c r="K7895" s="7"/>
      <c r="L7895" s="7"/>
      <c r="M7895" s="7"/>
      <c r="N7895" s="57"/>
      <c r="O7895" s="6"/>
      <c r="P7895" s="6"/>
      <c r="T7895" s="6"/>
      <c r="V7895" s="3"/>
    </row>
    <row r="7896">
      <c r="D7896" s="57"/>
      <c r="J7896" s="7"/>
      <c r="K7896" s="7"/>
      <c r="L7896" s="7"/>
      <c r="M7896" s="7"/>
      <c r="N7896" s="57"/>
      <c r="O7896" s="6"/>
      <c r="P7896" s="6"/>
      <c r="T7896" s="6"/>
      <c r="V7896" s="3"/>
    </row>
    <row r="7897">
      <c r="D7897" s="57"/>
      <c r="J7897" s="7"/>
      <c r="K7897" s="7"/>
      <c r="L7897" s="7"/>
      <c r="M7897" s="7"/>
      <c r="N7897" s="57"/>
      <c r="O7897" s="6"/>
      <c r="P7897" s="6"/>
      <c r="T7897" s="6"/>
      <c r="V7897" s="3"/>
    </row>
    <row r="7898">
      <c r="D7898" s="57"/>
      <c r="J7898" s="7"/>
      <c r="K7898" s="7"/>
      <c r="L7898" s="7"/>
      <c r="M7898" s="7"/>
      <c r="N7898" s="57"/>
      <c r="O7898" s="6"/>
      <c r="P7898" s="6"/>
      <c r="T7898" s="6"/>
      <c r="V7898" s="3"/>
    </row>
    <row r="7899">
      <c r="D7899" s="57"/>
      <c r="J7899" s="7"/>
      <c r="K7899" s="7"/>
      <c r="L7899" s="7"/>
      <c r="M7899" s="7"/>
      <c r="N7899" s="57"/>
      <c r="O7899" s="6"/>
      <c r="P7899" s="6"/>
      <c r="T7899" s="6"/>
      <c r="V7899" s="3"/>
    </row>
    <row r="7900">
      <c r="D7900" s="57"/>
      <c r="J7900" s="7"/>
      <c r="K7900" s="7"/>
      <c r="L7900" s="7"/>
      <c r="M7900" s="7"/>
      <c r="N7900" s="57"/>
      <c r="O7900" s="6"/>
      <c r="P7900" s="6"/>
      <c r="T7900" s="6"/>
      <c r="V7900" s="3"/>
    </row>
    <row r="7901">
      <c r="D7901" s="57"/>
      <c r="J7901" s="7"/>
      <c r="K7901" s="7"/>
      <c r="L7901" s="7"/>
      <c r="M7901" s="7"/>
      <c r="N7901" s="57"/>
      <c r="O7901" s="6"/>
      <c r="P7901" s="6"/>
      <c r="T7901" s="6"/>
      <c r="V7901" s="3"/>
    </row>
    <row r="7902">
      <c r="D7902" s="57"/>
      <c r="J7902" s="7"/>
      <c r="K7902" s="7"/>
      <c r="L7902" s="7"/>
      <c r="M7902" s="7"/>
      <c r="N7902" s="57"/>
      <c r="O7902" s="6"/>
      <c r="P7902" s="6"/>
      <c r="T7902" s="6"/>
      <c r="V7902" s="3"/>
    </row>
    <row r="7903">
      <c r="D7903" s="57"/>
      <c r="J7903" s="7"/>
      <c r="K7903" s="7"/>
      <c r="L7903" s="7"/>
      <c r="M7903" s="7"/>
      <c r="N7903" s="57"/>
      <c r="O7903" s="6"/>
      <c r="P7903" s="6"/>
      <c r="T7903" s="6"/>
      <c r="V7903" s="3"/>
    </row>
    <row r="7904">
      <c r="D7904" s="57"/>
      <c r="J7904" s="7"/>
      <c r="K7904" s="7"/>
      <c r="L7904" s="7"/>
      <c r="M7904" s="7"/>
      <c r="N7904" s="57"/>
      <c r="O7904" s="6"/>
      <c r="P7904" s="6"/>
      <c r="T7904" s="6"/>
      <c r="V7904" s="3"/>
    </row>
    <row r="7905">
      <c r="D7905" s="57"/>
      <c r="J7905" s="7"/>
      <c r="K7905" s="7"/>
      <c r="L7905" s="7"/>
      <c r="M7905" s="7"/>
      <c r="N7905" s="57"/>
      <c r="O7905" s="6"/>
      <c r="P7905" s="6"/>
      <c r="T7905" s="6"/>
      <c r="V7905" s="3"/>
    </row>
    <row r="7906">
      <c r="D7906" s="57"/>
      <c r="J7906" s="7"/>
      <c r="K7906" s="7"/>
      <c r="L7906" s="7"/>
      <c r="M7906" s="7"/>
      <c r="N7906" s="57"/>
      <c r="O7906" s="6"/>
      <c r="P7906" s="6"/>
      <c r="T7906" s="6"/>
      <c r="V7906" s="3"/>
    </row>
    <row r="7907">
      <c r="D7907" s="57"/>
      <c r="J7907" s="7"/>
      <c r="K7907" s="7"/>
      <c r="L7907" s="7"/>
      <c r="M7907" s="7"/>
      <c r="N7907" s="57"/>
      <c r="O7907" s="6"/>
      <c r="P7907" s="6"/>
      <c r="T7907" s="6"/>
      <c r="V7907" s="3"/>
    </row>
    <row r="7908">
      <c r="D7908" s="57"/>
      <c r="J7908" s="7"/>
      <c r="K7908" s="7"/>
      <c r="L7908" s="7"/>
      <c r="M7908" s="7"/>
      <c r="N7908" s="57"/>
      <c r="O7908" s="6"/>
      <c r="P7908" s="6"/>
      <c r="T7908" s="6"/>
      <c r="V7908" s="3"/>
    </row>
    <row r="7909">
      <c r="D7909" s="57"/>
      <c r="J7909" s="7"/>
      <c r="K7909" s="7"/>
      <c r="L7909" s="7"/>
      <c r="M7909" s="7"/>
      <c r="N7909" s="57"/>
      <c r="O7909" s="6"/>
      <c r="P7909" s="6"/>
      <c r="T7909" s="6"/>
      <c r="V7909" s="3"/>
    </row>
    <row r="7910">
      <c r="D7910" s="57"/>
      <c r="J7910" s="7"/>
      <c r="K7910" s="7"/>
      <c r="L7910" s="7"/>
      <c r="M7910" s="7"/>
      <c r="N7910" s="57"/>
      <c r="O7910" s="6"/>
      <c r="P7910" s="6"/>
      <c r="T7910" s="6"/>
      <c r="V7910" s="3"/>
    </row>
    <row r="7911">
      <c r="D7911" s="57"/>
      <c r="J7911" s="7"/>
      <c r="K7911" s="7"/>
      <c r="L7911" s="7"/>
      <c r="M7911" s="7"/>
      <c r="N7911" s="57"/>
      <c r="O7911" s="6"/>
      <c r="P7911" s="6"/>
      <c r="T7911" s="6"/>
      <c r="V7911" s="3"/>
    </row>
    <row r="7912">
      <c r="D7912" s="57"/>
      <c r="J7912" s="7"/>
      <c r="K7912" s="7"/>
      <c r="L7912" s="7"/>
      <c r="M7912" s="7"/>
      <c r="N7912" s="57"/>
      <c r="O7912" s="6"/>
      <c r="P7912" s="6"/>
      <c r="T7912" s="6"/>
      <c r="V7912" s="3"/>
    </row>
    <row r="7913">
      <c r="D7913" s="57"/>
      <c r="J7913" s="7"/>
      <c r="K7913" s="7"/>
      <c r="L7913" s="7"/>
      <c r="M7913" s="7"/>
      <c r="N7913" s="57"/>
      <c r="O7913" s="6"/>
      <c r="P7913" s="6"/>
      <c r="T7913" s="6"/>
      <c r="V7913" s="3"/>
    </row>
    <row r="7914">
      <c r="D7914" s="57"/>
      <c r="J7914" s="7"/>
      <c r="K7914" s="7"/>
      <c r="L7914" s="7"/>
      <c r="M7914" s="7"/>
      <c r="N7914" s="57"/>
      <c r="O7914" s="6"/>
      <c r="P7914" s="6"/>
      <c r="T7914" s="6"/>
      <c r="V7914" s="3"/>
    </row>
    <row r="7915">
      <c r="D7915" s="57"/>
      <c r="J7915" s="7"/>
      <c r="K7915" s="7"/>
      <c r="L7915" s="7"/>
      <c r="M7915" s="7"/>
      <c r="N7915" s="57"/>
      <c r="O7915" s="6"/>
      <c r="P7915" s="6"/>
      <c r="T7915" s="6"/>
      <c r="V7915" s="3"/>
    </row>
    <row r="7916">
      <c r="D7916" s="57"/>
      <c r="J7916" s="7"/>
      <c r="K7916" s="7"/>
      <c r="L7916" s="7"/>
      <c r="M7916" s="7"/>
      <c r="N7916" s="57"/>
      <c r="O7916" s="6"/>
      <c r="P7916" s="6"/>
      <c r="T7916" s="6"/>
      <c r="V7916" s="3"/>
    </row>
    <row r="7917">
      <c r="D7917" s="57"/>
      <c r="J7917" s="7"/>
      <c r="K7917" s="7"/>
      <c r="L7917" s="7"/>
      <c r="M7917" s="7"/>
      <c r="N7917" s="57"/>
      <c r="O7917" s="6"/>
      <c r="P7917" s="6"/>
      <c r="T7917" s="6"/>
      <c r="V7917" s="3"/>
    </row>
    <row r="7918">
      <c r="D7918" s="57"/>
      <c r="J7918" s="7"/>
      <c r="K7918" s="7"/>
      <c r="L7918" s="7"/>
      <c r="M7918" s="7"/>
      <c r="N7918" s="57"/>
      <c r="O7918" s="6"/>
      <c r="P7918" s="6"/>
      <c r="T7918" s="6"/>
      <c r="V7918" s="3"/>
    </row>
    <row r="7919">
      <c r="D7919" s="57"/>
      <c r="J7919" s="7"/>
      <c r="K7919" s="7"/>
      <c r="L7919" s="7"/>
      <c r="M7919" s="7"/>
      <c r="N7919" s="57"/>
      <c r="O7919" s="6"/>
      <c r="P7919" s="6"/>
      <c r="T7919" s="6"/>
      <c r="V7919" s="3"/>
    </row>
    <row r="7920">
      <c r="D7920" s="57"/>
      <c r="J7920" s="7"/>
      <c r="K7920" s="7"/>
      <c r="L7920" s="7"/>
      <c r="M7920" s="7"/>
      <c r="N7920" s="57"/>
      <c r="O7920" s="6"/>
      <c r="P7920" s="6"/>
      <c r="T7920" s="6"/>
      <c r="V7920" s="3"/>
    </row>
    <row r="7921">
      <c r="D7921" s="57"/>
      <c r="J7921" s="7"/>
      <c r="K7921" s="7"/>
      <c r="L7921" s="7"/>
      <c r="M7921" s="7"/>
      <c r="N7921" s="57"/>
      <c r="O7921" s="6"/>
      <c r="P7921" s="6"/>
      <c r="T7921" s="6"/>
      <c r="V7921" s="3"/>
    </row>
    <row r="7922">
      <c r="D7922" s="57"/>
      <c r="J7922" s="7"/>
      <c r="K7922" s="7"/>
      <c r="L7922" s="7"/>
      <c r="M7922" s="7"/>
      <c r="N7922" s="57"/>
      <c r="O7922" s="6"/>
      <c r="P7922" s="6"/>
      <c r="T7922" s="6"/>
      <c r="V7922" s="3"/>
    </row>
    <row r="7923">
      <c r="D7923" s="57"/>
      <c r="J7923" s="7"/>
      <c r="K7923" s="7"/>
      <c r="L7923" s="7"/>
      <c r="M7923" s="7"/>
      <c r="N7923" s="57"/>
      <c r="O7923" s="6"/>
      <c r="P7923" s="6"/>
      <c r="T7923" s="6"/>
      <c r="V7923" s="3"/>
    </row>
    <row r="7924">
      <c r="D7924" s="57"/>
      <c r="J7924" s="7"/>
      <c r="K7924" s="7"/>
      <c r="L7924" s="7"/>
      <c r="M7924" s="7"/>
      <c r="N7924" s="57"/>
      <c r="O7924" s="6"/>
      <c r="P7924" s="6"/>
      <c r="T7924" s="6"/>
      <c r="V7924" s="3"/>
    </row>
    <row r="7925">
      <c r="D7925" s="57"/>
      <c r="J7925" s="7"/>
      <c r="K7925" s="7"/>
      <c r="L7925" s="7"/>
      <c r="M7925" s="7"/>
      <c r="N7925" s="57"/>
      <c r="O7925" s="6"/>
      <c r="P7925" s="6"/>
      <c r="T7925" s="6"/>
      <c r="V7925" s="3"/>
    </row>
    <row r="7926">
      <c r="D7926" s="57"/>
      <c r="J7926" s="7"/>
      <c r="K7926" s="7"/>
      <c r="L7926" s="7"/>
      <c r="M7926" s="7"/>
      <c r="N7926" s="57"/>
      <c r="O7926" s="6"/>
      <c r="P7926" s="6"/>
      <c r="T7926" s="6"/>
      <c r="V7926" s="3"/>
    </row>
    <row r="7927">
      <c r="D7927" s="57"/>
      <c r="J7927" s="7"/>
      <c r="K7927" s="7"/>
      <c r="L7927" s="7"/>
      <c r="M7927" s="7"/>
      <c r="N7927" s="57"/>
      <c r="O7927" s="6"/>
      <c r="P7927" s="6"/>
      <c r="T7927" s="6"/>
      <c r="V7927" s="3"/>
    </row>
    <row r="7928">
      <c r="D7928" s="57"/>
      <c r="J7928" s="7"/>
      <c r="K7928" s="7"/>
      <c r="L7928" s="7"/>
      <c r="M7928" s="7"/>
      <c r="N7928" s="57"/>
      <c r="O7928" s="6"/>
      <c r="P7928" s="6"/>
      <c r="T7928" s="6"/>
      <c r="V7928" s="3"/>
    </row>
    <row r="7929">
      <c r="D7929" s="57"/>
      <c r="J7929" s="7"/>
      <c r="K7929" s="7"/>
      <c r="L7929" s="7"/>
      <c r="M7929" s="7"/>
      <c r="N7929" s="57"/>
      <c r="O7929" s="6"/>
      <c r="P7929" s="6"/>
      <c r="T7929" s="6"/>
      <c r="V7929" s="3"/>
    </row>
    <row r="7930">
      <c r="D7930" s="57"/>
      <c r="J7930" s="7"/>
      <c r="K7930" s="7"/>
      <c r="L7930" s="7"/>
      <c r="M7930" s="7"/>
      <c r="N7930" s="57"/>
      <c r="O7930" s="6"/>
      <c r="P7930" s="6"/>
      <c r="T7930" s="6"/>
      <c r="V7930" s="3"/>
    </row>
    <row r="7931">
      <c r="D7931" s="57"/>
      <c r="J7931" s="7"/>
      <c r="K7931" s="7"/>
      <c r="L7931" s="7"/>
      <c r="M7931" s="7"/>
      <c r="N7931" s="57"/>
      <c r="O7931" s="6"/>
      <c r="P7931" s="6"/>
      <c r="T7931" s="6"/>
      <c r="V7931" s="3"/>
    </row>
    <row r="7932">
      <c r="D7932" s="57"/>
      <c r="J7932" s="7"/>
      <c r="K7932" s="7"/>
      <c r="L7932" s="7"/>
      <c r="M7932" s="7"/>
      <c r="N7932" s="57"/>
      <c r="O7932" s="6"/>
      <c r="P7932" s="6"/>
      <c r="T7932" s="6"/>
      <c r="V7932" s="3"/>
    </row>
    <row r="7933">
      <c r="D7933" s="57"/>
      <c r="J7933" s="7"/>
      <c r="K7933" s="7"/>
      <c r="L7933" s="7"/>
      <c r="M7933" s="7"/>
      <c r="N7933" s="57"/>
      <c r="O7933" s="6"/>
      <c r="P7933" s="6"/>
      <c r="T7933" s="6"/>
      <c r="V7933" s="3"/>
    </row>
    <row r="7934">
      <c r="D7934" s="57"/>
      <c r="J7934" s="7"/>
      <c r="K7934" s="7"/>
      <c r="L7934" s="7"/>
      <c r="M7934" s="7"/>
      <c r="N7934" s="57"/>
      <c r="O7934" s="6"/>
      <c r="P7934" s="6"/>
      <c r="T7934" s="6"/>
      <c r="V7934" s="3"/>
    </row>
    <row r="7935">
      <c r="D7935" s="57"/>
      <c r="J7935" s="7"/>
      <c r="K7935" s="7"/>
      <c r="L7935" s="7"/>
      <c r="M7935" s="7"/>
      <c r="N7935" s="57"/>
      <c r="O7935" s="6"/>
      <c r="P7935" s="6"/>
      <c r="T7935" s="6"/>
      <c r="V7935" s="3"/>
    </row>
    <row r="7936">
      <c r="D7936" s="57"/>
      <c r="J7936" s="7"/>
      <c r="K7936" s="7"/>
      <c r="L7936" s="7"/>
      <c r="M7936" s="7"/>
      <c r="N7936" s="57"/>
      <c r="O7936" s="6"/>
      <c r="P7936" s="6"/>
      <c r="T7936" s="6"/>
      <c r="V7936" s="3"/>
    </row>
    <row r="7937">
      <c r="D7937" s="57"/>
      <c r="J7937" s="7"/>
      <c r="K7937" s="7"/>
      <c r="L7937" s="7"/>
      <c r="M7937" s="7"/>
      <c r="N7937" s="57"/>
      <c r="O7937" s="6"/>
      <c r="P7937" s="6"/>
      <c r="T7937" s="6"/>
      <c r="V7937" s="3"/>
    </row>
    <row r="7938">
      <c r="D7938" s="57"/>
      <c r="J7938" s="7"/>
      <c r="K7938" s="7"/>
      <c r="L7938" s="7"/>
      <c r="M7938" s="7"/>
      <c r="N7938" s="57"/>
      <c r="O7938" s="6"/>
      <c r="P7938" s="6"/>
      <c r="T7938" s="6"/>
      <c r="V7938" s="3"/>
    </row>
    <row r="7939">
      <c r="D7939" s="57"/>
      <c r="J7939" s="7"/>
      <c r="K7939" s="7"/>
      <c r="L7939" s="7"/>
      <c r="M7939" s="7"/>
      <c r="N7939" s="57"/>
      <c r="O7939" s="6"/>
      <c r="P7939" s="6"/>
      <c r="T7939" s="6"/>
      <c r="V7939" s="3"/>
    </row>
    <row r="7940">
      <c r="D7940" s="57"/>
      <c r="J7940" s="7"/>
      <c r="K7940" s="7"/>
      <c r="L7940" s="7"/>
      <c r="M7940" s="7"/>
      <c r="N7940" s="57"/>
      <c r="O7940" s="6"/>
      <c r="P7940" s="6"/>
      <c r="T7940" s="6"/>
      <c r="V7940" s="3"/>
    </row>
    <row r="7941">
      <c r="D7941" s="57"/>
      <c r="J7941" s="7"/>
      <c r="K7941" s="7"/>
      <c r="L7941" s="7"/>
      <c r="M7941" s="7"/>
      <c r="N7941" s="57"/>
      <c r="O7941" s="6"/>
      <c r="P7941" s="6"/>
      <c r="T7941" s="6"/>
      <c r="V7941" s="3"/>
    </row>
    <row r="7942">
      <c r="D7942" s="57"/>
      <c r="J7942" s="7"/>
      <c r="K7942" s="7"/>
      <c r="L7942" s="7"/>
      <c r="M7942" s="7"/>
      <c r="N7942" s="57"/>
      <c r="O7942" s="6"/>
      <c r="P7942" s="6"/>
      <c r="T7942" s="6"/>
      <c r="V7942" s="3"/>
    </row>
    <row r="7943">
      <c r="D7943" s="57"/>
      <c r="J7943" s="7"/>
      <c r="K7943" s="7"/>
      <c r="L7943" s="7"/>
      <c r="M7943" s="7"/>
      <c r="N7943" s="57"/>
      <c r="O7943" s="6"/>
      <c r="P7943" s="6"/>
      <c r="T7943" s="6"/>
      <c r="V7943" s="3"/>
    </row>
    <row r="7944">
      <c r="D7944" s="57"/>
      <c r="J7944" s="7"/>
      <c r="K7944" s="7"/>
      <c r="L7944" s="7"/>
      <c r="M7944" s="7"/>
      <c r="N7944" s="57"/>
      <c r="O7944" s="6"/>
      <c r="P7944" s="6"/>
      <c r="T7944" s="6"/>
      <c r="V7944" s="3"/>
    </row>
    <row r="7945">
      <c r="D7945" s="57"/>
      <c r="J7945" s="7"/>
      <c r="K7945" s="7"/>
      <c r="L7945" s="7"/>
      <c r="M7945" s="7"/>
      <c r="N7945" s="57"/>
      <c r="O7945" s="6"/>
      <c r="P7945" s="6"/>
      <c r="T7945" s="6"/>
      <c r="V7945" s="3"/>
    </row>
    <row r="7946">
      <c r="D7946" s="57"/>
      <c r="J7946" s="7"/>
      <c r="K7946" s="7"/>
      <c r="L7946" s="7"/>
      <c r="M7946" s="7"/>
      <c r="N7946" s="57"/>
      <c r="O7946" s="6"/>
      <c r="P7946" s="6"/>
      <c r="T7946" s="6"/>
      <c r="V7946" s="3"/>
    </row>
    <row r="7947">
      <c r="D7947" s="57"/>
      <c r="J7947" s="7"/>
      <c r="K7947" s="7"/>
      <c r="L7947" s="7"/>
      <c r="M7947" s="7"/>
      <c r="N7947" s="57"/>
      <c r="O7947" s="6"/>
      <c r="P7947" s="6"/>
      <c r="T7947" s="6"/>
      <c r="V7947" s="3"/>
    </row>
    <row r="7948">
      <c r="D7948" s="57"/>
      <c r="J7948" s="7"/>
      <c r="K7948" s="7"/>
      <c r="L7948" s="7"/>
      <c r="M7948" s="7"/>
      <c r="N7948" s="57"/>
      <c r="O7948" s="6"/>
      <c r="P7948" s="6"/>
      <c r="T7948" s="6"/>
      <c r="V7948" s="3"/>
    </row>
    <row r="7949">
      <c r="D7949" s="57"/>
      <c r="J7949" s="7"/>
      <c r="K7949" s="7"/>
      <c r="L7949" s="7"/>
      <c r="M7949" s="7"/>
      <c r="N7949" s="57"/>
      <c r="O7949" s="6"/>
      <c r="P7949" s="6"/>
      <c r="T7949" s="6"/>
      <c r="V7949" s="3"/>
    </row>
    <row r="7950">
      <c r="D7950" s="57"/>
      <c r="J7950" s="7"/>
      <c r="K7950" s="7"/>
      <c r="L7950" s="7"/>
      <c r="M7950" s="7"/>
      <c r="N7950" s="57"/>
      <c r="O7950" s="6"/>
      <c r="P7950" s="6"/>
      <c r="T7950" s="6"/>
      <c r="V7950" s="3"/>
    </row>
    <row r="7951">
      <c r="D7951" s="57"/>
      <c r="J7951" s="7"/>
      <c r="K7951" s="7"/>
      <c r="L7951" s="7"/>
      <c r="M7951" s="7"/>
      <c r="N7951" s="57"/>
      <c r="O7951" s="6"/>
      <c r="P7951" s="6"/>
      <c r="T7951" s="6"/>
      <c r="V7951" s="3"/>
    </row>
    <row r="7952">
      <c r="D7952" s="57"/>
      <c r="J7952" s="7"/>
      <c r="K7952" s="7"/>
      <c r="L7952" s="7"/>
      <c r="M7952" s="7"/>
      <c r="N7952" s="57"/>
      <c r="O7952" s="6"/>
      <c r="P7952" s="6"/>
      <c r="T7952" s="6"/>
      <c r="V7952" s="3"/>
    </row>
    <row r="7953">
      <c r="D7953" s="57"/>
      <c r="J7953" s="7"/>
      <c r="K7953" s="7"/>
      <c r="L7953" s="7"/>
      <c r="M7953" s="7"/>
      <c r="N7953" s="57"/>
      <c r="O7953" s="6"/>
      <c r="P7953" s="6"/>
      <c r="T7953" s="6"/>
      <c r="V7953" s="3"/>
    </row>
    <row r="7954">
      <c r="D7954" s="57"/>
      <c r="J7954" s="7"/>
      <c r="K7954" s="7"/>
      <c r="L7954" s="7"/>
      <c r="M7954" s="7"/>
      <c r="N7954" s="57"/>
      <c r="O7954" s="6"/>
      <c r="P7954" s="6"/>
      <c r="T7954" s="6"/>
      <c r="V7954" s="3"/>
    </row>
    <row r="7955">
      <c r="D7955" s="57"/>
      <c r="J7955" s="7"/>
      <c r="K7955" s="7"/>
      <c r="L7955" s="7"/>
      <c r="M7955" s="7"/>
      <c r="N7955" s="57"/>
      <c r="O7955" s="6"/>
      <c r="P7955" s="6"/>
      <c r="T7955" s="6"/>
      <c r="V7955" s="3"/>
    </row>
    <row r="7956">
      <c r="D7956" s="57"/>
      <c r="J7956" s="7"/>
      <c r="K7956" s="7"/>
      <c r="L7956" s="7"/>
      <c r="M7956" s="7"/>
      <c r="N7956" s="57"/>
      <c r="O7956" s="6"/>
      <c r="P7956" s="6"/>
      <c r="T7956" s="6"/>
      <c r="V7956" s="3"/>
    </row>
    <row r="7957">
      <c r="D7957" s="57"/>
      <c r="J7957" s="7"/>
      <c r="K7957" s="7"/>
      <c r="L7957" s="7"/>
      <c r="M7957" s="7"/>
      <c r="N7957" s="57"/>
      <c r="O7957" s="6"/>
      <c r="P7957" s="6"/>
      <c r="T7957" s="6"/>
      <c r="V7957" s="3"/>
    </row>
    <row r="7958">
      <c r="D7958" s="57"/>
      <c r="J7958" s="7"/>
      <c r="K7958" s="7"/>
      <c r="L7958" s="7"/>
      <c r="M7958" s="7"/>
      <c r="N7958" s="57"/>
      <c r="O7958" s="6"/>
      <c r="P7958" s="6"/>
      <c r="T7958" s="6"/>
      <c r="V7958" s="3"/>
    </row>
    <row r="7959">
      <c r="D7959" s="57"/>
      <c r="J7959" s="7"/>
      <c r="K7959" s="7"/>
      <c r="L7959" s="7"/>
      <c r="M7959" s="7"/>
      <c r="N7959" s="57"/>
      <c r="O7959" s="6"/>
      <c r="P7959" s="6"/>
      <c r="T7959" s="6"/>
      <c r="V7959" s="3"/>
    </row>
    <row r="7960">
      <c r="D7960" s="57"/>
      <c r="J7960" s="7"/>
      <c r="K7960" s="7"/>
      <c r="L7960" s="7"/>
      <c r="M7960" s="7"/>
      <c r="N7960" s="57"/>
      <c r="O7960" s="6"/>
      <c r="P7960" s="6"/>
      <c r="T7960" s="6"/>
      <c r="V7960" s="3"/>
    </row>
    <row r="7961">
      <c r="D7961" s="57"/>
      <c r="J7961" s="7"/>
      <c r="K7961" s="7"/>
      <c r="L7961" s="7"/>
      <c r="M7961" s="7"/>
      <c r="N7961" s="57"/>
      <c r="O7961" s="6"/>
      <c r="P7961" s="6"/>
      <c r="T7961" s="6"/>
      <c r="V7961" s="3"/>
    </row>
    <row r="7962">
      <c r="D7962" s="57"/>
      <c r="J7962" s="7"/>
      <c r="K7962" s="7"/>
      <c r="L7962" s="7"/>
      <c r="M7962" s="7"/>
      <c r="N7962" s="57"/>
      <c r="O7962" s="6"/>
      <c r="P7962" s="6"/>
      <c r="T7962" s="6"/>
      <c r="V7962" s="3"/>
    </row>
    <row r="7963">
      <c r="D7963" s="57"/>
      <c r="J7963" s="7"/>
      <c r="K7963" s="7"/>
      <c r="L7963" s="7"/>
      <c r="M7963" s="7"/>
      <c r="N7963" s="57"/>
      <c r="O7963" s="6"/>
      <c r="P7963" s="6"/>
      <c r="T7963" s="6"/>
      <c r="V7963" s="3"/>
    </row>
    <row r="7964">
      <c r="D7964" s="57"/>
      <c r="J7964" s="7"/>
      <c r="K7964" s="7"/>
      <c r="L7964" s="7"/>
      <c r="M7964" s="7"/>
      <c r="N7964" s="57"/>
      <c r="O7964" s="6"/>
      <c r="P7964" s="6"/>
      <c r="T7964" s="6"/>
      <c r="V7964" s="3"/>
    </row>
    <row r="7965">
      <c r="D7965" s="57"/>
      <c r="J7965" s="7"/>
      <c r="K7965" s="7"/>
      <c r="L7965" s="7"/>
      <c r="M7965" s="7"/>
      <c r="N7965" s="57"/>
      <c r="O7965" s="6"/>
      <c r="P7965" s="6"/>
      <c r="T7965" s="6"/>
      <c r="V7965" s="3"/>
    </row>
    <row r="7966">
      <c r="D7966" s="57"/>
      <c r="J7966" s="7"/>
      <c r="K7966" s="7"/>
      <c r="L7966" s="7"/>
      <c r="M7966" s="7"/>
      <c r="N7966" s="57"/>
      <c r="O7966" s="6"/>
      <c r="P7966" s="6"/>
      <c r="T7966" s="6"/>
      <c r="V7966" s="3"/>
    </row>
    <row r="7967">
      <c r="D7967" s="57"/>
      <c r="J7967" s="7"/>
      <c r="K7967" s="7"/>
      <c r="L7967" s="7"/>
      <c r="M7967" s="7"/>
      <c r="N7967" s="57"/>
      <c r="O7967" s="6"/>
      <c r="P7967" s="6"/>
      <c r="T7967" s="6"/>
      <c r="V7967" s="3"/>
    </row>
    <row r="7968">
      <c r="D7968" s="57"/>
      <c r="J7968" s="7"/>
      <c r="K7968" s="7"/>
      <c r="L7968" s="7"/>
      <c r="M7968" s="7"/>
      <c r="N7968" s="57"/>
      <c r="O7968" s="6"/>
      <c r="P7968" s="6"/>
      <c r="T7968" s="6"/>
      <c r="V7968" s="3"/>
    </row>
    <row r="7969">
      <c r="D7969" s="57"/>
      <c r="J7969" s="7"/>
      <c r="K7969" s="7"/>
      <c r="L7969" s="7"/>
      <c r="M7969" s="7"/>
      <c r="N7969" s="57"/>
      <c r="O7969" s="6"/>
      <c r="P7969" s="6"/>
      <c r="T7969" s="6"/>
      <c r="V7969" s="3"/>
    </row>
    <row r="7970">
      <c r="D7970" s="57"/>
      <c r="J7970" s="7"/>
      <c r="K7970" s="7"/>
      <c r="L7970" s="7"/>
      <c r="M7970" s="7"/>
      <c r="N7970" s="57"/>
      <c r="O7970" s="6"/>
      <c r="P7970" s="6"/>
      <c r="T7970" s="6"/>
      <c r="V7970" s="3"/>
    </row>
    <row r="7971">
      <c r="D7971" s="57"/>
      <c r="J7971" s="7"/>
      <c r="K7971" s="7"/>
      <c r="L7971" s="7"/>
      <c r="M7971" s="7"/>
      <c r="N7971" s="57"/>
      <c r="O7971" s="6"/>
      <c r="P7971" s="6"/>
      <c r="T7971" s="6"/>
      <c r="V7971" s="3"/>
    </row>
    <row r="7972">
      <c r="D7972" s="57"/>
      <c r="J7972" s="7"/>
      <c r="K7972" s="7"/>
      <c r="L7972" s="7"/>
      <c r="M7972" s="7"/>
      <c r="N7972" s="57"/>
      <c r="O7972" s="6"/>
      <c r="P7972" s="6"/>
      <c r="T7972" s="6"/>
      <c r="V7972" s="3"/>
    </row>
    <row r="7973">
      <c r="D7973" s="57"/>
      <c r="J7973" s="7"/>
      <c r="K7973" s="7"/>
      <c r="L7973" s="7"/>
      <c r="M7973" s="7"/>
      <c r="N7973" s="57"/>
      <c r="O7973" s="6"/>
      <c r="P7973" s="6"/>
      <c r="T7973" s="6"/>
      <c r="V7973" s="3"/>
    </row>
    <row r="7974">
      <c r="D7974" s="57"/>
      <c r="J7974" s="7"/>
      <c r="K7974" s="7"/>
      <c r="L7974" s="7"/>
      <c r="M7974" s="7"/>
      <c r="N7974" s="57"/>
      <c r="O7974" s="6"/>
      <c r="P7974" s="6"/>
      <c r="T7974" s="6"/>
      <c r="V7974" s="3"/>
    </row>
    <row r="7975">
      <c r="D7975" s="57"/>
      <c r="J7975" s="7"/>
      <c r="K7975" s="7"/>
      <c r="L7975" s="7"/>
      <c r="M7975" s="7"/>
      <c r="N7975" s="57"/>
      <c r="O7975" s="6"/>
      <c r="P7975" s="6"/>
      <c r="T7975" s="6"/>
      <c r="V7975" s="3"/>
    </row>
    <row r="7976">
      <c r="D7976" s="57"/>
      <c r="J7976" s="7"/>
      <c r="K7976" s="7"/>
      <c r="L7976" s="7"/>
      <c r="M7976" s="7"/>
      <c r="N7976" s="57"/>
      <c r="O7976" s="6"/>
      <c r="P7976" s="6"/>
      <c r="T7976" s="6"/>
      <c r="V7976" s="3"/>
    </row>
    <row r="7977">
      <c r="D7977" s="57"/>
      <c r="J7977" s="7"/>
      <c r="K7977" s="7"/>
      <c r="L7977" s="7"/>
      <c r="M7977" s="7"/>
      <c r="N7977" s="57"/>
      <c r="O7977" s="6"/>
      <c r="P7977" s="6"/>
      <c r="T7977" s="6"/>
      <c r="V7977" s="3"/>
    </row>
    <row r="7978">
      <c r="D7978" s="57"/>
      <c r="J7978" s="7"/>
      <c r="K7978" s="7"/>
      <c r="L7978" s="7"/>
      <c r="M7978" s="7"/>
      <c r="N7978" s="57"/>
      <c r="O7978" s="6"/>
      <c r="P7978" s="6"/>
      <c r="T7978" s="6"/>
      <c r="V7978" s="3"/>
    </row>
    <row r="7979">
      <c r="D7979" s="57"/>
      <c r="J7979" s="7"/>
      <c r="K7979" s="7"/>
      <c r="L7979" s="7"/>
      <c r="M7979" s="7"/>
      <c r="N7979" s="57"/>
      <c r="O7979" s="6"/>
      <c r="P7979" s="6"/>
      <c r="T7979" s="6"/>
      <c r="V7979" s="3"/>
    </row>
    <row r="7980">
      <c r="D7980" s="57"/>
      <c r="J7980" s="7"/>
      <c r="K7980" s="7"/>
      <c r="L7980" s="7"/>
      <c r="M7980" s="7"/>
      <c r="N7980" s="57"/>
      <c r="O7980" s="6"/>
      <c r="P7980" s="6"/>
      <c r="T7980" s="6"/>
      <c r="V7980" s="3"/>
    </row>
    <row r="7981">
      <c r="D7981" s="57"/>
      <c r="J7981" s="7"/>
      <c r="K7981" s="7"/>
      <c r="L7981" s="7"/>
      <c r="M7981" s="7"/>
      <c r="N7981" s="57"/>
      <c r="O7981" s="6"/>
      <c r="P7981" s="6"/>
      <c r="T7981" s="6"/>
      <c r="V7981" s="3"/>
    </row>
    <row r="7982">
      <c r="D7982" s="57"/>
      <c r="J7982" s="7"/>
      <c r="K7982" s="7"/>
      <c r="L7982" s="7"/>
      <c r="M7982" s="7"/>
      <c r="N7982" s="57"/>
      <c r="O7982" s="6"/>
      <c r="P7982" s="6"/>
      <c r="T7982" s="6"/>
      <c r="V7982" s="3"/>
    </row>
    <row r="7983">
      <c r="D7983" s="57"/>
      <c r="J7983" s="7"/>
      <c r="K7983" s="7"/>
      <c r="L7983" s="7"/>
      <c r="M7983" s="7"/>
      <c r="N7983" s="57"/>
      <c r="O7983" s="6"/>
      <c r="P7983" s="6"/>
      <c r="T7983" s="6"/>
      <c r="V7983" s="3"/>
    </row>
    <row r="7984">
      <c r="D7984" s="57"/>
      <c r="J7984" s="7"/>
      <c r="K7984" s="7"/>
      <c r="L7984" s="7"/>
      <c r="M7984" s="7"/>
      <c r="N7984" s="57"/>
      <c r="O7984" s="6"/>
      <c r="P7984" s="6"/>
      <c r="T7984" s="6"/>
      <c r="V7984" s="3"/>
    </row>
    <row r="7985">
      <c r="D7985" s="57"/>
      <c r="J7985" s="7"/>
      <c r="K7985" s="7"/>
      <c r="L7985" s="7"/>
      <c r="M7985" s="7"/>
      <c r="N7985" s="57"/>
      <c r="O7985" s="6"/>
      <c r="P7985" s="6"/>
      <c r="T7985" s="6"/>
      <c r="V7985" s="3"/>
    </row>
    <row r="7986">
      <c r="D7986" s="57"/>
      <c r="J7986" s="7"/>
      <c r="K7986" s="7"/>
      <c r="L7986" s="7"/>
      <c r="M7986" s="7"/>
      <c r="N7986" s="57"/>
      <c r="O7986" s="6"/>
      <c r="P7986" s="6"/>
      <c r="T7986" s="6"/>
      <c r="V7986" s="3"/>
    </row>
    <row r="7987">
      <c r="D7987" s="57"/>
      <c r="J7987" s="7"/>
      <c r="K7987" s="7"/>
      <c r="L7987" s="7"/>
      <c r="M7987" s="7"/>
      <c r="N7987" s="57"/>
      <c r="O7987" s="6"/>
      <c r="P7987" s="6"/>
      <c r="T7987" s="6"/>
      <c r="V7987" s="3"/>
    </row>
    <row r="7988">
      <c r="D7988" s="57"/>
      <c r="J7988" s="7"/>
      <c r="K7988" s="7"/>
      <c r="L7988" s="7"/>
      <c r="M7988" s="7"/>
      <c r="N7988" s="57"/>
      <c r="O7988" s="6"/>
      <c r="P7988" s="6"/>
      <c r="T7988" s="6"/>
      <c r="V7988" s="3"/>
    </row>
    <row r="7989">
      <c r="D7989" s="57"/>
      <c r="J7989" s="7"/>
      <c r="K7989" s="7"/>
      <c r="L7989" s="7"/>
      <c r="M7989" s="7"/>
      <c r="N7989" s="57"/>
      <c r="O7989" s="6"/>
      <c r="P7989" s="6"/>
      <c r="T7989" s="6"/>
      <c r="V7989" s="3"/>
    </row>
    <row r="7990">
      <c r="D7990" s="57"/>
      <c r="J7990" s="7"/>
      <c r="K7990" s="7"/>
      <c r="L7990" s="7"/>
      <c r="M7990" s="7"/>
      <c r="N7990" s="57"/>
      <c r="O7990" s="6"/>
      <c r="P7990" s="6"/>
      <c r="T7990" s="6"/>
      <c r="V7990" s="3"/>
    </row>
    <row r="7991">
      <c r="D7991" s="57"/>
      <c r="J7991" s="7"/>
      <c r="K7991" s="7"/>
      <c r="L7991" s="7"/>
      <c r="M7991" s="7"/>
      <c r="N7991" s="57"/>
      <c r="O7991" s="6"/>
      <c r="P7991" s="6"/>
      <c r="T7991" s="6"/>
      <c r="V7991" s="3"/>
    </row>
    <row r="7992">
      <c r="D7992" s="57"/>
      <c r="J7992" s="7"/>
      <c r="K7992" s="7"/>
      <c r="L7992" s="7"/>
      <c r="M7992" s="7"/>
      <c r="N7992" s="57"/>
      <c r="O7992" s="6"/>
      <c r="P7992" s="6"/>
      <c r="T7992" s="6"/>
      <c r="V7992" s="3"/>
    </row>
    <row r="7993">
      <c r="D7993" s="57"/>
      <c r="J7993" s="7"/>
      <c r="K7993" s="7"/>
      <c r="L7993" s="7"/>
      <c r="M7993" s="7"/>
      <c r="N7993" s="57"/>
      <c r="O7993" s="6"/>
      <c r="P7993" s="6"/>
      <c r="T7993" s="6"/>
      <c r="V7993" s="3"/>
    </row>
    <row r="7994">
      <c r="D7994" s="57"/>
      <c r="J7994" s="7"/>
      <c r="K7994" s="7"/>
      <c r="L7994" s="7"/>
      <c r="M7994" s="7"/>
      <c r="N7994" s="57"/>
      <c r="O7994" s="6"/>
      <c r="P7994" s="6"/>
      <c r="T7994" s="6"/>
      <c r="V7994" s="3"/>
    </row>
    <row r="7995">
      <c r="D7995" s="57"/>
      <c r="J7995" s="7"/>
      <c r="K7995" s="7"/>
      <c r="L7995" s="7"/>
      <c r="M7995" s="7"/>
      <c r="N7995" s="57"/>
      <c r="O7995" s="6"/>
      <c r="P7995" s="6"/>
      <c r="T7995" s="6"/>
      <c r="V7995" s="3"/>
    </row>
    <row r="7996">
      <c r="D7996" s="57"/>
      <c r="J7996" s="7"/>
      <c r="K7996" s="7"/>
      <c r="L7996" s="7"/>
      <c r="M7996" s="7"/>
      <c r="N7996" s="57"/>
      <c r="O7996" s="6"/>
      <c r="P7996" s="6"/>
      <c r="T7996" s="6"/>
      <c r="V7996" s="3"/>
    </row>
    <row r="7997">
      <c r="D7997" s="57"/>
      <c r="J7997" s="7"/>
      <c r="K7997" s="7"/>
      <c r="L7997" s="7"/>
      <c r="M7997" s="7"/>
      <c r="N7997" s="57"/>
      <c r="O7997" s="6"/>
      <c r="P7997" s="6"/>
      <c r="T7997" s="6"/>
      <c r="V7997" s="3"/>
    </row>
    <row r="7998">
      <c r="D7998" s="57"/>
      <c r="J7998" s="7"/>
      <c r="K7998" s="7"/>
      <c r="L7998" s="7"/>
      <c r="M7998" s="7"/>
      <c r="N7998" s="57"/>
      <c r="O7998" s="6"/>
      <c r="P7998" s="6"/>
      <c r="T7998" s="6"/>
      <c r="V7998" s="3"/>
    </row>
    <row r="7999">
      <c r="D7999" s="57"/>
      <c r="J7999" s="7"/>
      <c r="K7999" s="7"/>
      <c r="L7999" s="7"/>
      <c r="M7999" s="7"/>
      <c r="N7999" s="57"/>
      <c r="O7999" s="6"/>
      <c r="P7999" s="6"/>
      <c r="T7999" s="6"/>
      <c r="V7999" s="3"/>
    </row>
    <row r="8000">
      <c r="D8000" s="57"/>
      <c r="J8000" s="7"/>
      <c r="K8000" s="7"/>
      <c r="L8000" s="7"/>
      <c r="M8000" s="7"/>
      <c r="N8000" s="57"/>
      <c r="O8000" s="6"/>
      <c r="P8000" s="6"/>
      <c r="T8000" s="6"/>
      <c r="V8000" s="3"/>
    </row>
    <row r="8001">
      <c r="D8001" s="57"/>
      <c r="J8001" s="7"/>
      <c r="K8001" s="7"/>
      <c r="L8001" s="7"/>
      <c r="M8001" s="7"/>
      <c r="N8001" s="57"/>
      <c r="O8001" s="6"/>
      <c r="P8001" s="6"/>
      <c r="T8001" s="6"/>
      <c r="V8001" s="3"/>
    </row>
    <row r="8002">
      <c r="D8002" s="57"/>
      <c r="J8002" s="7"/>
      <c r="K8002" s="7"/>
      <c r="L8002" s="7"/>
      <c r="M8002" s="7"/>
      <c r="N8002" s="57"/>
      <c r="O8002" s="6"/>
      <c r="P8002" s="6"/>
      <c r="T8002" s="6"/>
      <c r="V8002" s="3"/>
    </row>
    <row r="8003">
      <c r="D8003" s="57"/>
      <c r="J8003" s="7"/>
      <c r="K8003" s="7"/>
      <c r="L8003" s="7"/>
      <c r="M8003" s="7"/>
      <c r="N8003" s="57"/>
      <c r="O8003" s="6"/>
      <c r="P8003" s="6"/>
      <c r="T8003" s="6"/>
      <c r="V8003" s="3"/>
    </row>
    <row r="8004">
      <c r="D8004" s="57"/>
      <c r="J8004" s="7"/>
      <c r="K8004" s="7"/>
      <c r="L8004" s="7"/>
      <c r="M8004" s="7"/>
      <c r="N8004" s="57"/>
      <c r="O8004" s="6"/>
      <c r="P8004" s="6"/>
      <c r="T8004" s="6"/>
      <c r="V8004" s="3"/>
    </row>
    <row r="8005">
      <c r="D8005" s="57"/>
      <c r="J8005" s="7"/>
      <c r="K8005" s="7"/>
      <c r="L8005" s="7"/>
      <c r="M8005" s="7"/>
      <c r="N8005" s="57"/>
      <c r="O8005" s="6"/>
      <c r="P8005" s="6"/>
      <c r="T8005" s="6"/>
      <c r="V8005" s="3"/>
    </row>
    <row r="8006">
      <c r="D8006" s="57"/>
      <c r="J8006" s="7"/>
      <c r="K8006" s="7"/>
      <c r="L8006" s="7"/>
      <c r="M8006" s="7"/>
      <c r="N8006" s="57"/>
      <c r="O8006" s="6"/>
      <c r="P8006" s="6"/>
      <c r="T8006" s="6"/>
      <c r="V8006" s="3"/>
    </row>
    <row r="8007">
      <c r="D8007" s="57"/>
      <c r="J8007" s="7"/>
      <c r="K8007" s="7"/>
      <c r="L8007" s="7"/>
      <c r="M8007" s="7"/>
      <c r="N8007" s="57"/>
      <c r="O8007" s="6"/>
      <c r="P8007" s="6"/>
      <c r="T8007" s="6"/>
      <c r="V8007" s="3"/>
    </row>
    <row r="8008">
      <c r="D8008" s="57"/>
      <c r="J8008" s="7"/>
      <c r="K8008" s="7"/>
      <c r="L8008" s="7"/>
      <c r="M8008" s="7"/>
      <c r="N8008" s="57"/>
      <c r="O8008" s="6"/>
      <c r="P8008" s="6"/>
      <c r="T8008" s="6"/>
      <c r="V8008" s="3"/>
    </row>
    <row r="8009">
      <c r="D8009" s="57"/>
      <c r="J8009" s="7"/>
      <c r="K8009" s="7"/>
      <c r="L8009" s="7"/>
      <c r="M8009" s="7"/>
      <c r="N8009" s="57"/>
      <c r="O8009" s="6"/>
      <c r="P8009" s="6"/>
      <c r="T8009" s="6"/>
      <c r="V8009" s="3"/>
    </row>
    <row r="8010">
      <c r="D8010" s="57"/>
      <c r="J8010" s="7"/>
      <c r="K8010" s="7"/>
      <c r="L8010" s="7"/>
      <c r="M8010" s="7"/>
      <c r="N8010" s="57"/>
      <c r="O8010" s="6"/>
      <c r="P8010" s="6"/>
      <c r="T8010" s="6"/>
      <c r="V8010" s="3"/>
    </row>
    <row r="8011">
      <c r="D8011" s="57"/>
      <c r="J8011" s="7"/>
      <c r="K8011" s="7"/>
      <c r="L8011" s="7"/>
      <c r="M8011" s="7"/>
      <c r="N8011" s="57"/>
      <c r="O8011" s="6"/>
      <c r="P8011" s="6"/>
      <c r="T8011" s="6"/>
      <c r="V8011" s="3"/>
    </row>
    <row r="8012">
      <c r="D8012" s="57"/>
      <c r="J8012" s="7"/>
      <c r="K8012" s="7"/>
      <c r="L8012" s="7"/>
      <c r="M8012" s="7"/>
      <c r="N8012" s="57"/>
      <c r="O8012" s="6"/>
      <c r="P8012" s="6"/>
      <c r="T8012" s="6"/>
      <c r="V8012" s="3"/>
    </row>
    <row r="8013">
      <c r="D8013" s="57"/>
      <c r="J8013" s="7"/>
      <c r="K8013" s="7"/>
      <c r="L8013" s="7"/>
      <c r="M8013" s="7"/>
      <c r="N8013" s="57"/>
      <c r="O8013" s="6"/>
      <c r="P8013" s="6"/>
      <c r="T8013" s="6"/>
      <c r="V8013" s="3"/>
    </row>
    <row r="8014">
      <c r="D8014" s="57"/>
      <c r="J8014" s="7"/>
      <c r="K8014" s="7"/>
      <c r="L8014" s="7"/>
      <c r="M8014" s="7"/>
      <c r="N8014" s="57"/>
      <c r="O8014" s="6"/>
      <c r="P8014" s="6"/>
      <c r="T8014" s="6"/>
      <c r="V8014" s="3"/>
    </row>
    <row r="8015">
      <c r="D8015" s="57"/>
      <c r="J8015" s="7"/>
      <c r="K8015" s="7"/>
      <c r="L8015" s="7"/>
      <c r="M8015" s="7"/>
      <c r="N8015" s="57"/>
      <c r="O8015" s="6"/>
      <c r="P8015" s="6"/>
      <c r="T8015" s="6"/>
      <c r="V8015" s="3"/>
    </row>
    <row r="8016">
      <c r="D8016" s="57"/>
      <c r="J8016" s="7"/>
      <c r="K8016" s="7"/>
      <c r="L8016" s="7"/>
      <c r="M8016" s="7"/>
      <c r="N8016" s="57"/>
      <c r="O8016" s="6"/>
      <c r="P8016" s="6"/>
      <c r="T8016" s="6"/>
      <c r="V8016" s="3"/>
    </row>
    <row r="8017">
      <c r="D8017" s="57"/>
      <c r="J8017" s="7"/>
      <c r="K8017" s="7"/>
      <c r="L8017" s="7"/>
      <c r="M8017" s="7"/>
      <c r="N8017" s="57"/>
      <c r="O8017" s="6"/>
      <c r="P8017" s="6"/>
      <c r="T8017" s="6"/>
      <c r="V8017" s="3"/>
    </row>
    <row r="8018">
      <c r="D8018" s="57"/>
      <c r="J8018" s="7"/>
      <c r="K8018" s="7"/>
      <c r="L8018" s="7"/>
      <c r="M8018" s="7"/>
      <c r="N8018" s="57"/>
      <c r="O8018" s="6"/>
      <c r="P8018" s="6"/>
      <c r="T8018" s="6"/>
      <c r="V8018" s="3"/>
    </row>
    <row r="8019">
      <c r="D8019" s="57"/>
      <c r="J8019" s="7"/>
      <c r="K8019" s="7"/>
      <c r="L8019" s="7"/>
      <c r="M8019" s="7"/>
      <c r="N8019" s="57"/>
      <c r="O8019" s="6"/>
      <c r="P8019" s="6"/>
      <c r="T8019" s="6"/>
      <c r="V8019" s="3"/>
    </row>
    <row r="8020">
      <c r="D8020" s="57"/>
      <c r="J8020" s="7"/>
      <c r="K8020" s="7"/>
      <c r="L8020" s="7"/>
      <c r="M8020" s="7"/>
      <c r="N8020" s="57"/>
      <c r="O8020" s="6"/>
      <c r="P8020" s="6"/>
      <c r="T8020" s="6"/>
      <c r="V8020" s="3"/>
    </row>
    <row r="8021">
      <c r="D8021" s="57"/>
      <c r="J8021" s="7"/>
      <c r="K8021" s="7"/>
      <c r="L8021" s="7"/>
      <c r="M8021" s="7"/>
      <c r="N8021" s="57"/>
      <c r="O8021" s="6"/>
      <c r="P8021" s="6"/>
      <c r="T8021" s="6"/>
      <c r="V8021" s="3"/>
    </row>
    <row r="8022">
      <c r="D8022" s="57"/>
      <c r="J8022" s="7"/>
      <c r="K8022" s="7"/>
      <c r="L8022" s="7"/>
      <c r="M8022" s="7"/>
      <c r="N8022" s="57"/>
      <c r="O8022" s="6"/>
      <c r="P8022" s="6"/>
      <c r="T8022" s="6"/>
      <c r="V8022" s="3"/>
    </row>
    <row r="8023">
      <c r="D8023" s="57"/>
      <c r="J8023" s="7"/>
      <c r="K8023" s="7"/>
      <c r="L8023" s="7"/>
      <c r="M8023" s="7"/>
      <c r="N8023" s="57"/>
      <c r="O8023" s="6"/>
      <c r="P8023" s="6"/>
      <c r="T8023" s="6"/>
      <c r="V8023" s="3"/>
    </row>
    <row r="8024">
      <c r="D8024" s="57"/>
      <c r="J8024" s="7"/>
      <c r="K8024" s="7"/>
      <c r="L8024" s="7"/>
      <c r="M8024" s="7"/>
      <c r="N8024" s="57"/>
      <c r="O8024" s="6"/>
      <c r="P8024" s="6"/>
      <c r="T8024" s="6"/>
      <c r="V8024" s="3"/>
    </row>
    <row r="8025">
      <c r="D8025" s="57"/>
      <c r="J8025" s="7"/>
      <c r="K8025" s="7"/>
      <c r="L8025" s="7"/>
      <c r="M8025" s="7"/>
      <c r="N8025" s="57"/>
      <c r="O8025" s="6"/>
      <c r="P8025" s="6"/>
      <c r="T8025" s="6"/>
      <c r="V8025" s="3"/>
    </row>
    <row r="8026">
      <c r="D8026" s="57"/>
      <c r="J8026" s="7"/>
      <c r="K8026" s="7"/>
      <c r="L8026" s="7"/>
      <c r="M8026" s="7"/>
      <c r="N8026" s="57"/>
      <c r="O8026" s="6"/>
      <c r="P8026" s="6"/>
      <c r="T8026" s="6"/>
      <c r="V8026" s="3"/>
    </row>
    <row r="8027">
      <c r="D8027" s="57"/>
      <c r="J8027" s="7"/>
      <c r="K8027" s="7"/>
      <c r="L8027" s="7"/>
      <c r="M8027" s="7"/>
      <c r="N8027" s="57"/>
      <c r="O8027" s="6"/>
      <c r="P8027" s="6"/>
      <c r="T8027" s="6"/>
      <c r="V8027" s="3"/>
    </row>
    <row r="8028">
      <c r="D8028" s="57"/>
      <c r="J8028" s="7"/>
      <c r="K8028" s="7"/>
      <c r="L8028" s="7"/>
      <c r="M8028" s="7"/>
      <c r="N8028" s="57"/>
      <c r="O8028" s="6"/>
      <c r="P8028" s="6"/>
      <c r="T8028" s="6"/>
      <c r="V8028" s="3"/>
    </row>
    <row r="8029">
      <c r="D8029" s="57"/>
      <c r="J8029" s="7"/>
      <c r="K8029" s="7"/>
      <c r="L8029" s="7"/>
      <c r="M8029" s="7"/>
      <c r="N8029" s="57"/>
      <c r="O8029" s="6"/>
      <c r="P8029" s="6"/>
      <c r="T8029" s="6"/>
      <c r="V8029" s="3"/>
    </row>
    <row r="8030">
      <c r="D8030" s="57"/>
      <c r="J8030" s="7"/>
      <c r="K8030" s="7"/>
      <c r="L8030" s="7"/>
      <c r="M8030" s="7"/>
      <c r="N8030" s="57"/>
      <c r="O8030" s="6"/>
      <c r="P8030" s="6"/>
      <c r="T8030" s="6"/>
      <c r="V8030" s="3"/>
    </row>
    <row r="8031">
      <c r="D8031" s="57"/>
      <c r="J8031" s="7"/>
      <c r="K8031" s="7"/>
      <c r="L8031" s="7"/>
      <c r="M8031" s="7"/>
      <c r="N8031" s="57"/>
      <c r="O8031" s="6"/>
      <c r="P8031" s="6"/>
      <c r="T8031" s="6"/>
      <c r="V8031" s="3"/>
    </row>
    <row r="8032">
      <c r="D8032" s="57"/>
      <c r="J8032" s="7"/>
      <c r="K8032" s="7"/>
      <c r="L8032" s="7"/>
      <c r="M8032" s="7"/>
      <c r="N8032" s="57"/>
      <c r="O8032" s="6"/>
      <c r="P8032" s="6"/>
      <c r="T8032" s="6"/>
      <c r="V8032" s="3"/>
    </row>
    <row r="8033">
      <c r="D8033" s="57"/>
      <c r="J8033" s="7"/>
      <c r="K8033" s="7"/>
      <c r="L8033" s="7"/>
      <c r="M8033" s="7"/>
      <c r="N8033" s="57"/>
      <c r="O8033" s="6"/>
      <c r="P8033" s="6"/>
      <c r="T8033" s="6"/>
      <c r="V8033" s="3"/>
    </row>
    <row r="8034">
      <c r="D8034" s="57"/>
      <c r="J8034" s="7"/>
      <c r="K8034" s="7"/>
      <c r="L8034" s="7"/>
      <c r="M8034" s="7"/>
      <c r="N8034" s="57"/>
      <c r="O8034" s="6"/>
      <c r="P8034" s="6"/>
      <c r="T8034" s="6"/>
      <c r="V8034" s="3"/>
    </row>
    <row r="8035">
      <c r="D8035" s="57"/>
      <c r="J8035" s="7"/>
      <c r="K8035" s="7"/>
      <c r="L8035" s="7"/>
      <c r="M8035" s="7"/>
      <c r="N8035" s="57"/>
      <c r="O8035" s="6"/>
      <c r="P8035" s="6"/>
      <c r="T8035" s="6"/>
      <c r="V8035" s="3"/>
    </row>
    <row r="8036">
      <c r="D8036" s="57"/>
      <c r="J8036" s="7"/>
      <c r="K8036" s="7"/>
      <c r="L8036" s="7"/>
      <c r="M8036" s="7"/>
      <c r="N8036" s="57"/>
      <c r="O8036" s="6"/>
      <c r="P8036" s="6"/>
      <c r="T8036" s="6"/>
      <c r="V8036" s="3"/>
    </row>
    <row r="8037">
      <c r="D8037" s="57"/>
      <c r="J8037" s="7"/>
      <c r="K8037" s="7"/>
      <c r="L8037" s="7"/>
      <c r="M8037" s="7"/>
      <c r="N8037" s="57"/>
      <c r="O8037" s="6"/>
      <c r="P8037" s="6"/>
      <c r="T8037" s="6"/>
      <c r="V8037" s="3"/>
    </row>
    <row r="8038">
      <c r="D8038" s="57"/>
      <c r="J8038" s="7"/>
      <c r="K8038" s="7"/>
      <c r="L8038" s="7"/>
      <c r="M8038" s="7"/>
      <c r="N8038" s="57"/>
      <c r="O8038" s="6"/>
      <c r="P8038" s="6"/>
      <c r="T8038" s="6"/>
      <c r="V8038" s="3"/>
    </row>
    <row r="8039">
      <c r="D8039" s="57"/>
      <c r="J8039" s="7"/>
      <c r="K8039" s="7"/>
      <c r="L8039" s="7"/>
      <c r="M8039" s="7"/>
      <c r="N8039" s="57"/>
      <c r="O8039" s="6"/>
      <c r="P8039" s="6"/>
      <c r="T8039" s="6"/>
      <c r="V8039" s="3"/>
    </row>
    <row r="8040">
      <c r="D8040" s="57"/>
      <c r="J8040" s="7"/>
      <c r="K8040" s="7"/>
      <c r="L8040" s="7"/>
      <c r="M8040" s="7"/>
      <c r="N8040" s="57"/>
      <c r="O8040" s="6"/>
      <c r="P8040" s="6"/>
      <c r="T8040" s="6"/>
      <c r="V8040" s="3"/>
    </row>
    <row r="8041">
      <c r="D8041" s="57"/>
      <c r="J8041" s="7"/>
      <c r="K8041" s="7"/>
      <c r="L8041" s="7"/>
      <c r="M8041" s="7"/>
      <c r="N8041" s="57"/>
      <c r="O8041" s="6"/>
      <c r="P8041" s="6"/>
      <c r="T8041" s="6"/>
      <c r="V8041" s="3"/>
    </row>
    <row r="8042">
      <c r="D8042" s="57"/>
      <c r="J8042" s="7"/>
      <c r="K8042" s="7"/>
      <c r="L8042" s="7"/>
      <c r="M8042" s="7"/>
      <c r="N8042" s="57"/>
      <c r="O8042" s="6"/>
      <c r="P8042" s="6"/>
      <c r="T8042" s="6"/>
      <c r="V8042" s="3"/>
    </row>
    <row r="8043">
      <c r="D8043" s="57"/>
      <c r="J8043" s="7"/>
      <c r="K8043" s="7"/>
      <c r="L8043" s="7"/>
      <c r="M8043" s="7"/>
      <c r="N8043" s="57"/>
      <c r="O8043" s="6"/>
      <c r="P8043" s="6"/>
      <c r="T8043" s="6"/>
      <c r="V8043" s="3"/>
    </row>
    <row r="8044">
      <c r="D8044" s="57"/>
      <c r="J8044" s="7"/>
      <c r="K8044" s="7"/>
      <c r="L8044" s="7"/>
      <c r="M8044" s="7"/>
      <c r="N8044" s="57"/>
      <c r="O8044" s="6"/>
      <c r="P8044" s="6"/>
      <c r="T8044" s="6"/>
      <c r="V8044" s="3"/>
    </row>
    <row r="8045">
      <c r="D8045" s="57"/>
      <c r="J8045" s="7"/>
      <c r="K8045" s="7"/>
      <c r="L8045" s="7"/>
      <c r="M8045" s="7"/>
      <c r="N8045" s="57"/>
      <c r="O8045" s="6"/>
      <c r="P8045" s="6"/>
      <c r="T8045" s="6"/>
      <c r="V8045" s="3"/>
    </row>
    <row r="8046">
      <c r="D8046" s="57"/>
      <c r="J8046" s="7"/>
      <c r="K8046" s="7"/>
      <c r="L8046" s="7"/>
      <c r="M8046" s="7"/>
      <c r="N8046" s="57"/>
      <c r="O8046" s="6"/>
      <c r="P8046" s="6"/>
      <c r="T8046" s="6"/>
      <c r="V8046" s="3"/>
    </row>
    <row r="8047">
      <c r="D8047" s="57"/>
      <c r="J8047" s="7"/>
      <c r="K8047" s="7"/>
      <c r="L8047" s="7"/>
      <c r="M8047" s="7"/>
      <c r="N8047" s="57"/>
      <c r="O8047" s="6"/>
      <c r="P8047" s="6"/>
      <c r="T8047" s="6"/>
      <c r="V8047" s="3"/>
    </row>
    <row r="8048">
      <c r="D8048" s="57"/>
      <c r="J8048" s="7"/>
      <c r="K8048" s="7"/>
      <c r="L8048" s="7"/>
      <c r="M8048" s="7"/>
      <c r="N8048" s="57"/>
      <c r="O8048" s="6"/>
      <c r="P8048" s="6"/>
      <c r="T8048" s="6"/>
      <c r="V8048" s="3"/>
    </row>
    <row r="8049">
      <c r="D8049" s="57"/>
      <c r="J8049" s="7"/>
      <c r="K8049" s="7"/>
      <c r="L8049" s="7"/>
      <c r="M8049" s="7"/>
      <c r="N8049" s="57"/>
      <c r="O8049" s="6"/>
      <c r="P8049" s="6"/>
      <c r="T8049" s="6"/>
      <c r="V8049" s="3"/>
    </row>
    <row r="8050">
      <c r="D8050" s="57"/>
      <c r="J8050" s="7"/>
      <c r="K8050" s="7"/>
      <c r="L8050" s="7"/>
      <c r="M8050" s="7"/>
      <c r="N8050" s="57"/>
      <c r="O8050" s="6"/>
      <c r="P8050" s="6"/>
      <c r="T8050" s="6"/>
      <c r="V8050" s="3"/>
    </row>
    <row r="8051">
      <c r="D8051" s="57"/>
      <c r="J8051" s="7"/>
      <c r="K8051" s="7"/>
      <c r="L8051" s="7"/>
      <c r="M8051" s="7"/>
      <c r="N8051" s="57"/>
      <c r="O8051" s="6"/>
      <c r="P8051" s="6"/>
      <c r="T8051" s="6"/>
      <c r="V8051" s="3"/>
    </row>
    <row r="8052">
      <c r="D8052" s="57"/>
      <c r="J8052" s="7"/>
      <c r="K8052" s="7"/>
      <c r="L8052" s="7"/>
      <c r="M8052" s="7"/>
      <c r="N8052" s="57"/>
      <c r="O8052" s="6"/>
      <c r="P8052" s="6"/>
      <c r="T8052" s="6"/>
      <c r="V8052" s="3"/>
    </row>
    <row r="8053">
      <c r="D8053" s="57"/>
      <c r="J8053" s="7"/>
      <c r="K8053" s="7"/>
      <c r="L8053" s="7"/>
      <c r="M8053" s="7"/>
      <c r="N8053" s="57"/>
      <c r="O8053" s="6"/>
      <c r="P8053" s="6"/>
      <c r="T8053" s="6"/>
      <c r="V8053" s="3"/>
    </row>
    <row r="8054">
      <c r="D8054" s="57"/>
      <c r="J8054" s="7"/>
      <c r="K8054" s="7"/>
      <c r="L8054" s="7"/>
      <c r="M8054" s="7"/>
      <c r="N8054" s="57"/>
      <c r="O8054" s="6"/>
      <c r="P8054" s="6"/>
      <c r="T8054" s="6"/>
      <c r="V8054" s="3"/>
    </row>
    <row r="8055">
      <c r="D8055" s="57"/>
      <c r="J8055" s="7"/>
      <c r="K8055" s="7"/>
      <c r="L8055" s="7"/>
      <c r="M8055" s="7"/>
      <c r="N8055" s="57"/>
      <c r="O8055" s="6"/>
      <c r="P8055" s="6"/>
      <c r="T8055" s="6"/>
      <c r="V8055" s="3"/>
    </row>
    <row r="8056">
      <c r="D8056" s="57"/>
      <c r="J8056" s="7"/>
      <c r="K8056" s="7"/>
      <c r="L8056" s="7"/>
      <c r="M8056" s="7"/>
      <c r="N8056" s="57"/>
      <c r="O8056" s="6"/>
      <c r="P8056" s="6"/>
      <c r="T8056" s="6"/>
      <c r="V8056" s="3"/>
    </row>
    <row r="8057">
      <c r="D8057" s="57"/>
      <c r="J8057" s="7"/>
      <c r="K8057" s="7"/>
      <c r="L8057" s="7"/>
      <c r="M8057" s="7"/>
      <c r="N8057" s="57"/>
      <c r="O8057" s="6"/>
      <c r="P8057" s="6"/>
      <c r="T8057" s="6"/>
      <c r="V8057" s="3"/>
    </row>
    <row r="8058">
      <c r="D8058" s="57"/>
      <c r="J8058" s="7"/>
      <c r="K8058" s="7"/>
      <c r="L8058" s="7"/>
      <c r="M8058" s="7"/>
      <c r="N8058" s="57"/>
      <c r="O8058" s="6"/>
      <c r="P8058" s="6"/>
      <c r="T8058" s="6"/>
      <c r="V8058" s="3"/>
    </row>
    <row r="8059">
      <c r="D8059" s="57"/>
      <c r="J8059" s="7"/>
      <c r="K8059" s="7"/>
      <c r="L8059" s="7"/>
      <c r="M8059" s="7"/>
      <c r="N8059" s="57"/>
      <c r="O8059" s="6"/>
      <c r="P8059" s="6"/>
      <c r="T8059" s="6"/>
      <c r="V8059" s="3"/>
    </row>
    <row r="8060">
      <c r="D8060" s="57"/>
      <c r="J8060" s="7"/>
      <c r="K8060" s="7"/>
      <c r="L8060" s="7"/>
      <c r="M8060" s="7"/>
      <c r="N8060" s="57"/>
      <c r="O8060" s="6"/>
      <c r="P8060" s="6"/>
      <c r="T8060" s="6"/>
      <c r="V8060" s="3"/>
    </row>
    <row r="8061">
      <c r="D8061" s="57"/>
      <c r="J8061" s="7"/>
      <c r="K8061" s="7"/>
      <c r="L8061" s="7"/>
      <c r="M8061" s="7"/>
      <c r="N8061" s="57"/>
      <c r="O8061" s="6"/>
      <c r="P8061" s="6"/>
      <c r="T8061" s="6"/>
      <c r="V8061" s="3"/>
    </row>
    <row r="8062">
      <c r="D8062" s="57"/>
      <c r="J8062" s="7"/>
      <c r="K8062" s="7"/>
      <c r="L8062" s="7"/>
      <c r="M8062" s="7"/>
      <c r="N8062" s="57"/>
      <c r="O8062" s="6"/>
      <c r="P8062" s="6"/>
      <c r="T8062" s="6"/>
      <c r="V8062" s="3"/>
    </row>
    <row r="8063">
      <c r="D8063" s="57"/>
      <c r="J8063" s="7"/>
      <c r="K8063" s="7"/>
      <c r="L8063" s="7"/>
      <c r="M8063" s="7"/>
      <c r="N8063" s="57"/>
      <c r="O8063" s="6"/>
      <c r="P8063" s="6"/>
      <c r="T8063" s="6"/>
      <c r="V8063" s="3"/>
    </row>
    <row r="8064">
      <c r="D8064" s="57"/>
      <c r="J8064" s="7"/>
      <c r="K8064" s="7"/>
      <c r="L8064" s="7"/>
      <c r="M8064" s="7"/>
      <c r="N8064" s="57"/>
      <c r="O8064" s="6"/>
      <c r="P8064" s="6"/>
      <c r="T8064" s="6"/>
      <c r="V8064" s="3"/>
    </row>
    <row r="8065">
      <c r="D8065" s="57"/>
      <c r="J8065" s="7"/>
      <c r="K8065" s="7"/>
      <c r="L8065" s="7"/>
      <c r="M8065" s="7"/>
      <c r="N8065" s="57"/>
      <c r="O8065" s="6"/>
      <c r="P8065" s="6"/>
      <c r="T8065" s="6"/>
      <c r="V8065" s="3"/>
    </row>
    <row r="8066">
      <c r="D8066" s="57"/>
      <c r="J8066" s="7"/>
      <c r="K8066" s="7"/>
      <c r="L8066" s="7"/>
      <c r="M8066" s="7"/>
      <c r="N8066" s="57"/>
      <c r="O8066" s="6"/>
      <c r="P8066" s="6"/>
      <c r="T8066" s="6"/>
      <c r="V8066" s="3"/>
    </row>
    <row r="8067">
      <c r="D8067" s="57"/>
      <c r="J8067" s="7"/>
      <c r="K8067" s="7"/>
      <c r="L8067" s="7"/>
      <c r="M8067" s="7"/>
      <c r="N8067" s="57"/>
      <c r="O8067" s="6"/>
      <c r="P8067" s="6"/>
      <c r="T8067" s="6"/>
      <c r="V8067" s="3"/>
    </row>
    <row r="8068">
      <c r="D8068" s="57"/>
      <c r="J8068" s="7"/>
      <c r="K8068" s="7"/>
      <c r="L8068" s="7"/>
      <c r="M8068" s="7"/>
      <c r="N8068" s="57"/>
      <c r="O8068" s="6"/>
      <c r="P8068" s="6"/>
      <c r="T8068" s="6"/>
      <c r="V8068" s="3"/>
    </row>
    <row r="8069">
      <c r="D8069" s="57"/>
      <c r="J8069" s="7"/>
      <c r="K8069" s="7"/>
      <c r="L8069" s="7"/>
      <c r="M8069" s="7"/>
      <c r="N8069" s="57"/>
      <c r="O8069" s="6"/>
      <c r="P8069" s="6"/>
      <c r="T8069" s="6"/>
      <c r="V8069" s="3"/>
    </row>
    <row r="8070">
      <c r="D8070" s="57"/>
      <c r="J8070" s="7"/>
      <c r="K8070" s="7"/>
      <c r="L8070" s="7"/>
      <c r="M8070" s="7"/>
      <c r="N8070" s="57"/>
      <c r="O8070" s="6"/>
      <c r="P8070" s="6"/>
      <c r="T8070" s="6"/>
      <c r="V8070" s="3"/>
    </row>
    <row r="8071">
      <c r="D8071" s="57"/>
      <c r="J8071" s="7"/>
      <c r="K8071" s="7"/>
      <c r="L8071" s="7"/>
      <c r="M8071" s="7"/>
      <c r="N8071" s="57"/>
      <c r="O8071" s="6"/>
      <c r="P8071" s="6"/>
      <c r="T8071" s="6"/>
      <c r="V8071" s="3"/>
    </row>
    <row r="8072">
      <c r="D8072" s="57"/>
      <c r="J8072" s="7"/>
      <c r="K8072" s="7"/>
      <c r="L8072" s="7"/>
      <c r="M8072" s="7"/>
      <c r="N8072" s="57"/>
      <c r="O8072" s="6"/>
      <c r="P8072" s="6"/>
      <c r="T8072" s="6"/>
      <c r="V8072" s="3"/>
    </row>
    <row r="8073">
      <c r="D8073" s="57"/>
      <c r="J8073" s="7"/>
      <c r="K8073" s="7"/>
      <c r="L8073" s="7"/>
      <c r="M8073" s="7"/>
      <c r="N8073" s="57"/>
      <c r="O8073" s="6"/>
      <c r="P8073" s="6"/>
      <c r="T8073" s="6"/>
      <c r="V8073" s="3"/>
    </row>
    <row r="8074">
      <c r="D8074" s="57"/>
      <c r="J8074" s="7"/>
      <c r="K8074" s="7"/>
      <c r="L8074" s="7"/>
      <c r="M8074" s="7"/>
      <c r="N8074" s="57"/>
      <c r="O8074" s="6"/>
      <c r="P8074" s="6"/>
      <c r="T8074" s="6"/>
      <c r="V8074" s="3"/>
    </row>
    <row r="8075">
      <c r="D8075" s="57"/>
      <c r="J8075" s="7"/>
      <c r="K8075" s="7"/>
      <c r="L8075" s="7"/>
      <c r="M8075" s="7"/>
      <c r="N8075" s="57"/>
      <c r="O8075" s="6"/>
      <c r="P8075" s="6"/>
      <c r="T8075" s="6"/>
      <c r="V8075" s="3"/>
    </row>
    <row r="8076">
      <c r="D8076" s="57"/>
      <c r="J8076" s="7"/>
      <c r="K8076" s="7"/>
      <c r="L8076" s="7"/>
      <c r="M8076" s="7"/>
      <c r="N8076" s="57"/>
      <c r="O8076" s="6"/>
      <c r="P8076" s="6"/>
      <c r="T8076" s="6"/>
      <c r="V8076" s="3"/>
    </row>
    <row r="8077">
      <c r="D8077" s="57"/>
      <c r="J8077" s="7"/>
      <c r="K8077" s="7"/>
      <c r="L8077" s="7"/>
      <c r="M8077" s="7"/>
      <c r="N8077" s="57"/>
      <c r="O8077" s="6"/>
      <c r="P8077" s="6"/>
      <c r="T8077" s="6"/>
      <c r="V8077" s="3"/>
    </row>
    <row r="8078">
      <c r="D8078" s="57"/>
      <c r="J8078" s="7"/>
      <c r="K8078" s="7"/>
      <c r="L8078" s="7"/>
      <c r="M8078" s="7"/>
      <c r="N8078" s="57"/>
      <c r="O8078" s="6"/>
      <c r="P8078" s="6"/>
      <c r="T8078" s="6"/>
      <c r="V8078" s="3"/>
    </row>
    <row r="8079">
      <c r="D8079" s="57"/>
      <c r="J8079" s="7"/>
      <c r="K8079" s="7"/>
      <c r="L8079" s="7"/>
      <c r="M8079" s="7"/>
      <c r="N8079" s="57"/>
      <c r="O8079" s="6"/>
      <c r="P8079" s="6"/>
      <c r="T8079" s="6"/>
      <c r="V8079" s="3"/>
    </row>
    <row r="8080">
      <c r="D8080" s="57"/>
      <c r="J8080" s="7"/>
      <c r="K8080" s="7"/>
      <c r="L8080" s="7"/>
      <c r="M8080" s="7"/>
      <c r="N8080" s="57"/>
      <c r="O8080" s="6"/>
      <c r="P8080" s="6"/>
      <c r="T8080" s="6"/>
      <c r="V8080" s="3"/>
    </row>
    <row r="8081">
      <c r="D8081" s="57"/>
      <c r="J8081" s="7"/>
      <c r="K8081" s="7"/>
      <c r="L8081" s="7"/>
      <c r="M8081" s="7"/>
      <c r="N8081" s="57"/>
      <c r="O8081" s="6"/>
      <c r="P8081" s="6"/>
      <c r="T8081" s="6"/>
      <c r="V8081" s="3"/>
    </row>
    <row r="8082">
      <c r="D8082" s="57"/>
      <c r="J8082" s="7"/>
      <c r="K8082" s="7"/>
      <c r="L8082" s="7"/>
      <c r="M8082" s="7"/>
      <c r="N8082" s="57"/>
      <c r="O8082" s="6"/>
      <c r="P8082" s="6"/>
      <c r="T8082" s="6"/>
      <c r="V8082" s="3"/>
    </row>
    <row r="8083">
      <c r="D8083" s="57"/>
      <c r="J8083" s="7"/>
      <c r="K8083" s="7"/>
      <c r="L8083" s="7"/>
      <c r="M8083" s="7"/>
      <c r="N8083" s="57"/>
      <c r="O8083" s="6"/>
      <c r="P8083" s="6"/>
      <c r="T8083" s="6"/>
      <c r="V8083" s="3"/>
    </row>
    <row r="8084">
      <c r="D8084" s="57"/>
      <c r="J8084" s="7"/>
      <c r="K8084" s="7"/>
      <c r="L8084" s="7"/>
      <c r="M8084" s="7"/>
      <c r="N8084" s="57"/>
      <c r="O8084" s="6"/>
      <c r="P8084" s="6"/>
      <c r="T8084" s="6"/>
      <c r="V8084" s="3"/>
    </row>
    <row r="8085">
      <c r="D8085" s="57"/>
      <c r="J8085" s="7"/>
      <c r="K8085" s="7"/>
      <c r="L8085" s="7"/>
      <c r="M8085" s="7"/>
      <c r="N8085" s="57"/>
      <c r="O8085" s="6"/>
      <c r="P8085" s="6"/>
      <c r="T8085" s="6"/>
      <c r="V8085" s="3"/>
    </row>
    <row r="8086">
      <c r="D8086" s="57"/>
      <c r="J8086" s="7"/>
      <c r="K8086" s="7"/>
      <c r="L8086" s="7"/>
      <c r="M8086" s="7"/>
      <c r="N8086" s="57"/>
      <c r="O8086" s="6"/>
      <c r="P8086" s="6"/>
      <c r="T8086" s="6"/>
      <c r="V8086" s="3"/>
    </row>
    <row r="8087">
      <c r="D8087" s="57"/>
      <c r="J8087" s="7"/>
      <c r="K8087" s="7"/>
      <c r="L8087" s="7"/>
      <c r="M8087" s="7"/>
      <c r="N8087" s="57"/>
      <c r="O8087" s="6"/>
      <c r="P8087" s="6"/>
      <c r="T8087" s="6"/>
      <c r="V8087" s="3"/>
    </row>
    <row r="8088">
      <c r="D8088" s="57"/>
      <c r="J8088" s="7"/>
      <c r="K8088" s="7"/>
      <c r="L8088" s="7"/>
      <c r="M8088" s="7"/>
      <c r="N8088" s="57"/>
      <c r="O8088" s="6"/>
      <c r="P8088" s="6"/>
      <c r="T8088" s="6"/>
      <c r="V8088" s="3"/>
    </row>
    <row r="8089">
      <c r="D8089" s="57"/>
      <c r="J8089" s="7"/>
      <c r="K8089" s="7"/>
      <c r="L8089" s="7"/>
      <c r="M8089" s="7"/>
      <c r="N8089" s="57"/>
      <c r="O8089" s="6"/>
      <c r="P8089" s="6"/>
      <c r="T8089" s="6"/>
      <c r="V8089" s="3"/>
    </row>
    <row r="8090">
      <c r="D8090" s="57"/>
      <c r="J8090" s="7"/>
      <c r="K8090" s="7"/>
      <c r="L8090" s="7"/>
      <c r="M8090" s="7"/>
      <c r="N8090" s="57"/>
      <c r="O8090" s="6"/>
      <c r="P8090" s="6"/>
      <c r="T8090" s="6"/>
      <c r="V8090" s="3"/>
    </row>
    <row r="8091">
      <c r="D8091" s="57"/>
      <c r="J8091" s="7"/>
      <c r="K8091" s="7"/>
      <c r="L8091" s="7"/>
      <c r="M8091" s="7"/>
      <c r="N8091" s="57"/>
      <c r="O8091" s="6"/>
      <c r="P8091" s="6"/>
      <c r="T8091" s="6"/>
      <c r="V8091" s="3"/>
    </row>
    <row r="8092">
      <c r="D8092" s="57"/>
      <c r="J8092" s="7"/>
      <c r="K8092" s="7"/>
      <c r="L8092" s="7"/>
      <c r="M8092" s="7"/>
      <c r="N8092" s="57"/>
      <c r="O8092" s="6"/>
      <c r="P8092" s="6"/>
      <c r="T8092" s="6"/>
      <c r="V8092" s="3"/>
    </row>
    <row r="8093">
      <c r="D8093" s="57"/>
      <c r="J8093" s="7"/>
      <c r="K8093" s="7"/>
      <c r="L8093" s="7"/>
      <c r="M8093" s="7"/>
      <c r="N8093" s="57"/>
      <c r="O8093" s="6"/>
      <c r="P8093" s="6"/>
      <c r="T8093" s="6"/>
      <c r="V8093" s="3"/>
    </row>
    <row r="8094">
      <c r="D8094" s="57"/>
      <c r="J8094" s="7"/>
      <c r="K8094" s="7"/>
      <c r="L8094" s="7"/>
      <c r="M8094" s="7"/>
      <c r="N8094" s="57"/>
      <c r="O8094" s="6"/>
      <c r="P8094" s="6"/>
      <c r="T8094" s="6"/>
      <c r="V8094" s="3"/>
    </row>
    <row r="8095">
      <c r="D8095" s="57"/>
      <c r="J8095" s="7"/>
      <c r="K8095" s="7"/>
      <c r="L8095" s="7"/>
      <c r="M8095" s="7"/>
      <c r="N8095" s="57"/>
      <c r="O8095" s="6"/>
      <c r="P8095" s="6"/>
      <c r="T8095" s="6"/>
      <c r="V8095" s="3"/>
    </row>
    <row r="8096">
      <c r="D8096" s="57"/>
      <c r="J8096" s="7"/>
      <c r="K8096" s="7"/>
      <c r="L8096" s="7"/>
      <c r="M8096" s="7"/>
      <c r="N8096" s="57"/>
      <c r="O8096" s="6"/>
      <c r="P8096" s="6"/>
      <c r="T8096" s="6"/>
      <c r="V8096" s="3"/>
    </row>
    <row r="8097">
      <c r="D8097" s="57"/>
      <c r="J8097" s="7"/>
      <c r="K8097" s="7"/>
      <c r="L8097" s="7"/>
      <c r="M8097" s="7"/>
      <c r="N8097" s="57"/>
      <c r="O8097" s="6"/>
      <c r="P8097" s="6"/>
      <c r="T8097" s="6"/>
      <c r="V8097" s="3"/>
    </row>
    <row r="8098">
      <c r="D8098" s="57"/>
      <c r="J8098" s="7"/>
      <c r="K8098" s="7"/>
      <c r="L8098" s="7"/>
      <c r="M8098" s="7"/>
      <c r="N8098" s="57"/>
      <c r="O8098" s="6"/>
      <c r="P8098" s="6"/>
      <c r="T8098" s="6"/>
      <c r="V8098" s="3"/>
    </row>
    <row r="8099">
      <c r="D8099" s="57"/>
      <c r="J8099" s="7"/>
      <c r="K8099" s="7"/>
      <c r="L8099" s="7"/>
      <c r="M8099" s="7"/>
      <c r="N8099" s="57"/>
      <c r="O8099" s="6"/>
      <c r="P8099" s="6"/>
      <c r="T8099" s="6"/>
      <c r="V8099" s="3"/>
    </row>
    <row r="8100">
      <c r="D8100" s="57"/>
      <c r="J8100" s="7"/>
      <c r="K8100" s="7"/>
      <c r="L8100" s="7"/>
      <c r="M8100" s="7"/>
      <c r="N8100" s="57"/>
      <c r="O8100" s="6"/>
      <c r="P8100" s="6"/>
      <c r="T8100" s="6"/>
      <c r="V8100" s="3"/>
    </row>
    <row r="8101">
      <c r="D8101" s="57"/>
      <c r="J8101" s="7"/>
      <c r="K8101" s="7"/>
      <c r="L8101" s="7"/>
      <c r="M8101" s="7"/>
      <c r="N8101" s="57"/>
      <c r="O8101" s="6"/>
      <c r="P8101" s="6"/>
      <c r="T8101" s="6"/>
      <c r="V8101" s="3"/>
    </row>
    <row r="8102">
      <c r="D8102" s="57"/>
      <c r="J8102" s="7"/>
      <c r="K8102" s="7"/>
      <c r="L8102" s="7"/>
      <c r="M8102" s="7"/>
      <c r="N8102" s="57"/>
      <c r="O8102" s="6"/>
      <c r="P8102" s="6"/>
      <c r="T8102" s="6"/>
      <c r="V8102" s="3"/>
    </row>
    <row r="8103">
      <c r="D8103" s="57"/>
      <c r="J8103" s="7"/>
      <c r="K8103" s="7"/>
      <c r="L8103" s="7"/>
      <c r="M8103" s="7"/>
      <c r="N8103" s="57"/>
      <c r="O8103" s="6"/>
      <c r="P8103" s="6"/>
      <c r="T8103" s="6"/>
      <c r="V8103" s="3"/>
    </row>
    <row r="8104">
      <c r="D8104" s="57"/>
      <c r="J8104" s="7"/>
      <c r="K8104" s="7"/>
      <c r="L8104" s="7"/>
      <c r="M8104" s="7"/>
      <c r="N8104" s="57"/>
      <c r="O8104" s="6"/>
      <c r="P8104" s="6"/>
      <c r="T8104" s="6"/>
      <c r="V8104" s="3"/>
    </row>
    <row r="8105">
      <c r="D8105" s="57"/>
      <c r="J8105" s="7"/>
      <c r="K8105" s="7"/>
      <c r="L8105" s="7"/>
      <c r="M8105" s="7"/>
      <c r="N8105" s="57"/>
      <c r="O8105" s="6"/>
      <c r="P8105" s="6"/>
      <c r="T8105" s="6"/>
      <c r="V8105" s="3"/>
    </row>
    <row r="8106">
      <c r="D8106" s="57"/>
      <c r="J8106" s="7"/>
      <c r="K8106" s="7"/>
      <c r="L8106" s="7"/>
      <c r="M8106" s="7"/>
      <c r="N8106" s="57"/>
      <c r="O8106" s="6"/>
      <c r="P8106" s="6"/>
      <c r="T8106" s="6"/>
      <c r="V8106" s="3"/>
    </row>
    <row r="8107">
      <c r="D8107" s="57"/>
      <c r="J8107" s="7"/>
      <c r="K8107" s="7"/>
      <c r="L8107" s="7"/>
      <c r="M8107" s="7"/>
      <c r="N8107" s="57"/>
      <c r="O8107" s="6"/>
      <c r="P8107" s="6"/>
      <c r="T8107" s="6"/>
      <c r="V8107" s="3"/>
    </row>
    <row r="8108">
      <c r="D8108" s="57"/>
      <c r="J8108" s="7"/>
      <c r="K8108" s="7"/>
      <c r="L8108" s="7"/>
      <c r="M8108" s="7"/>
      <c r="N8108" s="57"/>
      <c r="O8108" s="6"/>
      <c r="P8108" s="6"/>
      <c r="T8108" s="6"/>
      <c r="V8108" s="3"/>
    </row>
    <row r="8109">
      <c r="D8109" s="57"/>
      <c r="J8109" s="7"/>
      <c r="K8109" s="7"/>
      <c r="L8109" s="7"/>
      <c r="M8109" s="7"/>
      <c r="N8109" s="57"/>
      <c r="O8109" s="6"/>
      <c r="P8109" s="6"/>
      <c r="T8109" s="6"/>
      <c r="V8109" s="3"/>
    </row>
    <row r="8110">
      <c r="D8110" s="57"/>
      <c r="J8110" s="7"/>
      <c r="K8110" s="7"/>
      <c r="L8110" s="7"/>
      <c r="M8110" s="7"/>
      <c r="N8110" s="57"/>
      <c r="O8110" s="6"/>
      <c r="P8110" s="6"/>
      <c r="T8110" s="6"/>
      <c r="V8110" s="3"/>
    </row>
    <row r="8111">
      <c r="D8111" s="57"/>
      <c r="J8111" s="7"/>
      <c r="K8111" s="7"/>
      <c r="L8111" s="7"/>
      <c r="M8111" s="7"/>
      <c r="N8111" s="57"/>
      <c r="O8111" s="6"/>
      <c r="P8111" s="6"/>
      <c r="T8111" s="6"/>
      <c r="V8111" s="3"/>
    </row>
    <row r="8112">
      <c r="D8112" s="57"/>
      <c r="J8112" s="7"/>
      <c r="K8112" s="7"/>
      <c r="L8112" s="7"/>
      <c r="M8112" s="7"/>
      <c r="N8112" s="57"/>
      <c r="O8112" s="6"/>
      <c r="P8112" s="6"/>
      <c r="T8112" s="6"/>
      <c r="V8112" s="3"/>
    </row>
    <row r="8113">
      <c r="D8113" s="57"/>
      <c r="J8113" s="7"/>
      <c r="K8113" s="7"/>
      <c r="L8113" s="7"/>
      <c r="M8113" s="7"/>
      <c r="N8113" s="57"/>
      <c r="O8113" s="6"/>
      <c r="P8113" s="6"/>
      <c r="T8113" s="6"/>
      <c r="V8113" s="3"/>
    </row>
    <row r="8114">
      <c r="D8114" s="57"/>
      <c r="J8114" s="7"/>
      <c r="K8114" s="7"/>
      <c r="L8114" s="7"/>
      <c r="M8114" s="7"/>
      <c r="N8114" s="57"/>
      <c r="O8114" s="6"/>
      <c r="P8114" s="6"/>
      <c r="T8114" s="6"/>
      <c r="V8114" s="3"/>
    </row>
    <row r="8115">
      <c r="D8115" s="57"/>
      <c r="J8115" s="7"/>
      <c r="K8115" s="7"/>
      <c r="L8115" s="7"/>
      <c r="M8115" s="7"/>
      <c r="N8115" s="57"/>
      <c r="O8115" s="6"/>
      <c r="P8115" s="6"/>
      <c r="T8115" s="6"/>
      <c r="V8115" s="3"/>
    </row>
    <row r="8116">
      <c r="D8116" s="57"/>
      <c r="J8116" s="7"/>
      <c r="K8116" s="7"/>
      <c r="L8116" s="7"/>
      <c r="M8116" s="7"/>
      <c r="N8116" s="57"/>
      <c r="O8116" s="6"/>
      <c r="P8116" s="6"/>
      <c r="T8116" s="6"/>
      <c r="V8116" s="3"/>
    </row>
    <row r="8117">
      <c r="D8117" s="57"/>
      <c r="J8117" s="7"/>
      <c r="K8117" s="7"/>
      <c r="L8117" s="7"/>
      <c r="M8117" s="7"/>
      <c r="N8117" s="57"/>
      <c r="O8117" s="6"/>
      <c r="P8117" s="6"/>
      <c r="T8117" s="6"/>
      <c r="V8117" s="3"/>
    </row>
    <row r="8118">
      <c r="D8118" s="57"/>
      <c r="J8118" s="7"/>
      <c r="K8118" s="7"/>
      <c r="L8118" s="7"/>
      <c r="M8118" s="7"/>
      <c r="N8118" s="57"/>
      <c r="O8118" s="6"/>
      <c r="P8118" s="6"/>
      <c r="T8118" s="6"/>
      <c r="V8118" s="3"/>
    </row>
    <row r="8119">
      <c r="D8119" s="57"/>
      <c r="J8119" s="7"/>
      <c r="K8119" s="7"/>
      <c r="L8119" s="7"/>
      <c r="M8119" s="7"/>
      <c r="N8119" s="57"/>
      <c r="O8119" s="6"/>
      <c r="P8119" s="6"/>
      <c r="T8119" s="6"/>
      <c r="V8119" s="3"/>
    </row>
    <row r="8120">
      <c r="D8120" s="57"/>
      <c r="J8120" s="7"/>
      <c r="K8120" s="7"/>
      <c r="L8120" s="7"/>
      <c r="M8120" s="7"/>
      <c r="N8120" s="57"/>
      <c r="O8120" s="6"/>
      <c r="P8120" s="6"/>
      <c r="T8120" s="6"/>
      <c r="V8120" s="3"/>
    </row>
    <row r="8121">
      <c r="D8121" s="57"/>
      <c r="J8121" s="7"/>
      <c r="K8121" s="7"/>
      <c r="L8121" s="7"/>
      <c r="M8121" s="7"/>
      <c r="N8121" s="57"/>
      <c r="O8121" s="6"/>
      <c r="P8121" s="6"/>
      <c r="T8121" s="6"/>
      <c r="V8121" s="3"/>
    </row>
    <row r="8122">
      <c r="D8122" s="57"/>
      <c r="J8122" s="7"/>
      <c r="K8122" s="7"/>
      <c r="L8122" s="7"/>
      <c r="M8122" s="7"/>
      <c r="N8122" s="57"/>
      <c r="O8122" s="6"/>
      <c r="P8122" s="6"/>
      <c r="T8122" s="6"/>
      <c r="V8122" s="3"/>
    </row>
    <row r="8123">
      <c r="D8123" s="57"/>
      <c r="J8123" s="7"/>
      <c r="K8123" s="7"/>
      <c r="L8123" s="7"/>
      <c r="M8123" s="7"/>
      <c r="N8123" s="57"/>
      <c r="O8123" s="6"/>
      <c r="P8123" s="6"/>
      <c r="T8123" s="6"/>
      <c r="V8123" s="3"/>
    </row>
    <row r="8124">
      <c r="D8124" s="57"/>
      <c r="J8124" s="7"/>
      <c r="K8124" s="7"/>
      <c r="L8124" s="7"/>
      <c r="M8124" s="7"/>
      <c r="N8124" s="57"/>
      <c r="O8124" s="6"/>
      <c r="P8124" s="6"/>
      <c r="T8124" s="6"/>
      <c r="V8124" s="3"/>
    </row>
    <row r="8125">
      <c r="D8125" s="57"/>
      <c r="J8125" s="7"/>
      <c r="K8125" s="7"/>
      <c r="L8125" s="7"/>
      <c r="M8125" s="7"/>
      <c r="N8125" s="57"/>
      <c r="O8125" s="6"/>
      <c r="P8125" s="6"/>
      <c r="T8125" s="6"/>
      <c r="V8125" s="3"/>
    </row>
    <row r="8126">
      <c r="D8126" s="57"/>
      <c r="J8126" s="7"/>
      <c r="K8126" s="7"/>
      <c r="L8126" s="7"/>
      <c r="M8126" s="7"/>
      <c r="N8126" s="57"/>
      <c r="O8126" s="6"/>
      <c r="P8126" s="6"/>
      <c r="T8126" s="6"/>
      <c r="V8126" s="3"/>
    </row>
    <row r="8127">
      <c r="D8127" s="57"/>
      <c r="J8127" s="7"/>
      <c r="K8127" s="7"/>
      <c r="L8127" s="7"/>
      <c r="M8127" s="7"/>
      <c r="N8127" s="57"/>
      <c r="O8127" s="6"/>
      <c r="P8127" s="6"/>
      <c r="T8127" s="6"/>
      <c r="V8127" s="3"/>
    </row>
    <row r="8128">
      <c r="D8128" s="57"/>
      <c r="J8128" s="7"/>
      <c r="K8128" s="7"/>
      <c r="L8128" s="7"/>
      <c r="M8128" s="7"/>
      <c r="N8128" s="57"/>
      <c r="O8128" s="6"/>
      <c r="P8128" s="6"/>
      <c r="T8128" s="6"/>
      <c r="V8128" s="3"/>
    </row>
    <row r="8129">
      <c r="D8129" s="57"/>
      <c r="J8129" s="7"/>
      <c r="K8129" s="7"/>
      <c r="L8129" s="7"/>
      <c r="M8129" s="7"/>
      <c r="N8129" s="57"/>
      <c r="O8129" s="6"/>
      <c r="P8129" s="6"/>
      <c r="T8129" s="6"/>
      <c r="V8129" s="3"/>
    </row>
    <row r="8130">
      <c r="D8130" s="57"/>
      <c r="J8130" s="7"/>
      <c r="K8130" s="7"/>
      <c r="L8130" s="7"/>
      <c r="M8130" s="7"/>
      <c r="N8130" s="57"/>
      <c r="O8130" s="6"/>
      <c r="P8130" s="6"/>
      <c r="T8130" s="6"/>
      <c r="V8130" s="3"/>
    </row>
    <row r="8131">
      <c r="D8131" s="57"/>
      <c r="J8131" s="7"/>
      <c r="K8131" s="7"/>
      <c r="L8131" s="7"/>
      <c r="M8131" s="7"/>
      <c r="N8131" s="57"/>
      <c r="O8131" s="6"/>
      <c r="P8131" s="6"/>
      <c r="T8131" s="6"/>
      <c r="V8131" s="3"/>
    </row>
    <row r="8132">
      <c r="D8132" s="57"/>
      <c r="J8132" s="7"/>
      <c r="K8132" s="7"/>
      <c r="L8132" s="7"/>
      <c r="M8132" s="7"/>
      <c r="N8132" s="57"/>
      <c r="O8132" s="6"/>
      <c r="P8132" s="6"/>
      <c r="T8132" s="6"/>
      <c r="V8132" s="3"/>
    </row>
    <row r="8133">
      <c r="D8133" s="57"/>
      <c r="J8133" s="7"/>
      <c r="K8133" s="7"/>
      <c r="L8133" s="7"/>
      <c r="M8133" s="7"/>
      <c r="N8133" s="57"/>
      <c r="O8133" s="6"/>
      <c r="P8133" s="6"/>
      <c r="T8133" s="6"/>
      <c r="V8133" s="3"/>
    </row>
    <row r="8134">
      <c r="D8134" s="57"/>
      <c r="J8134" s="7"/>
      <c r="K8134" s="7"/>
      <c r="L8134" s="7"/>
      <c r="M8134" s="7"/>
      <c r="N8134" s="57"/>
      <c r="O8134" s="6"/>
      <c r="P8134" s="6"/>
      <c r="T8134" s="6"/>
      <c r="V8134" s="3"/>
    </row>
    <row r="8135">
      <c r="D8135" s="57"/>
      <c r="J8135" s="7"/>
      <c r="K8135" s="7"/>
      <c r="L8135" s="7"/>
      <c r="M8135" s="7"/>
      <c r="N8135" s="57"/>
      <c r="O8135" s="6"/>
      <c r="P8135" s="6"/>
      <c r="T8135" s="6"/>
      <c r="V8135" s="3"/>
    </row>
    <row r="8136">
      <c r="D8136" s="57"/>
      <c r="J8136" s="7"/>
      <c r="K8136" s="7"/>
      <c r="L8136" s="7"/>
      <c r="M8136" s="7"/>
      <c r="N8136" s="57"/>
      <c r="O8136" s="6"/>
      <c r="P8136" s="6"/>
      <c r="T8136" s="6"/>
      <c r="V8136" s="3"/>
    </row>
    <row r="8137">
      <c r="D8137" s="57"/>
      <c r="J8137" s="7"/>
      <c r="K8137" s="7"/>
      <c r="L8137" s="7"/>
      <c r="M8137" s="7"/>
      <c r="N8137" s="57"/>
      <c r="O8137" s="6"/>
      <c r="P8137" s="6"/>
      <c r="T8137" s="6"/>
      <c r="V8137" s="3"/>
    </row>
    <row r="8138">
      <c r="D8138" s="57"/>
      <c r="J8138" s="7"/>
      <c r="K8138" s="7"/>
      <c r="L8138" s="7"/>
      <c r="M8138" s="7"/>
      <c r="N8138" s="57"/>
      <c r="O8138" s="6"/>
      <c r="P8138" s="6"/>
      <c r="T8138" s="6"/>
      <c r="V8138" s="3"/>
    </row>
    <row r="8139">
      <c r="D8139" s="57"/>
      <c r="J8139" s="7"/>
      <c r="K8139" s="7"/>
      <c r="L8139" s="7"/>
      <c r="M8139" s="7"/>
      <c r="N8139" s="57"/>
      <c r="O8139" s="6"/>
      <c r="P8139" s="6"/>
      <c r="T8139" s="6"/>
      <c r="V8139" s="3"/>
    </row>
    <row r="8140">
      <c r="D8140" s="57"/>
      <c r="J8140" s="7"/>
      <c r="K8140" s="7"/>
      <c r="L8140" s="7"/>
      <c r="M8140" s="7"/>
      <c r="N8140" s="57"/>
      <c r="O8140" s="6"/>
      <c r="P8140" s="6"/>
      <c r="T8140" s="6"/>
      <c r="V8140" s="3"/>
    </row>
    <row r="8141">
      <c r="D8141" s="57"/>
      <c r="J8141" s="7"/>
      <c r="K8141" s="7"/>
      <c r="L8141" s="7"/>
      <c r="M8141" s="7"/>
      <c r="N8141" s="57"/>
      <c r="O8141" s="6"/>
      <c r="P8141" s="6"/>
      <c r="T8141" s="6"/>
      <c r="V8141" s="3"/>
    </row>
    <row r="8142">
      <c r="D8142" s="57"/>
      <c r="J8142" s="7"/>
      <c r="K8142" s="7"/>
      <c r="L8142" s="7"/>
      <c r="M8142" s="7"/>
      <c r="N8142" s="57"/>
      <c r="O8142" s="6"/>
      <c r="P8142" s="6"/>
      <c r="T8142" s="6"/>
      <c r="V8142" s="3"/>
    </row>
    <row r="8143">
      <c r="D8143" s="57"/>
      <c r="J8143" s="7"/>
      <c r="K8143" s="7"/>
      <c r="L8143" s="7"/>
      <c r="M8143" s="7"/>
      <c r="N8143" s="57"/>
      <c r="O8143" s="6"/>
      <c r="P8143" s="6"/>
      <c r="T8143" s="6"/>
      <c r="V8143" s="3"/>
    </row>
    <row r="8144">
      <c r="D8144" s="57"/>
      <c r="J8144" s="7"/>
      <c r="K8144" s="7"/>
      <c r="L8144" s="7"/>
      <c r="M8144" s="7"/>
      <c r="N8144" s="57"/>
      <c r="O8144" s="6"/>
      <c r="P8144" s="6"/>
      <c r="T8144" s="6"/>
      <c r="V8144" s="3"/>
    </row>
    <row r="8145">
      <c r="D8145" s="57"/>
      <c r="J8145" s="7"/>
      <c r="K8145" s="7"/>
      <c r="L8145" s="7"/>
      <c r="M8145" s="7"/>
      <c r="N8145" s="57"/>
      <c r="O8145" s="6"/>
      <c r="P8145" s="6"/>
      <c r="T8145" s="6"/>
      <c r="V8145" s="3"/>
    </row>
    <row r="8146">
      <c r="D8146" s="57"/>
      <c r="J8146" s="7"/>
      <c r="K8146" s="7"/>
      <c r="L8146" s="7"/>
      <c r="M8146" s="7"/>
      <c r="N8146" s="57"/>
      <c r="O8146" s="6"/>
      <c r="P8146" s="6"/>
      <c r="T8146" s="6"/>
      <c r="V8146" s="3"/>
    </row>
    <row r="8147">
      <c r="D8147" s="57"/>
      <c r="J8147" s="7"/>
      <c r="K8147" s="7"/>
      <c r="L8147" s="7"/>
      <c r="M8147" s="7"/>
      <c r="N8147" s="57"/>
      <c r="O8147" s="6"/>
      <c r="P8147" s="6"/>
      <c r="T8147" s="6"/>
      <c r="V8147" s="3"/>
    </row>
    <row r="8148">
      <c r="D8148" s="57"/>
      <c r="J8148" s="7"/>
      <c r="K8148" s="7"/>
      <c r="L8148" s="7"/>
      <c r="M8148" s="7"/>
      <c r="N8148" s="57"/>
      <c r="O8148" s="6"/>
      <c r="P8148" s="6"/>
      <c r="T8148" s="6"/>
      <c r="V8148" s="3"/>
    </row>
    <row r="8149">
      <c r="D8149" s="57"/>
      <c r="J8149" s="7"/>
      <c r="K8149" s="7"/>
      <c r="L8149" s="7"/>
      <c r="M8149" s="7"/>
      <c r="N8149" s="57"/>
      <c r="O8149" s="6"/>
      <c r="P8149" s="6"/>
      <c r="T8149" s="6"/>
      <c r="V8149" s="3"/>
    </row>
    <row r="8150">
      <c r="D8150" s="57"/>
      <c r="J8150" s="7"/>
      <c r="K8150" s="7"/>
      <c r="L8150" s="7"/>
      <c r="M8150" s="7"/>
      <c r="N8150" s="57"/>
      <c r="O8150" s="6"/>
      <c r="P8150" s="6"/>
      <c r="T8150" s="6"/>
      <c r="V8150" s="3"/>
    </row>
    <row r="8151">
      <c r="D8151" s="57"/>
      <c r="J8151" s="7"/>
      <c r="K8151" s="7"/>
      <c r="L8151" s="7"/>
      <c r="M8151" s="7"/>
      <c r="N8151" s="57"/>
      <c r="O8151" s="6"/>
      <c r="P8151" s="6"/>
      <c r="T8151" s="6"/>
      <c r="V8151" s="3"/>
    </row>
    <row r="8152">
      <c r="D8152" s="57"/>
      <c r="J8152" s="7"/>
      <c r="K8152" s="7"/>
      <c r="L8152" s="7"/>
      <c r="M8152" s="7"/>
      <c r="N8152" s="57"/>
      <c r="O8152" s="6"/>
      <c r="P8152" s="6"/>
      <c r="T8152" s="6"/>
      <c r="V8152" s="3"/>
    </row>
    <row r="8153">
      <c r="D8153" s="57"/>
      <c r="J8153" s="7"/>
      <c r="K8153" s="7"/>
      <c r="L8153" s="7"/>
      <c r="M8153" s="7"/>
      <c r="N8153" s="57"/>
      <c r="O8153" s="6"/>
      <c r="P8153" s="6"/>
      <c r="T8153" s="6"/>
      <c r="V8153" s="3"/>
    </row>
    <row r="8154">
      <c r="D8154" s="57"/>
      <c r="J8154" s="7"/>
      <c r="K8154" s="7"/>
      <c r="L8154" s="7"/>
      <c r="M8154" s="7"/>
      <c r="N8154" s="57"/>
      <c r="O8154" s="6"/>
      <c r="P8154" s="6"/>
      <c r="T8154" s="6"/>
      <c r="V8154" s="3"/>
    </row>
    <row r="8155">
      <c r="D8155" s="57"/>
      <c r="J8155" s="7"/>
      <c r="K8155" s="7"/>
      <c r="L8155" s="7"/>
      <c r="M8155" s="7"/>
      <c r="N8155" s="57"/>
      <c r="O8155" s="6"/>
      <c r="P8155" s="6"/>
      <c r="T8155" s="6"/>
      <c r="V8155" s="3"/>
    </row>
    <row r="8156">
      <c r="D8156" s="57"/>
      <c r="J8156" s="7"/>
      <c r="K8156" s="7"/>
      <c r="L8156" s="7"/>
      <c r="M8156" s="7"/>
      <c r="N8156" s="57"/>
      <c r="O8156" s="6"/>
      <c r="P8156" s="6"/>
      <c r="T8156" s="6"/>
      <c r="V8156" s="3"/>
    </row>
    <row r="8157">
      <c r="D8157" s="57"/>
      <c r="J8157" s="7"/>
      <c r="K8157" s="7"/>
      <c r="L8157" s="7"/>
      <c r="M8157" s="7"/>
      <c r="N8157" s="57"/>
      <c r="O8157" s="6"/>
      <c r="P8157" s="6"/>
      <c r="T8157" s="6"/>
      <c r="V8157" s="3"/>
    </row>
    <row r="8158">
      <c r="D8158" s="57"/>
      <c r="J8158" s="7"/>
      <c r="K8158" s="7"/>
      <c r="L8158" s="7"/>
      <c r="M8158" s="7"/>
      <c r="N8158" s="57"/>
      <c r="O8158" s="6"/>
      <c r="P8158" s="6"/>
      <c r="T8158" s="6"/>
      <c r="V8158" s="3"/>
    </row>
    <row r="8159">
      <c r="D8159" s="57"/>
      <c r="J8159" s="7"/>
      <c r="K8159" s="7"/>
      <c r="L8159" s="7"/>
      <c r="M8159" s="7"/>
      <c r="N8159" s="57"/>
      <c r="O8159" s="6"/>
      <c r="P8159" s="6"/>
      <c r="T8159" s="6"/>
      <c r="V8159" s="3"/>
    </row>
    <row r="8160">
      <c r="D8160" s="57"/>
      <c r="J8160" s="7"/>
      <c r="K8160" s="7"/>
      <c r="L8160" s="7"/>
      <c r="M8160" s="7"/>
      <c r="N8160" s="57"/>
      <c r="O8160" s="6"/>
      <c r="P8160" s="6"/>
      <c r="T8160" s="6"/>
      <c r="V8160" s="3"/>
    </row>
    <row r="8161">
      <c r="D8161" s="57"/>
      <c r="J8161" s="7"/>
      <c r="K8161" s="7"/>
      <c r="L8161" s="7"/>
      <c r="M8161" s="7"/>
      <c r="N8161" s="57"/>
      <c r="O8161" s="6"/>
      <c r="P8161" s="6"/>
      <c r="T8161" s="6"/>
      <c r="V8161" s="3"/>
    </row>
    <row r="8162">
      <c r="D8162" s="57"/>
      <c r="J8162" s="7"/>
      <c r="K8162" s="7"/>
      <c r="L8162" s="7"/>
      <c r="M8162" s="7"/>
      <c r="N8162" s="57"/>
      <c r="O8162" s="6"/>
      <c r="P8162" s="6"/>
      <c r="T8162" s="6"/>
      <c r="V8162" s="3"/>
    </row>
    <row r="8163">
      <c r="D8163" s="57"/>
      <c r="J8163" s="7"/>
      <c r="K8163" s="7"/>
      <c r="L8163" s="7"/>
      <c r="M8163" s="7"/>
      <c r="N8163" s="57"/>
      <c r="O8163" s="6"/>
      <c r="P8163" s="6"/>
      <c r="T8163" s="6"/>
      <c r="V8163" s="3"/>
    </row>
    <row r="8164">
      <c r="D8164" s="57"/>
      <c r="J8164" s="7"/>
      <c r="K8164" s="7"/>
      <c r="L8164" s="7"/>
      <c r="M8164" s="7"/>
      <c r="N8164" s="57"/>
      <c r="O8164" s="6"/>
      <c r="P8164" s="6"/>
      <c r="T8164" s="6"/>
      <c r="V8164" s="3"/>
    </row>
    <row r="8165">
      <c r="D8165" s="57"/>
      <c r="J8165" s="7"/>
      <c r="K8165" s="7"/>
      <c r="L8165" s="7"/>
      <c r="M8165" s="7"/>
      <c r="N8165" s="57"/>
      <c r="O8165" s="6"/>
      <c r="P8165" s="6"/>
      <c r="T8165" s="6"/>
      <c r="V8165" s="3"/>
    </row>
    <row r="8166">
      <c r="D8166" s="57"/>
      <c r="J8166" s="7"/>
      <c r="K8166" s="7"/>
      <c r="L8166" s="7"/>
      <c r="M8166" s="7"/>
      <c r="N8166" s="57"/>
      <c r="O8166" s="6"/>
      <c r="P8166" s="6"/>
      <c r="T8166" s="6"/>
      <c r="V8166" s="3"/>
    </row>
    <row r="8167">
      <c r="D8167" s="57"/>
      <c r="J8167" s="7"/>
      <c r="K8167" s="7"/>
      <c r="L8167" s="7"/>
      <c r="M8167" s="7"/>
      <c r="N8167" s="57"/>
      <c r="O8167" s="6"/>
      <c r="P8167" s="6"/>
      <c r="T8167" s="6"/>
      <c r="V8167" s="3"/>
    </row>
    <row r="8168">
      <c r="D8168" s="57"/>
      <c r="J8168" s="7"/>
      <c r="K8168" s="7"/>
      <c r="L8168" s="7"/>
      <c r="M8168" s="7"/>
      <c r="N8168" s="57"/>
      <c r="O8168" s="6"/>
      <c r="P8168" s="6"/>
      <c r="T8168" s="6"/>
      <c r="V8168" s="3"/>
    </row>
    <row r="8169">
      <c r="D8169" s="57"/>
      <c r="J8169" s="7"/>
      <c r="K8169" s="7"/>
      <c r="L8169" s="7"/>
      <c r="M8169" s="7"/>
      <c r="N8169" s="57"/>
      <c r="O8169" s="6"/>
      <c r="P8169" s="6"/>
      <c r="T8169" s="6"/>
      <c r="V8169" s="3"/>
    </row>
    <row r="8170">
      <c r="D8170" s="57"/>
      <c r="J8170" s="7"/>
      <c r="K8170" s="7"/>
      <c r="L8170" s="7"/>
      <c r="M8170" s="7"/>
      <c r="N8170" s="57"/>
      <c r="O8170" s="6"/>
      <c r="P8170" s="6"/>
      <c r="T8170" s="6"/>
      <c r="V8170" s="3"/>
    </row>
    <row r="8171">
      <c r="D8171" s="57"/>
      <c r="J8171" s="7"/>
      <c r="K8171" s="7"/>
      <c r="L8171" s="7"/>
      <c r="M8171" s="7"/>
      <c r="N8171" s="57"/>
      <c r="O8171" s="6"/>
      <c r="P8171" s="6"/>
      <c r="T8171" s="6"/>
      <c r="V8171" s="3"/>
    </row>
    <row r="8172">
      <c r="D8172" s="57"/>
      <c r="J8172" s="7"/>
      <c r="K8172" s="7"/>
      <c r="L8172" s="7"/>
      <c r="M8172" s="7"/>
      <c r="N8172" s="57"/>
      <c r="O8172" s="6"/>
      <c r="P8172" s="6"/>
      <c r="T8172" s="6"/>
      <c r="V8172" s="3"/>
    </row>
    <row r="8173">
      <c r="D8173" s="57"/>
      <c r="J8173" s="7"/>
      <c r="K8173" s="7"/>
      <c r="L8173" s="7"/>
      <c r="M8173" s="7"/>
      <c r="N8173" s="57"/>
      <c r="O8173" s="6"/>
      <c r="P8173" s="6"/>
      <c r="T8173" s="6"/>
      <c r="V8173" s="3"/>
    </row>
    <row r="8174">
      <c r="D8174" s="57"/>
      <c r="J8174" s="7"/>
      <c r="K8174" s="7"/>
      <c r="L8174" s="7"/>
      <c r="M8174" s="7"/>
      <c r="N8174" s="57"/>
      <c r="O8174" s="6"/>
      <c r="P8174" s="6"/>
      <c r="T8174" s="6"/>
      <c r="V8174" s="3"/>
    </row>
    <row r="8175">
      <c r="D8175" s="57"/>
      <c r="J8175" s="7"/>
      <c r="K8175" s="7"/>
      <c r="L8175" s="7"/>
      <c r="M8175" s="7"/>
      <c r="N8175" s="57"/>
      <c r="O8175" s="6"/>
      <c r="P8175" s="6"/>
      <c r="T8175" s="6"/>
      <c r="V8175" s="3"/>
    </row>
    <row r="8176">
      <c r="D8176" s="57"/>
      <c r="J8176" s="7"/>
      <c r="K8176" s="7"/>
      <c r="L8176" s="7"/>
      <c r="M8176" s="7"/>
      <c r="N8176" s="57"/>
      <c r="O8176" s="6"/>
      <c r="P8176" s="6"/>
      <c r="T8176" s="6"/>
      <c r="V8176" s="3"/>
    </row>
    <row r="8177">
      <c r="D8177" s="57"/>
      <c r="J8177" s="7"/>
      <c r="K8177" s="7"/>
      <c r="L8177" s="7"/>
      <c r="M8177" s="7"/>
      <c r="N8177" s="57"/>
      <c r="O8177" s="6"/>
      <c r="P8177" s="6"/>
      <c r="T8177" s="6"/>
      <c r="V8177" s="3"/>
    </row>
    <row r="8178">
      <c r="D8178" s="57"/>
      <c r="J8178" s="7"/>
      <c r="K8178" s="7"/>
      <c r="L8178" s="7"/>
      <c r="M8178" s="7"/>
      <c r="N8178" s="57"/>
      <c r="O8178" s="6"/>
      <c r="P8178" s="6"/>
      <c r="T8178" s="6"/>
      <c r="V8178" s="3"/>
    </row>
    <row r="8179">
      <c r="D8179" s="57"/>
      <c r="J8179" s="7"/>
      <c r="K8179" s="7"/>
      <c r="L8179" s="7"/>
      <c r="M8179" s="7"/>
      <c r="N8179" s="57"/>
      <c r="O8179" s="6"/>
      <c r="P8179" s="6"/>
      <c r="T8179" s="6"/>
      <c r="V8179" s="3"/>
    </row>
    <row r="8180">
      <c r="D8180" s="57"/>
      <c r="J8180" s="7"/>
      <c r="K8180" s="7"/>
      <c r="L8180" s="7"/>
      <c r="M8180" s="7"/>
      <c r="N8180" s="57"/>
      <c r="O8180" s="6"/>
      <c r="P8180" s="6"/>
      <c r="T8180" s="6"/>
      <c r="V8180" s="3"/>
    </row>
    <row r="8181">
      <c r="D8181" s="57"/>
      <c r="J8181" s="7"/>
      <c r="K8181" s="7"/>
      <c r="L8181" s="7"/>
      <c r="M8181" s="7"/>
      <c r="N8181" s="57"/>
      <c r="O8181" s="6"/>
      <c r="P8181" s="6"/>
      <c r="T8181" s="6"/>
      <c r="V8181" s="3"/>
    </row>
    <row r="8182">
      <c r="D8182" s="57"/>
      <c r="J8182" s="7"/>
      <c r="K8182" s="7"/>
      <c r="L8182" s="7"/>
      <c r="M8182" s="7"/>
      <c r="N8182" s="57"/>
      <c r="O8182" s="6"/>
      <c r="P8182" s="6"/>
      <c r="T8182" s="6"/>
      <c r="V8182" s="3"/>
    </row>
    <row r="8183">
      <c r="D8183" s="57"/>
      <c r="J8183" s="7"/>
      <c r="K8183" s="7"/>
      <c r="L8183" s="7"/>
      <c r="M8183" s="7"/>
      <c r="N8183" s="57"/>
      <c r="O8183" s="6"/>
      <c r="P8183" s="6"/>
      <c r="T8183" s="6"/>
      <c r="V8183" s="3"/>
    </row>
    <row r="8184">
      <c r="D8184" s="57"/>
      <c r="J8184" s="7"/>
      <c r="K8184" s="7"/>
      <c r="L8184" s="7"/>
      <c r="M8184" s="7"/>
      <c r="N8184" s="57"/>
      <c r="O8184" s="6"/>
      <c r="P8184" s="6"/>
      <c r="T8184" s="6"/>
      <c r="V8184" s="3"/>
    </row>
    <row r="8185">
      <c r="D8185" s="57"/>
      <c r="J8185" s="7"/>
      <c r="K8185" s="7"/>
      <c r="L8185" s="7"/>
      <c r="M8185" s="7"/>
      <c r="N8185" s="57"/>
      <c r="O8185" s="6"/>
      <c r="P8185" s="6"/>
      <c r="T8185" s="6"/>
      <c r="V8185" s="3"/>
    </row>
    <row r="8186">
      <c r="D8186" s="57"/>
      <c r="J8186" s="7"/>
      <c r="K8186" s="7"/>
      <c r="L8186" s="7"/>
      <c r="M8186" s="7"/>
      <c r="N8186" s="57"/>
      <c r="O8186" s="6"/>
      <c r="P8186" s="6"/>
      <c r="T8186" s="6"/>
      <c r="V8186" s="3"/>
    </row>
    <row r="8187">
      <c r="D8187" s="57"/>
      <c r="J8187" s="7"/>
      <c r="K8187" s="7"/>
      <c r="L8187" s="7"/>
      <c r="M8187" s="7"/>
      <c r="N8187" s="57"/>
      <c r="O8187" s="6"/>
      <c r="P8187" s="6"/>
      <c r="T8187" s="6"/>
      <c r="V8187" s="3"/>
    </row>
    <row r="8188">
      <c r="D8188" s="57"/>
      <c r="J8188" s="7"/>
      <c r="K8188" s="7"/>
      <c r="L8188" s="7"/>
      <c r="M8188" s="7"/>
      <c r="N8188" s="57"/>
      <c r="O8188" s="6"/>
      <c r="P8188" s="6"/>
      <c r="T8188" s="6"/>
      <c r="V8188" s="3"/>
    </row>
    <row r="8189">
      <c r="D8189" s="57"/>
      <c r="J8189" s="7"/>
      <c r="K8189" s="7"/>
      <c r="L8189" s="7"/>
      <c r="M8189" s="7"/>
      <c r="N8189" s="57"/>
      <c r="O8189" s="6"/>
      <c r="P8189" s="6"/>
      <c r="T8189" s="6"/>
      <c r="V8189" s="3"/>
    </row>
    <row r="8190">
      <c r="D8190" s="57"/>
      <c r="J8190" s="7"/>
      <c r="K8190" s="7"/>
      <c r="L8190" s="7"/>
      <c r="M8190" s="7"/>
      <c r="N8190" s="57"/>
      <c r="O8190" s="6"/>
      <c r="P8190" s="6"/>
      <c r="T8190" s="6"/>
      <c r="V8190" s="3"/>
    </row>
    <row r="8191">
      <c r="D8191" s="57"/>
      <c r="J8191" s="7"/>
      <c r="K8191" s="7"/>
      <c r="L8191" s="7"/>
      <c r="M8191" s="7"/>
      <c r="N8191" s="57"/>
      <c r="O8191" s="6"/>
      <c r="P8191" s="6"/>
      <c r="T8191" s="6"/>
      <c r="V8191" s="3"/>
    </row>
    <row r="8192">
      <c r="D8192" s="57"/>
      <c r="J8192" s="7"/>
      <c r="K8192" s="7"/>
      <c r="L8192" s="7"/>
      <c r="M8192" s="7"/>
      <c r="N8192" s="57"/>
      <c r="O8192" s="6"/>
      <c r="P8192" s="6"/>
      <c r="T8192" s="6"/>
      <c r="V8192" s="3"/>
    </row>
    <row r="8193">
      <c r="D8193" s="57"/>
      <c r="J8193" s="7"/>
      <c r="K8193" s="7"/>
      <c r="L8193" s="7"/>
      <c r="M8193" s="7"/>
      <c r="N8193" s="57"/>
      <c r="O8193" s="6"/>
      <c r="P8193" s="6"/>
      <c r="T8193" s="6"/>
      <c r="V8193" s="3"/>
    </row>
    <row r="8194">
      <c r="D8194" s="57"/>
      <c r="J8194" s="7"/>
      <c r="K8194" s="7"/>
      <c r="L8194" s="7"/>
      <c r="M8194" s="7"/>
      <c r="N8194" s="57"/>
      <c r="O8194" s="6"/>
      <c r="P8194" s="6"/>
      <c r="T8194" s="6"/>
      <c r="V8194" s="3"/>
    </row>
    <row r="8195">
      <c r="D8195" s="57"/>
      <c r="J8195" s="7"/>
      <c r="K8195" s="7"/>
      <c r="L8195" s="7"/>
      <c r="M8195" s="7"/>
      <c r="N8195" s="57"/>
      <c r="O8195" s="6"/>
      <c r="P8195" s="6"/>
      <c r="T8195" s="6"/>
      <c r="V8195" s="3"/>
    </row>
    <row r="8196">
      <c r="D8196" s="57"/>
      <c r="J8196" s="7"/>
      <c r="K8196" s="7"/>
      <c r="L8196" s="7"/>
      <c r="M8196" s="7"/>
      <c r="N8196" s="57"/>
      <c r="O8196" s="6"/>
      <c r="P8196" s="6"/>
      <c r="T8196" s="6"/>
      <c r="V8196" s="3"/>
    </row>
    <row r="8197">
      <c r="D8197" s="57"/>
      <c r="J8197" s="7"/>
      <c r="K8197" s="7"/>
      <c r="L8197" s="7"/>
      <c r="M8197" s="7"/>
      <c r="N8197" s="57"/>
      <c r="O8197" s="6"/>
      <c r="P8197" s="6"/>
      <c r="T8197" s="6"/>
      <c r="V8197" s="3"/>
    </row>
    <row r="8198">
      <c r="D8198" s="57"/>
      <c r="J8198" s="7"/>
      <c r="K8198" s="7"/>
      <c r="L8198" s="7"/>
      <c r="M8198" s="7"/>
      <c r="N8198" s="57"/>
      <c r="O8198" s="6"/>
      <c r="P8198" s="6"/>
      <c r="T8198" s="6"/>
      <c r="V8198" s="3"/>
    </row>
    <row r="8199">
      <c r="D8199" s="57"/>
      <c r="J8199" s="7"/>
      <c r="K8199" s="7"/>
      <c r="L8199" s="7"/>
      <c r="M8199" s="7"/>
      <c r="N8199" s="57"/>
      <c r="O8199" s="6"/>
      <c r="P8199" s="6"/>
      <c r="T8199" s="6"/>
      <c r="V8199" s="3"/>
    </row>
    <row r="8200">
      <c r="D8200" s="57"/>
      <c r="J8200" s="7"/>
      <c r="K8200" s="7"/>
      <c r="L8200" s="7"/>
      <c r="M8200" s="7"/>
      <c r="N8200" s="57"/>
      <c r="O8200" s="6"/>
      <c r="P8200" s="6"/>
      <c r="T8200" s="6"/>
      <c r="V8200" s="3"/>
    </row>
    <row r="8201">
      <c r="D8201" s="57"/>
      <c r="J8201" s="7"/>
      <c r="K8201" s="7"/>
      <c r="L8201" s="7"/>
      <c r="M8201" s="7"/>
      <c r="N8201" s="57"/>
      <c r="O8201" s="6"/>
      <c r="P8201" s="6"/>
      <c r="T8201" s="6"/>
      <c r="V8201" s="3"/>
    </row>
    <row r="8202">
      <c r="D8202" s="57"/>
      <c r="J8202" s="7"/>
      <c r="K8202" s="7"/>
      <c r="L8202" s="7"/>
      <c r="M8202" s="7"/>
      <c r="N8202" s="57"/>
      <c r="O8202" s="6"/>
      <c r="P8202" s="6"/>
      <c r="T8202" s="6"/>
      <c r="V8202" s="3"/>
    </row>
    <row r="8203">
      <c r="D8203" s="57"/>
      <c r="J8203" s="7"/>
      <c r="K8203" s="7"/>
      <c r="L8203" s="7"/>
      <c r="M8203" s="7"/>
      <c r="N8203" s="57"/>
      <c r="O8203" s="6"/>
      <c r="P8203" s="6"/>
      <c r="T8203" s="6"/>
      <c r="V8203" s="3"/>
    </row>
    <row r="8204">
      <c r="D8204" s="57"/>
      <c r="J8204" s="7"/>
      <c r="K8204" s="7"/>
      <c r="L8204" s="7"/>
      <c r="M8204" s="7"/>
      <c r="N8204" s="57"/>
      <c r="O8204" s="6"/>
      <c r="P8204" s="6"/>
      <c r="T8204" s="6"/>
      <c r="V8204" s="3"/>
    </row>
    <row r="8205">
      <c r="D8205" s="57"/>
      <c r="J8205" s="7"/>
      <c r="K8205" s="7"/>
      <c r="L8205" s="7"/>
      <c r="M8205" s="7"/>
      <c r="N8205" s="57"/>
      <c r="O8205" s="6"/>
      <c r="P8205" s="6"/>
      <c r="T8205" s="6"/>
      <c r="V8205" s="3"/>
    </row>
    <row r="8206">
      <c r="D8206" s="57"/>
      <c r="J8206" s="7"/>
      <c r="K8206" s="7"/>
      <c r="L8206" s="7"/>
      <c r="M8206" s="7"/>
      <c r="N8206" s="57"/>
      <c r="O8206" s="6"/>
      <c r="P8206" s="6"/>
      <c r="T8206" s="6"/>
      <c r="V8206" s="3"/>
    </row>
    <row r="8207">
      <c r="D8207" s="57"/>
      <c r="J8207" s="7"/>
      <c r="K8207" s="7"/>
      <c r="L8207" s="7"/>
      <c r="M8207" s="7"/>
      <c r="N8207" s="57"/>
      <c r="O8207" s="6"/>
      <c r="P8207" s="6"/>
      <c r="T8207" s="6"/>
      <c r="V8207" s="3"/>
    </row>
    <row r="8208">
      <c r="D8208" s="57"/>
      <c r="J8208" s="7"/>
      <c r="K8208" s="7"/>
      <c r="L8208" s="7"/>
      <c r="M8208" s="7"/>
      <c r="N8208" s="57"/>
      <c r="O8208" s="6"/>
      <c r="P8208" s="6"/>
      <c r="T8208" s="6"/>
      <c r="V8208" s="3"/>
    </row>
    <row r="8209">
      <c r="D8209" s="57"/>
      <c r="J8209" s="7"/>
      <c r="K8209" s="7"/>
      <c r="L8209" s="7"/>
      <c r="M8209" s="7"/>
      <c r="N8209" s="57"/>
      <c r="O8209" s="6"/>
      <c r="P8209" s="6"/>
      <c r="T8209" s="6"/>
      <c r="V8209" s="3"/>
    </row>
    <row r="8210">
      <c r="D8210" s="57"/>
      <c r="J8210" s="7"/>
      <c r="K8210" s="7"/>
      <c r="L8210" s="7"/>
      <c r="M8210" s="7"/>
      <c r="N8210" s="57"/>
      <c r="O8210" s="6"/>
      <c r="P8210" s="6"/>
      <c r="T8210" s="6"/>
      <c r="V8210" s="3"/>
    </row>
    <row r="8211">
      <c r="D8211" s="57"/>
      <c r="J8211" s="7"/>
      <c r="K8211" s="7"/>
      <c r="L8211" s="7"/>
      <c r="M8211" s="7"/>
      <c r="N8211" s="57"/>
      <c r="O8211" s="6"/>
      <c r="P8211" s="6"/>
      <c r="T8211" s="6"/>
      <c r="V8211" s="3"/>
    </row>
    <row r="8212">
      <c r="D8212" s="57"/>
      <c r="J8212" s="7"/>
      <c r="K8212" s="7"/>
      <c r="L8212" s="7"/>
      <c r="M8212" s="7"/>
      <c r="N8212" s="57"/>
      <c r="O8212" s="6"/>
      <c r="P8212" s="6"/>
      <c r="T8212" s="6"/>
      <c r="V8212" s="3"/>
    </row>
    <row r="8213">
      <c r="D8213" s="57"/>
      <c r="J8213" s="7"/>
      <c r="K8213" s="7"/>
      <c r="L8213" s="7"/>
      <c r="M8213" s="7"/>
      <c r="N8213" s="57"/>
      <c r="O8213" s="6"/>
      <c r="P8213" s="6"/>
      <c r="T8213" s="6"/>
      <c r="V8213" s="3"/>
    </row>
    <row r="8214">
      <c r="D8214" s="57"/>
      <c r="J8214" s="7"/>
      <c r="K8214" s="7"/>
      <c r="L8214" s="7"/>
      <c r="M8214" s="7"/>
      <c r="N8214" s="57"/>
      <c r="O8214" s="6"/>
      <c r="P8214" s="6"/>
      <c r="T8214" s="6"/>
      <c r="V8214" s="3"/>
    </row>
    <row r="8215">
      <c r="D8215" s="57"/>
      <c r="J8215" s="7"/>
      <c r="K8215" s="7"/>
      <c r="L8215" s="7"/>
      <c r="M8215" s="7"/>
      <c r="N8215" s="57"/>
      <c r="O8215" s="6"/>
      <c r="P8215" s="6"/>
      <c r="T8215" s="6"/>
      <c r="V8215" s="3"/>
    </row>
    <row r="8216">
      <c r="D8216" s="57"/>
      <c r="J8216" s="7"/>
      <c r="K8216" s="7"/>
      <c r="L8216" s="7"/>
      <c r="M8216" s="7"/>
      <c r="N8216" s="57"/>
      <c r="O8216" s="6"/>
      <c r="P8216" s="6"/>
      <c r="T8216" s="6"/>
      <c r="V8216" s="3"/>
    </row>
    <row r="8217">
      <c r="D8217" s="57"/>
      <c r="J8217" s="7"/>
      <c r="K8217" s="7"/>
      <c r="L8217" s="7"/>
      <c r="M8217" s="7"/>
      <c r="N8217" s="57"/>
      <c r="O8217" s="6"/>
      <c r="P8217" s="6"/>
      <c r="T8217" s="6"/>
      <c r="V8217" s="3"/>
    </row>
    <row r="8218">
      <c r="D8218" s="57"/>
      <c r="J8218" s="7"/>
      <c r="K8218" s="7"/>
      <c r="L8218" s="7"/>
      <c r="M8218" s="7"/>
      <c r="N8218" s="57"/>
      <c r="O8218" s="6"/>
      <c r="P8218" s="6"/>
      <c r="T8218" s="6"/>
      <c r="V8218" s="3"/>
    </row>
    <row r="8219">
      <c r="D8219" s="57"/>
      <c r="J8219" s="7"/>
      <c r="K8219" s="7"/>
      <c r="L8219" s="7"/>
      <c r="M8219" s="7"/>
      <c r="N8219" s="57"/>
      <c r="O8219" s="6"/>
      <c r="P8219" s="6"/>
      <c r="T8219" s="6"/>
      <c r="V8219" s="3"/>
    </row>
    <row r="8220">
      <c r="D8220" s="57"/>
      <c r="J8220" s="7"/>
      <c r="K8220" s="7"/>
      <c r="L8220" s="7"/>
      <c r="M8220" s="7"/>
      <c r="N8220" s="57"/>
      <c r="O8220" s="6"/>
      <c r="P8220" s="6"/>
      <c r="T8220" s="6"/>
      <c r="V8220" s="3"/>
    </row>
    <row r="8221">
      <c r="D8221" s="57"/>
      <c r="J8221" s="7"/>
      <c r="K8221" s="7"/>
      <c r="L8221" s="7"/>
      <c r="M8221" s="7"/>
      <c r="N8221" s="57"/>
      <c r="O8221" s="6"/>
      <c r="P8221" s="6"/>
      <c r="T8221" s="6"/>
      <c r="V8221" s="3"/>
    </row>
    <row r="8222">
      <c r="D8222" s="57"/>
      <c r="J8222" s="7"/>
      <c r="K8222" s="7"/>
      <c r="L8222" s="7"/>
      <c r="M8222" s="7"/>
      <c r="N8222" s="57"/>
      <c r="O8222" s="6"/>
      <c r="P8222" s="6"/>
      <c r="T8222" s="6"/>
      <c r="V8222" s="3"/>
    </row>
    <row r="8223">
      <c r="D8223" s="57"/>
      <c r="J8223" s="7"/>
      <c r="K8223" s="7"/>
      <c r="L8223" s="7"/>
      <c r="M8223" s="7"/>
      <c r="N8223" s="57"/>
      <c r="O8223" s="6"/>
      <c r="P8223" s="6"/>
      <c r="T8223" s="6"/>
      <c r="V8223" s="3"/>
    </row>
    <row r="8224">
      <c r="D8224" s="57"/>
      <c r="J8224" s="7"/>
      <c r="K8224" s="7"/>
      <c r="L8224" s="7"/>
      <c r="M8224" s="7"/>
      <c r="N8224" s="57"/>
      <c r="O8224" s="6"/>
      <c r="P8224" s="6"/>
      <c r="T8224" s="6"/>
      <c r="V8224" s="3"/>
    </row>
    <row r="8225">
      <c r="D8225" s="57"/>
      <c r="J8225" s="7"/>
      <c r="K8225" s="7"/>
      <c r="L8225" s="7"/>
      <c r="M8225" s="7"/>
      <c r="N8225" s="57"/>
      <c r="O8225" s="6"/>
      <c r="P8225" s="6"/>
      <c r="T8225" s="6"/>
      <c r="V8225" s="3"/>
    </row>
    <row r="8226">
      <c r="D8226" s="57"/>
      <c r="J8226" s="7"/>
      <c r="K8226" s="7"/>
      <c r="L8226" s="7"/>
      <c r="M8226" s="7"/>
      <c r="N8226" s="57"/>
      <c r="O8226" s="6"/>
      <c r="P8226" s="6"/>
      <c r="T8226" s="6"/>
      <c r="V8226" s="3"/>
    </row>
    <row r="8227">
      <c r="D8227" s="57"/>
      <c r="J8227" s="7"/>
      <c r="K8227" s="7"/>
      <c r="L8227" s="7"/>
      <c r="M8227" s="7"/>
      <c r="N8227" s="57"/>
      <c r="O8227" s="6"/>
      <c r="P8227" s="6"/>
      <c r="T8227" s="6"/>
      <c r="V8227" s="3"/>
    </row>
    <row r="8228">
      <c r="D8228" s="57"/>
      <c r="J8228" s="7"/>
      <c r="K8228" s="7"/>
      <c r="L8228" s="7"/>
      <c r="M8228" s="7"/>
      <c r="N8228" s="57"/>
      <c r="O8228" s="6"/>
      <c r="P8228" s="6"/>
      <c r="T8228" s="6"/>
      <c r="V8228" s="3"/>
    </row>
    <row r="8229">
      <c r="D8229" s="57"/>
      <c r="J8229" s="7"/>
      <c r="K8229" s="7"/>
      <c r="L8229" s="7"/>
      <c r="M8229" s="7"/>
      <c r="N8229" s="57"/>
      <c r="O8229" s="6"/>
      <c r="P8229" s="6"/>
      <c r="T8229" s="6"/>
      <c r="V8229" s="3"/>
    </row>
    <row r="8230">
      <c r="D8230" s="57"/>
      <c r="J8230" s="7"/>
      <c r="K8230" s="7"/>
      <c r="L8230" s="7"/>
      <c r="M8230" s="7"/>
      <c r="N8230" s="57"/>
      <c r="O8230" s="6"/>
      <c r="P8230" s="6"/>
      <c r="T8230" s="6"/>
      <c r="V8230" s="3"/>
    </row>
    <row r="8231">
      <c r="D8231" s="57"/>
      <c r="J8231" s="7"/>
      <c r="K8231" s="7"/>
      <c r="L8231" s="7"/>
      <c r="M8231" s="7"/>
      <c r="N8231" s="57"/>
      <c r="O8231" s="6"/>
      <c r="P8231" s="6"/>
      <c r="T8231" s="6"/>
      <c r="V8231" s="3"/>
    </row>
    <row r="8232">
      <c r="D8232" s="57"/>
      <c r="J8232" s="7"/>
      <c r="K8232" s="7"/>
      <c r="L8232" s="7"/>
      <c r="M8232" s="7"/>
      <c r="N8232" s="57"/>
      <c r="O8232" s="6"/>
      <c r="P8232" s="6"/>
      <c r="T8232" s="6"/>
      <c r="V8232" s="3"/>
    </row>
    <row r="8233">
      <c r="D8233" s="57"/>
      <c r="J8233" s="7"/>
      <c r="K8233" s="7"/>
      <c r="L8233" s="7"/>
      <c r="M8233" s="7"/>
      <c r="N8233" s="57"/>
      <c r="O8233" s="6"/>
      <c r="P8233" s="6"/>
      <c r="T8233" s="6"/>
      <c r="V8233" s="3"/>
    </row>
    <row r="8234">
      <c r="D8234" s="57"/>
      <c r="J8234" s="7"/>
      <c r="K8234" s="7"/>
      <c r="L8234" s="7"/>
      <c r="M8234" s="7"/>
      <c r="N8234" s="57"/>
      <c r="O8234" s="6"/>
      <c r="P8234" s="6"/>
      <c r="T8234" s="6"/>
      <c r="V8234" s="3"/>
    </row>
    <row r="8235">
      <c r="D8235" s="57"/>
      <c r="J8235" s="7"/>
      <c r="K8235" s="7"/>
      <c r="L8235" s="7"/>
      <c r="M8235" s="7"/>
      <c r="N8235" s="57"/>
      <c r="O8235" s="6"/>
      <c r="P8235" s="6"/>
      <c r="T8235" s="6"/>
      <c r="V8235" s="3"/>
    </row>
    <row r="8236">
      <c r="D8236" s="57"/>
      <c r="J8236" s="7"/>
      <c r="K8236" s="7"/>
      <c r="L8236" s="7"/>
      <c r="M8236" s="7"/>
      <c r="N8236" s="57"/>
      <c r="O8236" s="6"/>
      <c r="P8236" s="6"/>
      <c r="T8236" s="6"/>
      <c r="V8236" s="3"/>
    </row>
    <row r="8237">
      <c r="D8237" s="57"/>
      <c r="J8237" s="7"/>
      <c r="K8237" s="7"/>
      <c r="L8237" s="7"/>
      <c r="M8237" s="7"/>
      <c r="N8237" s="57"/>
      <c r="O8237" s="6"/>
      <c r="P8237" s="6"/>
      <c r="T8237" s="6"/>
      <c r="V8237" s="3"/>
    </row>
    <row r="8238">
      <c r="D8238" s="57"/>
      <c r="J8238" s="7"/>
      <c r="K8238" s="7"/>
      <c r="L8238" s="7"/>
      <c r="M8238" s="7"/>
      <c r="N8238" s="57"/>
      <c r="O8238" s="6"/>
      <c r="P8238" s="6"/>
      <c r="T8238" s="6"/>
      <c r="V8238" s="3"/>
    </row>
    <row r="8239">
      <c r="D8239" s="57"/>
      <c r="J8239" s="7"/>
      <c r="K8239" s="7"/>
      <c r="L8239" s="7"/>
      <c r="M8239" s="7"/>
      <c r="N8239" s="57"/>
      <c r="O8239" s="6"/>
      <c r="P8239" s="6"/>
      <c r="T8239" s="6"/>
      <c r="V8239" s="3"/>
    </row>
    <row r="8240">
      <c r="D8240" s="57"/>
      <c r="J8240" s="7"/>
      <c r="K8240" s="7"/>
      <c r="L8240" s="7"/>
      <c r="M8240" s="7"/>
      <c r="N8240" s="57"/>
      <c r="O8240" s="6"/>
      <c r="P8240" s="6"/>
      <c r="T8240" s="6"/>
      <c r="V8240" s="3"/>
    </row>
    <row r="8241">
      <c r="D8241" s="57"/>
      <c r="J8241" s="7"/>
      <c r="K8241" s="7"/>
      <c r="L8241" s="7"/>
      <c r="M8241" s="7"/>
      <c r="N8241" s="57"/>
      <c r="O8241" s="6"/>
      <c r="P8241" s="6"/>
      <c r="T8241" s="6"/>
      <c r="V8241" s="3"/>
    </row>
    <row r="8242">
      <c r="D8242" s="57"/>
      <c r="J8242" s="7"/>
      <c r="K8242" s="7"/>
      <c r="L8242" s="7"/>
      <c r="M8242" s="7"/>
      <c r="N8242" s="57"/>
      <c r="O8242" s="6"/>
      <c r="P8242" s="6"/>
      <c r="T8242" s="6"/>
      <c r="V8242" s="3"/>
    </row>
    <row r="8243">
      <c r="D8243" s="57"/>
      <c r="J8243" s="7"/>
      <c r="K8243" s="7"/>
      <c r="L8243" s="7"/>
      <c r="M8243" s="7"/>
      <c r="N8243" s="57"/>
      <c r="O8243" s="6"/>
      <c r="P8243" s="6"/>
      <c r="T8243" s="6"/>
      <c r="V8243" s="3"/>
    </row>
    <row r="8244">
      <c r="D8244" s="57"/>
      <c r="J8244" s="7"/>
      <c r="K8244" s="7"/>
      <c r="L8244" s="7"/>
      <c r="M8244" s="7"/>
      <c r="N8244" s="57"/>
      <c r="O8244" s="6"/>
      <c r="P8244" s="6"/>
      <c r="T8244" s="6"/>
      <c r="V8244" s="3"/>
    </row>
    <row r="8245">
      <c r="D8245" s="57"/>
      <c r="J8245" s="7"/>
      <c r="K8245" s="7"/>
      <c r="L8245" s="7"/>
      <c r="M8245" s="7"/>
      <c r="N8245" s="57"/>
      <c r="O8245" s="6"/>
      <c r="P8245" s="6"/>
      <c r="T8245" s="6"/>
      <c r="V8245" s="3"/>
    </row>
    <row r="8246">
      <c r="D8246" s="57"/>
      <c r="J8246" s="7"/>
      <c r="K8246" s="7"/>
      <c r="L8246" s="7"/>
      <c r="M8246" s="7"/>
      <c r="N8246" s="57"/>
      <c r="O8246" s="6"/>
      <c r="P8246" s="6"/>
      <c r="T8246" s="6"/>
      <c r="V8246" s="3"/>
    </row>
    <row r="8247">
      <c r="D8247" s="57"/>
      <c r="J8247" s="7"/>
      <c r="K8247" s="7"/>
      <c r="L8247" s="7"/>
      <c r="M8247" s="7"/>
      <c r="N8247" s="57"/>
      <c r="O8247" s="6"/>
      <c r="P8247" s="6"/>
      <c r="T8247" s="6"/>
      <c r="V8247" s="3"/>
    </row>
    <row r="8248">
      <c r="D8248" s="57"/>
      <c r="J8248" s="7"/>
      <c r="K8248" s="7"/>
      <c r="L8248" s="7"/>
      <c r="M8248" s="7"/>
      <c r="N8248" s="57"/>
      <c r="O8248" s="6"/>
      <c r="P8248" s="6"/>
      <c r="T8248" s="6"/>
      <c r="V8248" s="3"/>
    </row>
    <row r="8249">
      <c r="D8249" s="57"/>
      <c r="J8249" s="7"/>
      <c r="K8249" s="7"/>
      <c r="L8249" s="7"/>
      <c r="M8249" s="7"/>
      <c r="N8249" s="57"/>
      <c r="O8249" s="6"/>
      <c r="P8249" s="6"/>
      <c r="T8249" s="6"/>
      <c r="V8249" s="3"/>
    </row>
    <row r="8250">
      <c r="D8250" s="57"/>
      <c r="J8250" s="7"/>
      <c r="K8250" s="7"/>
      <c r="L8250" s="7"/>
      <c r="M8250" s="7"/>
      <c r="N8250" s="57"/>
      <c r="O8250" s="6"/>
      <c r="P8250" s="6"/>
      <c r="T8250" s="6"/>
      <c r="V8250" s="3"/>
    </row>
    <row r="8251">
      <c r="D8251" s="57"/>
      <c r="J8251" s="7"/>
      <c r="K8251" s="7"/>
      <c r="L8251" s="7"/>
      <c r="M8251" s="7"/>
      <c r="N8251" s="57"/>
      <c r="O8251" s="6"/>
      <c r="P8251" s="6"/>
      <c r="T8251" s="6"/>
      <c r="V8251" s="3"/>
    </row>
    <row r="8252">
      <c r="D8252" s="57"/>
      <c r="J8252" s="7"/>
      <c r="K8252" s="7"/>
      <c r="L8252" s="7"/>
      <c r="M8252" s="7"/>
      <c r="N8252" s="57"/>
      <c r="O8252" s="6"/>
      <c r="P8252" s="6"/>
      <c r="T8252" s="6"/>
      <c r="V8252" s="3"/>
    </row>
    <row r="8253">
      <c r="D8253" s="57"/>
      <c r="J8253" s="7"/>
      <c r="K8253" s="7"/>
      <c r="L8253" s="7"/>
      <c r="M8253" s="7"/>
      <c r="N8253" s="57"/>
      <c r="O8253" s="6"/>
      <c r="P8253" s="6"/>
      <c r="T8253" s="6"/>
      <c r="V8253" s="3"/>
    </row>
    <row r="8254">
      <c r="D8254" s="57"/>
      <c r="J8254" s="7"/>
      <c r="K8254" s="7"/>
      <c r="L8254" s="7"/>
      <c r="M8254" s="7"/>
      <c r="N8254" s="57"/>
      <c r="O8254" s="6"/>
      <c r="P8254" s="6"/>
      <c r="T8254" s="6"/>
      <c r="V8254" s="3"/>
    </row>
    <row r="8255">
      <c r="D8255" s="57"/>
      <c r="J8255" s="7"/>
      <c r="K8255" s="7"/>
      <c r="L8255" s="7"/>
      <c r="M8255" s="7"/>
      <c r="N8255" s="57"/>
      <c r="O8255" s="6"/>
      <c r="P8255" s="6"/>
      <c r="T8255" s="6"/>
      <c r="V8255" s="3"/>
    </row>
    <row r="8256">
      <c r="D8256" s="57"/>
      <c r="J8256" s="7"/>
      <c r="K8256" s="7"/>
      <c r="L8256" s="7"/>
      <c r="M8256" s="7"/>
      <c r="N8256" s="57"/>
      <c r="O8256" s="6"/>
      <c r="P8256" s="6"/>
      <c r="T8256" s="6"/>
      <c r="V8256" s="3"/>
    </row>
    <row r="8257">
      <c r="D8257" s="57"/>
      <c r="J8257" s="7"/>
      <c r="K8257" s="7"/>
      <c r="L8257" s="7"/>
      <c r="M8257" s="7"/>
      <c r="N8257" s="57"/>
      <c r="O8257" s="6"/>
      <c r="P8257" s="6"/>
      <c r="T8257" s="6"/>
      <c r="V8257" s="3"/>
    </row>
    <row r="8258">
      <c r="D8258" s="57"/>
      <c r="J8258" s="7"/>
      <c r="K8258" s="7"/>
      <c r="L8258" s="7"/>
      <c r="M8258" s="7"/>
      <c r="N8258" s="57"/>
      <c r="O8258" s="6"/>
      <c r="P8258" s="6"/>
      <c r="T8258" s="6"/>
      <c r="V8258" s="3"/>
    </row>
    <row r="8259">
      <c r="D8259" s="57"/>
      <c r="J8259" s="7"/>
      <c r="K8259" s="7"/>
      <c r="L8259" s="7"/>
      <c r="M8259" s="7"/>
      <c r="N8259" s="57"/>
      <c r="O8259" s="6"/>
      <c r="P8259" s="6"/>
      <c r="T8259" s="6"/>
      <c r="V8259" s="3"/>
    </row>
    <row r="8260">
      <c r="D8260" s="57"/>
      <c r="J8260" s="7"/>
      <c r="K8260" s="7"/>
      <c r="L8260" s="7"/>
      <c r="M8260" s="7"/>
      <c r="N8260" s="57"/>
      <c r="O8260" s="6"/>
      <c r="P8260" s="6"/>
      <c r="T8260" s="6"/>
      <c r="V8260" s="3"/>
    </row>
    <row r="8261">
      <c r="D8261" s="57"/>
      <c r="J8261" s="7"/>
      <c r="K8261" s="7"/>
      <c r="L8261" s="7"/>
      <c r="M8261" s="7"/>
      <c r="N8261" s="57"/>
      <c r="O8261" s="6"/>
      <c r="P8261" s="6"/>
      <c r="T8261" s="6"/>
      <c r="V8261" s="3"/>
    </row>
    <row r="8262">
      <c r="D8262" s="57"/>
      <c r="J8262" s="7"/>
      <c r="K8262" s="7"/>
      <c r="L8262" s="7"/>
      <c r="M8262" s="7"/>
      <c r="N8262" s="57"/>
      <c r="O8262" s="6"/>
      <c r="P8262" s="6"/>
      <c r="T8262" s="6"/>
      <c r="V8262" s="3"/>
    </row>
    <row r="8263">
      <c r="D8263" s="57"/>
      <c r="J8263" s="7"/>
      <c r="K8263" s="7"/>
      <c r="L8263" s="7"/>
      <c r="M8263" s="7"/>
      <c r="N8263" s="57"/>
      <c r="O8263" s="6"/>
      <c r="P8263" s="6"/>
      <c r="T8263" s="6"/>
      <c r="V8263" s="3"/>
    </row>
    <row r="8264">
      <c r="D8264" s="57"/>
      <c r="J8264" s="7"/>
      <c r="K8264" s="7"/>
      <c r="L8264" s="7"/>
      <c r="M8264" s="7"/>
      <c r="N8264" s="57"/>
      <c r="O8264" s="6"/>
      <c r="P8264" s="6"/>
      <c r="T8264" s="6"/>
      <c r="V8264" s="3"/>
    </row>
    <row r="8265">
      <c r="D8265" s="57"/>
      <c r="J8265" s="7"/>
      <c r="K8265" s="7"/>
      <c r="L8265" s="7"/>
      <c r="M8265" s="7"/>
      <c r="N8265" s="57"/>
      <c r="O8265" s="6"/>
      <c r="P8265" s="6"/>
      <c r="T8265" s="6"/>
      <c r="V8265" s="3"/>
    </row>
    <row r="8266">
      <c r="D8266" s="57"/>
      <c r="J8266" s="7"/>
      <c r="K8266" s="7"/>
      <c r="L8266" s="7"/>
      <c r="M8266" s="7"/>
      <c r="N8266" s="57"/>
      <c r="O8266" s="6"/>
      <c r="P8266" s="6"/>
      <c r="T8266" s="6"/>
      <c r="V8266" s="3"/>
    </row>
    <row r="8267">
      <c r="D8267" s="57"/>
      <c r="J8267" s="7"/>
      <c r="K8267" s="7"/>
      <c r="L8267" s="7"/>
      <c r="M8267" s="7"/>
      <c r="N8267" s="57"/>
      <c r="O8267" s="6"/>
      <c r="P8267" s="6"/>
      <c r="T8267" s="6"/>
      <c r="V8267" s="3"/>
    </row>
    <row r="8268">
      <c r="D8268" s="57"/>
      <c r="J8268" s="7"/>
      <c r="K8268" s="7"/>
      <c r="L8268" s="7"/>
      <c r="M8268" s="7"/>
      <c r="N8268" s="57"/>
      <c r="O8268" s="6"/>
      <c r="P8268" s="6"/>
      <c r="T8268" s="6"/>
      <c r="V8268" s="3"/>
    </row>
    <row r="8269">
      <c r="D8269" s="57"/>
      <c r="J8269" s="7"/>
      <c r="K8269" s="7"/>
      <c r="L8269" s="7"/>
      <c r="M8269" s="7"/>
      <c r="N8269" s="57"/>
      <c r="O8269" s="6"/>
      <c r="P8269" s="6"/>
      <c r="T8269" s="6"/>
      <c r="V8269" s="3"/>
    </row>
    <row r="8270">
      <c r="D8270" s="57"/>
      <c r="J8270" s="7"/>
      <c r="K8270" s="7"/>
      <c r="L8270" s="7"/>
      <c r="M8270" s="7"/>
      <c r="N8270" s="57"/>
      <c r="O8270" s="6"/>
      <c r="P8270" s="6"/>
      <c r="T8270" s="6"/>
      <c r="V8270" s="3"/>
    </row>
    <row r="8271">
      <c r="D8271" s="57"/>
      <c r="J8271" s="7"/>
      <c r="K8271" s="7"/>
      <c r="L8271" s="7"/>
      <c r="M8271" s="7"/>
      <c r="N8271" s="57"/>
      <c r="O8271" s="6"/>
      <c r="P8271" s="6"/>
      <c r="T8271" s="6"/>
      <c r="V8271" s="3"/>
    </row>
    <row r="8272">
      <c r="D8272" s="57"/>
      <c r="J8272" s="7"/>
      <c r="K8272" s="7"/>
      <c r="L8272" s="7"/>
      <c r="M8272" s="7"/>
      <c r="N8272" s="57"/>
      <c r="O8272" s="6"/>
      <c r="P8272" s="6"/>
      <c r="T8272" s="6"/>
      <c r="V8272" s="3"/>
    </row>
    <row r="8273">
      <c r="D8273" s="57"/>
      <c r="J8273" s="7"/>
      <c r="K8273" s="7"/>
      <c r="L8273" s="7"/>
      <c r="M8273" s="7"/>
      <c r="N8273" s="57"/>
      <c r="O8273" s="6"/>
      <c r="P8273" s="6"/>
      <c r="T8273" s="6"/>
      <c r="V8273" s="3"/>
    </row>
    <row r="8274">
      <c r="D8274" s="57"/>
      <c r="J8274" s="7"/>
      <c r="K8274" s="7"/>
      <c r="L8274" s="7"/>
      <c r="M8274" s="7"/>
      <c r="N8274" s="57"/>
      <c r="O8274" s="6"/>
      <c r="P8274" s="6"/>
      <c r="T8274" s="6"/>
      <c r="V8274" s="3"/>
    </row>
    <row r="8275">
      <c r="D8275" s="57"/>
      <c r="J8275" s="7"/>
      <c r="K8275" s="7"/>
      <c r="L8275" s="7"/>
      <c r="M8275" s="7"/>
      <c r="N8275" s="57"/>
      <c r="O8275" s="6"/>
      <c r="P8275" s="6"/>
      <c r="T8275" s="6"/>
      <c r="V8275" s="3"/>
    </row>
    <row r="8276">
      <c r="D8276" s="57"/>
      <c r="J8276" s="7"/>
      <c r="K8276" s="7"/>
      <c r="L8276" s="7"/>
      <c r="M8276" s="7"/>
      <c r="N8276" s="57"/>
      <c r="O8276" s="6"/>
      <c r="P8276" s="6"/>
      <c r="T8276" s="6"/>
      <c r="V8276" s="3"/>
    </row>
    <row r="8277">
      <c r="D8277" s="57"/>
      <c r="J8277" s="7"/>
      <c r="K8277" s="7"/>
      <c r="L8277" s="7"/>
      <c r="M8277" s="7"/>
      <c r="N8277" s="57"/>
      <c r="O8277" s="6"/>
      <c r="P8277" s="6"/>
      <c r="T8277" s="6"/>
      <c r="V8277" s="3"/>
    </row>
    <row r="8278">
      <c r="D8278" s="57"/>
      <c r="J8278" s="7"/>
      <c r="K8278" s="7"/>
      <c r="L8278" s="7"/>
      <c r="M8278" s="7"/>
      <c r="N8278" s="57"/>
      <c r="O8278" s="6"/>
      <c r="P8278" s="6"/>
      <c r="T8278" s="6"/>
      <c r="V8278" s="3"/>
    </row>
    <row r="8279">
      <c r="D8279" s="57"/>
      <c r="J8279" s="7"/>
      <c r="K8279" s="7"/>
      <c r="L8279" s="7"/>
      <c r="M8279" s="7"/>
      <c r="N8279" s="57"/>
      <c r="O8279" s="6"/>
      <c r="P8279" s="6"/>
      <c r="T8279" s="6"/>
      <c r="V8279" s="3"/>
    </row>
    <row r="8280">
      <c r="D8280" s="57"/>
      <c r="J8280" s="7"/>
      <c r="K8280" s="7"/>
      <c r="L8280" s="7"/>
      <c r="M8280" s="7"/>
      <c r="N8280" s="57"/>
      <c r="O8280" s="6"/>
      <c r="P8280" s="6"/>
      <c r="T8280" s="6"/>
      <c r="V8280" s="3"/>
    </row>
    <row r="8281">
      <c r="D8281" s="57"/>
      <c r="J8281" s="7"/>
      <c r="K8281" s="7"/>
      <c r="L8281" s="7"/>
      <c r="M8281" s="7"/>
      <c r="N8281" s="57"/>
      <c r="O8281" s="6"/>
      <c r="P8281" s="6"/>
      <c r="T8281" s="6"/>
      <c r="V8281" s="3"/>
    </row>
    <row r="8282">
      <c r="D8282" s="57"/>
      <c r="J8282" s="7"/>
      <c r="K8282" s="7"/>
      <c r="L8282" s="7"/>
      <c r="M8282" s="7"/>
      <c r="N8282" s="57"/>
      <c r="O8282" s="6"/>
      <c r="P8282" s="6"/>
      <c r="T8282" s="6"/>
      <c r="V8282" s="3"/>
    </row>
    <row r="8283">
      <c r="D8283" s="57"/>
      <c r="J8283" s="7"/>
      <c r="K8283" s="7"/>
      <c r="L8283" s="7"/>
      <c r="M8283" s="7"/>
      <c r="N8283" s="57"/>
      <c r="O8283" s="6"/>
      <c r="P8283" s="6"/>
      <c r="T8283" s="6"/>
      <c r="V8283" s="3"/>
    </row>
    <row r="8284">
      <c r="D8284" s="57"/>
      <c r="J8284" s="7"/>
      <c r="K8284" s="7"/>
      <c r="L8284" s="7"/>
      <c r="M8284" s="7"/>
      <c r="N8284" s="57"/>
      <c r="O8284" s="6"/>
      <c r="P8284" s="6"/>
      <c r="T8284" s="6"/>
      <c r="V8284" s="3"/>
    </row>
    <row r="8285">
      <c r="D8285" s="57"/>
      <c r="J8285" s="7"/>
      <c r="K8285" s="7"/>
      <c r="L8285" s="7"/>
      <c r="M8285" s="7"/>
      <c r="N8285" s="57"/>
      <c r="O8285" s="6"/>
      <c r="P8285" s="6"/>
      <c r="T8285" s="6"/>
      <c r="V8285" s="3"/>
    </row>
    <row r="8286">
      <c r="D8286" s="57"/>
      <c r="J8286" s="7"/>
      <c r="K8286" s="7"/>
      <c r="L8286" s="7"/>
      <c r="M8286" s="7"/>
      <c r="N8286" s="57"/>
      <c r="O8286" s="6"/>
      <c r="P8286" s="6"/>
      <c r="T8286" s="6"/>
      <c r="V8286" s="3"/>
    </row>
    <row r="8287">
      <c r="D8287" s="57"/>
      <c r="J8287" s="7"/>
      <c r="K8287" s="7"/>
      <c r="L8287" s="7"/>
      <c r="M8287" s="7"/>
      <c r="N8287" s="57"/>
      <c r="O8287" s="6"/>
      <c r="P8287" s="6"/>
      <c r="T8287" s="6"/>
      <c r="V8287" s="3"/>
    </row>
    <row r="8288">
      <c r="D8288" s="57"/>
      <c r="J8288" s="7"/>
      <c r="K8288" s="7"/>
      <c r="L8288" s="7"/>
      <c r="M8288" s="7"/>
      <c r="N8288" s="57"/>
      <c r="O8288" s="6"/>
      <c r="P8288" s="6"/>
      <c r="T8288" s="6"/>
      <c r="V8288" s="3"/>
    </row>
    <row r="8289">
      <c r="D8289" s="57"/>
      <c r="J8289" s="7"/>
      <c r="K8289" s="7"/>
      <c r="L8289" s="7"/>
      <c r="M8289" s="7"/>
      <c r="N8289" s="57"/>
      <c r="O8289" s="6"/>
      <c r="P8289" s="6"/>
      <c r="T8289" s="6"/>
      <c r="V8289" s="3"/>
    </row>
    <row r="8290">
      <c r="D8290" s="57"/>
      <c r="J8290" s="7"/>
      <c r="K8290" s="7"/>
      <c r="L8290" s="7"/>
      <c r="M8290" s="7"/>
      <c r="N8290" s="57"/>
      <c r="O8290" s="6"/>
      <c r="P8290" s="6"/>
      <c r="T8290" s="6"/>
      <c r="V8290" s="3"/>
    </row>
    <row r="8291">
      <c r="D8291" s="57"/>
      <c r="J8291" s="7"/>
      <c r="K8291" s="7"/>
      <c r="L8291" s="7"/>
      <c r="M8291" s="7"/>
      <c r="N8291" s="57"/>
      <c r="O8291" s="6"/>
      <c r="P8291" s="6"/>
      <c r="T8291" s="6"/>
      <c r="V8291" s="3"/>
    </row>
    <row r="8292">
      <c r="D8292" s="57"/>
      <c r="J8292" s="7"/>
      <c r="K8292" s="7"/>
      <c r="L8292" s="7"/>
      <c r="M8292" s="7"/>
      <c r="N8292" s="57"/>
      <c r="O8292" s="6"/>
      <c r="P8292" s="6"/>
      <c r="T8292" s="6"/>
      <c r="V8292" s="3"/>
    </row>
    <row r="8293">
      <c r="D8293" s="57"/>
      <c r="J8293" s="7"/>
      <c r="K8293" s="7"/>
      <c r="L8293" s="7"/>
      <c r="M8293" s="7"/>
      <c r="N8293" s="57"/>
      <c r="O8293" s="6"/>
      <c r="P8293" s="6"/>
      <c r="T8293" s="6"/>
      <c r="V8293" s="3"/>
    </row>
    <row r="8294">
      <c r="D8294" s="57"/>
      <c r="J8294" s="7"/>
      <c r="K8294" s="7"/>
      <c r="L8294" s="7"/>
      <c r="M8294" s="7"/>
      <c r="N8294" s="57"/>
      <c r="O8294" s="6"/>
      <c r="P8294" s="6"/>
      <c r="T8294" s="6"/>
      <c r="V8294" s="3"/>
    </row>
    <row r="8295">
      <c r="D8295" s="57"/>
      <c r="J8295" s="7"/>
      <c r="K8295" s="7"/>
      <c r="L8295" s="7"/>
      <c r="M8295" s="7"/>
      <c r="N8295" s="57"/>
      <c r="O8295" s="6"/>
      <c r="P8295" s="6"/>
      <c r="T8295" s="6"/>
      <c r="V8295" s="3"/>
    </row>
    <row r="8296">
      <c r="D8296" s="57"/>
      <c r="J8296" s="7"/>
      <c r="K8296" s="7"/>
      <c r="L8296" s="7"/>
      <c r="M8296" s="7"/>
      <c r="N8296" s="57"/>
      <c r="O8296" s="6"/>
      <c r="P8296" s="6"/>
      <c r="T8296" s="6"/>
      <c r="V8296" s="3"/>
    </row>
    <row r="8297">
      <c r="D8297" s="57"/>
      <c r="J8297" s="7"/>
      <c r="K8297" s="7"/>
      <c r="L8297" s="7"/>
      <c r="M8297" s="7"/>
      <c r="N8297" s="57"/>
      <c r="O8297" s="6"/>
      <c r="P8297" s="6"/>
      <c r="T8297" s="6"/>
      <c r="V8297" s="3"/>
    </row>
    <row r="8298">
      <c r="D8298" s="57"/>
      <c r="J8298" s="7"/>
      <c r="K8298" s="7"/>
      <c r="L8298" s="7"/>
      <c r="M8298" s="7"/>
      <c r="N8298" s="57"/>
      <c r="O8298" s="6"/>
      <c r="P8298" s="6"/>
      <c r="T8298" s="6"/>
      <c r="V8298" s="3"/>
    </row>
    <row r="8299">
      <c r="D8299" s="57"/>
      <c r="J8299" s="7"/>
      <c r="K8299" s="7"/>
      <c r="L8299" s="7"/>
      <c r="M8299" s="7"/>
      <c r="N8299" s="57"/>
      <c r="O8299" s="6"/>
      <c r="P8299" s="6"/>
      <c r="T8299" s="6"/>
      <c r="V8299" s="3"/>
    </row>
    <row r="8300">
      <c r="D8300" s="57"/>
      <c r="J8300" s="7"/>
      <c r="K8300" s="7"/>
      <c r="L8300" s="7"/>
      <c r="M8300" s="7"/>
      <c r="N8300" s="57"/>
      <c r="O8300" s="6"/>
      <c r="P8300" s="6"/>
      <c r="T8300" s="6"/>
      <c r="V8300" s="3"/>
    </row>
    <row r="8301">
      <c r="D8301" s="57"/>
      <c r="J8301" s="7"/>
      <c r="K8301" s="7"/>
      <c r="L8301" s="7"/>
      <c r="M8301" s="7"/>
      <c r="N8301" s="57"/>
      <c r="O8301" s="6"/>
      <c r="P8301" s="6"/>
      <c r="T8301" s="6"/>
      <c r="V8301" s="3"/>
    </row>
    <row r="8302">
      <c r="D8302" s="57"/>
      <c r="J8302" s="7"/>
      <c r="K8302" s="7"/>
      <c r="L8302" s="7"/>
      <c r="M8302" s="7"/>
      <c r="N8302" s="57"/>
      <c r="O8302" s="6"/>
      <c r="P8302" s="6"/>
      <c r="T8302" s="6"/>
      <c r="V8302" s="3"/>
    </row>
    <row r="8303">
      <c r="D8303" s="57"/>
      <c r="J8303" s="7"/>
      <c r="K8303" s="7"/>
      <c r="L8303" s="7"/>
      <c r="M8303" s="7"/>
      <c r="N8303" s="57"/>
      <c r="O8303" s="6"/>
      <c r="P8303" s="6"/>
      <c r="T8303" s="6"/>
      <c r="V8303" s="3"/>
    </row>
    <row r="8304">
      <c r="D8304" s="57"/>
      <c r="J8304" s="7"/>
      <c r="K8304" s="7"/>
      <c r="L8304" s="7"/>
      <c r="M8304" s="7"/>
      <c r="N8304" s="57"/>
      <c r="O8304" s="6"/>
      <c r="P8304" s="6"/>
      <c r="T8304" s="6"/>
      <c r="V8304" s="3"/>
    </row>
    <row r="8305">
      <c r="D8305" s="57"/>
      <c r="J8305" s="7"/>
      <c r="K8305" s="7"/>
      <c r="L8305" s="7"/>
      <c r="M8305" s="7"/>
      <c r="N8305" s="57"/>
      <c r="O8305" s="6"/>
      <c r="P8305" s="6"/>
      <c r="T8305" s="6"/>
      <c r="V8305" s="3"/>
    </row>
    <row r="8306">
      <c r="D8306" s="57"/>
      <c r="J8306" s="7"/>
      <c r="K8306" s="7"/>
      <c r="L8306" s="7"/>
      <c r="M8306" s="7"/>
      <c r="N8306" s="57"/>
      <c r="O8306" s="6"/>
      <c r="P8306" s="6"/>
      <c r="T8306" s="6"/>
      <c r="V8306" s="3"/>
    </row>
    <row r="8307">
      <c r="D8307" s="57"/>
      <c r="J8307" s="7"/>
      <c r="K8307" s="7"/>
      <c r="L8307" s="7"/>
      <c r="M8307" s="7"/>
      <c r="N8307" s="57"/>
      <c r="O8307" s="6"/>
      <c r="P8307" s="6"/>
      <c r="T8307" s="6"/>
      <c r="V8307" s="3"/>
    </row>
    <row r="8308">
      <c r="D8308" s="57"/>
      <c r="J8308" s="7"/>
      <c r="K8308" s="7"/>
      <c r="L8308" s="7"/>
      <c r="M8308" s="7"/>
      <c r="N8308" s="57"/>
      <c r="O8308" s="6"/>
      <c r="P8308" s="6"/>
      <c r="T8308" s="6"/>
      <c r="V8308" s="3"/>
    </row>
    <row r="8309">
      <c r="D8309" s="57"/>
      <c r="J8309" s="7"/>
      <c r="K8309" s="7"/>
      <c r="L8309" s="7"/>
      <c r="M8309" s="7"/>
      <c r="N8309" s="57"/>
      <c r="O8309" s="6"/>
      <c r="P8309" s="6"/>
      <c r="T8309" s="6"/>
      <c r="V8309" s="3"/>
    </row>
    <row r="8310">
      <c r="D8310" s="57"/>
      <c r="J8310" s="7"/>
      <c r="K8310" s="7"/>
      <c r="L8310" s="7"/>
      <c r="M8310" s="7"/>
      <c r="N8310" s="57"/>
      <c r="O8310" s="6"/>
      <c r="P8310" s="6"/>
      <c r="T8310" s="6"/>
      <c r="V8310" s="3"/>
    </row>
    <row r="8311">
      <c r="D8311" s="57"/>
      <c r="J8311" s="7"/>
      <c r="K8311" s="7"/>
      <c r="L8311" s="7"/>
      <c r="M8311" s="7"/>
      <c r="N8311" s="57"/>
      <c r="O8311" s="6"/>
      <c r="P8311" s="6"/>
      <c r="T8311" s="6"/>
      <c r="V8311" s="3"/>
    </row>
    <row r="8312">
      <c r="D8312" s="57"/>
      <c r="J8312" s="7"/>
      <c r="K8312" s="7"/>
      <c r="L8312" s="7"/>
      <c r="M8312" s="7"/>
      <c r="N8312" s="57"/>
      <c r="O8312" s="6"/>
      <c r="P8312" s="6"/>
      <c r="T8312" s="6"/>
      <c r="V8312" s="3"/>
    </row>
    <row r="8313">
      <c r="D8313" s="57"/>
      <c r="J8313" s="7"/>
      <c r="K8313" s="7"/>
      <c r="L8313" s="7"/>
      <c r="M8313" s="7"/>
      <c r="N8313" s="57"/>
      <c r="O8313" s="6"/>
      <c r="P8313" s="6"/>
      <c r="T8313" s="6"/>
      <c r="V8313" s="3"/>
    </row>
    <row r="8314">
      <c r="D8314" s="57"/>
      <c r="J8314" s="7"/>
      <c r="K8314" s="7"/>
      <c r="L8314" s="7"/>
      <c r="M8314" s="7"/>
      <c r="N8314" s="57"/>
      <c r="O8314" s="6"/>
      <c r="P8314" s="6"/>
      <c r="T8314" s="6"/>
      <c r="V8314" s="3"/>
    </row>
    <row r="8315">
      <c r="D8315" s="57"/>
      <c r="J8315" s="7"/>
      <c r="K8315" s="7"/>
      <c r="L8315" s="7"/>
      <c r="M8315" s="7"/>
      <c r="N8315" s="57"/>
      <c r="O8315" s="6"/>
      <c r="P8315" s="6"/>
      <c r="T8315" s="6"/>
      <c r="V8315" s="3"/>
    </row>
    <row r="8316">
      <c r="D8316" s="57"/>
      <c r="J8316" s="7"/>
      <c r="K8316" s="7"/>
      <c r="L8316" s="7"/>
      <c r="M8316" s="7"/>
      <c r="N8316" s="57"/>
      <c r="O8316" s="6"/>
      <c r="P8316" s="6"/>
      <c r="T8316" s="6"/>
      <c r="V8316" s="3"/>
    </row>
    <row r="8317">
      <c r="D8317" s="57"/>
      <c r="J8317" s="7"/>
      <c r="K8317" s="7"/>
      <c r="L8317" s="7"/>
      <c r="M8317" s="7"/>
      <c r="N8317" s="57"/>
      <c r="O8317" s="6"/>
      <c r="P8317" s="6"/>
      <c r="T8317" s="6"/>
      <c r="V8317" s="3"/>
    </row>
    <row r="8318">
      <c r="D8318" s="57"/>
      <c r="J8318" s="7"/>
      <c r="K8318" s="7"/>
      <c r="L8318" s="7"/>
      <c r="M8318" s="7"/>
      <c r="N8318" s="57"/>
      <c r="O8318" s="6"/>
      <c r="P8318" s="6"/>
      <c r="T8318" s="6"/>
      <c r="V8318" s="3"/>
    </row>
    <row r="8319">
      <c r="D8319" s="57"/>
      <c r="J8319" s="7"/>
      <c r="K8319" s="7"/>
      <c r="L8319" s="7"/>
      <c r="M8319" s="7"/>
      <c r="N8319" s="57"/>
      <c r="O8319" s="6"/>
      <c r="P8319" s="6"/>
      <c r="T8319" s="6"/>
      <c r="V8319" s="3"/>
    </row>
    <row r="8320">
      <c r="D8320" s="57"/>
      <c r="J8320" s="7"/>
      <c r="K8320" s="7"/>
      <c r="L8320" s="7"/>
      <c r="M8320" s="7"/>
      <c r="N8320" s="57"/>
      <c r="O8320" s="6"/>
      <c r="P8320" s="6"/>
      <c r="T8320" s="6"/>
      <c r="V8320" s="3"/>
    </row>
    <row r="8321">
      <c r="D8321" s="57"/>
      <c r="J8321" s="7"/>
      <c r="K8321" s="7"/>
      <c r="L8321" s="7"/>
      <c r="M8321" s="7"/>
      <c r="N8321" s="57"/>
      <c r="O8321" s="6"/>
      <c r="P8321" s="6"/>
      <c r="T8321" s="6"/>
      <c r="V8321" s="3"/>
    </row>
    <row r="8322">
      <c r="D8322" s="57"/>
      <c r="J8322" s="7"/>
      <c r="K8322" s="7"/>
      <c r="L8322" s="7"/>
      <c r="M8322" s="7"/>
      <c r="N8322" s="57"/>
      <c r="O8322" s="6"/>
      <c r="P8322" s="6"/>
      <c r="T8322" s="6"/>
      <c r="V8322" s="3"/>
    </row>
    <row r="8323">
      <c r="D8323" s="57"/>
      <c r="J8323" s="7"/>
      <c r="K8323" s="7"/>
      <c r="L8323" s="7"/>
      <c r="M8323" s="7"/>
      <c r="N8323" s="57"/>
      <c r="O8323" s="6"/>
      <c r="P8323" s="6"/>
      <c r="T8323" s="6"/>
      <c r="V8323" s="3"/>
    </row>
    <row r="8324">
      <c r="D8324" s="57"/>
      <c r="J8324" s="7"/>
      <c r="K8324" s="7"/>
      <c r="L8324" s="7"/>
      <c r="M8324" s="7"/>
      <c r="N8324" s="57"/>
      <c r="O8324" s="6"/>
      <c r="P8324" s="6"/>
      <c r="T8324" s="6"/>
      <c r="V8324" s="3"/>
    </row>
    <row r="8325">
      <c r="D8325" s="57"/>
      <c r="J8325" s="7"/>
      <c r="K8325" s="7"/>
      <c r="L8325" s="7"/>
      <c r="M8325" s="7"/>
      <c r="N8325" s="57"/>
      <c r="O8325" s="6"/>
      <c r="P8325" s="6"/>
      <c r="T8325" s="6"/>
      <c r="V8325" s="3"/>
    </row>
    <row r="8326">
      <c r="D8326" s="57"/>
      <c r="J8326" s="7"/>
      <c r="K8326" s="7"/>
      <c r="L8326" s="7"/>
      <c r="M8326" s="7"/>
      <c r="N8326" s="57"/>
      <c r="O8326" s="6"/>
      <c r="P8326" s="6"/>
      <c r="T8326" s="6"/>
      <c r="V8326" s="3"/>
    </row>
    <row r="8327">
      <c r="D8327" s="57"/>
      <c r="J8327" s="7"/>
      <c r="K8327" s="7"/>
      <c r="L8327" s="7"/>
      <c r="M8327" s="7"/>
      <c r="N8327" s="57"/>
      <c r="O8327" s="6"/>
      <c r="P8327" s="6"/>
      <c r="T8327" s="6"/>
      <c r="V8327" s="3"/>
    </row>
    <row r="8328">
      <c r="D8328" s="57"/>
      <c r="J8328" s="7"/>
      <c r="K8328" s="7"/>
      <c r="L8328" s="7"/>
      <c r="M8328" s="7"/>
      <c r="N8328" s="57"/>
      <c r="O8328" s="6"/>
      <c r="P8328" s="6"/>
      <c r="T8328" s="6"/>
      <c r="V8328" s="3"/>
    </row>
    <row r="8329">
      <c r="D8329" s="57"/>
      <c r="J8329" s="7"/>
      <c r="K8329" s="7"/>
      <c r="L8329" s="7"/>
      <c r="M8329" s="7"/>
      <c r="N8329" s="57"/>
      <c r="O8329" s="6"/>
      <c r="P8329" s="6"/>
      <c r="T8329" s="6"/>
      <c r="V8329" s="3"/>
    </row>
    <row r="8330">
      <c r="D8330" s="57"/>
      <c r="J8330" s="7"/>
      <c r="K8330" s="7"/>
      <c r="L8330" s="7"/>
      <c r="M8330" s="7"/>
      <c r="N8330" s="57"/>
      <c r="O8330" s="6"/>
      <c r="P8330" s="6"/>
      <c r="T8330" s="6"/>
      <c r="V8330" s="3"/>
    </row>
    <row r="8331">
      <c r="D8331" s="57"/>
      <c r="J8331" s="7"/>
      <c r="K8331" s="7"/>
      <c r="L8331" s="7"/>
      <c r="M8331" s="7"/>
      <c r="N8331" s="57"/>
      <c r="O8331" s="6"/>
      <c r="P8331" s="6"/>
      <c r="T8331" s="6"/>
      <c r="V8331" s="3"/>
    </row>
    <row r="8332">
      <c r="D8332" s="57"/>
      <c r="J8332" s="7"/>
      <c r="K8332" s="7"/>
      <c r="L8332" s="7"/>
      <c r="M8332" s="7"/>
      <c r="N8332" s="57"/>
      <c r="O8332" s="6"/>
      <c r="P8332" s="6"/>
      <c r="T8332" s="6"/>
      <c r="V8332" s="3"/>
    </row>
    <row r="8333">
      <c r="D8333" s="57"/>
      <c r="J8333" s="7"/>
      <c r="K8333" s="7"/>
      <c r="L8333" s="7"/>
      <c r="M8333" s="7"/>
      <c r="N8333" s="57"/>
      <c r="O8333" s="6"/>
      <c r="P8333" s="6"/>
      <c r="T8333" s="6"/>
      <c r="V8333" s="3"/>
    </row>
    <row r="8334">
      <c r="D8334" s="57"/>
      <c r="J8334" s="7"/>
      <c r="K8334" s="7"/>
      <c r="L8334" s="7"/>
      <c r="M8334" s="7"/>
      <c r="N8334" s="57"/>
      <c r="O8334" s="6"/>
      <c r="P8334" s="6"/>
      <c r="T8334" s="6"/>
      <c r="V8334" s="3"/>
    </row>
    <row r="8335">
      <c r="D8335" s="57"/>
      <c r="J8335" s="7"/>
      <c r="K8335" s="7"/>
      <c r="L8335" s="7"/>
      <c r="M8335" s="7"/>
      <c r="N8335" s="57"/>
      <c r="O8335" s="6"/>
      <c r="P8335" s="6"/>
      <c r="T8335" s="6"/>
      <c r="V8335" s="3"/>
    </row>
    <row r="8336">
      <c r="D8336" s="57"/>
      <c r="J8336" s="7"/>
      <c r="K8336" s="7"/>
      <c r="L8336" s="7"/>
      <c r="M8336" s="7"/>
      <c r="N8336" s="57"/>
      <c r="O8336" s="6"/>
      <c r="P8336" s="6"/>
      <c r="T8336" s="6"/>
      <c r="V8336" s="3"/>
    </row>
    <row r="8337">
      <c r="D8337" s="57"/>
      <c r="J8337" s="7"/>
      <c r="K8337" s="7"/>
      <c r="L8337" s="7"/>
      <c r="M8337" s="7"/>
      <c r="N8337" s="57"/>
      <c r="O8337" s="6"/>
      <c r="P8337" s="6"/>
      <c r="T8337" s="6"/>
      <c r="V8337" s="3"/>
    </row>
    <row r="8338">
      <c r="D8338" s="57"/>
      <c r="J8338" s="7"/>
      <c r="K8338" s="7"/>
      <c r="L8338" s="7"/>
      <c r="M8338" s="7"/>
      <c r="N8338" s="57"/>
      <c r="O8338" s="6"/>
      <c r="P8338" s="6"/>
      <c r="T8338" s="6"/>
      <c r="V8338" s="3"/>
    </row>
    <row r="8339">
      <c r="D8339" s="57"/>
      <c r="J8339" s="7"/>
      <c r="K8339" s="7"/>
      <c r="L8339" s="7"/>
      <c r="M8339" s="7"/>
      <c r="N8339" s="57"/>
      <c r="O8339" s="6"/>
      <c r="P8339" s="6"/>
      <c r="T8339" s="6"/>
      <c r="V8339" s="3"/>
    </row>
    <row r="8340">
      <c r="D8340" s="57"/>
      <c r="J8340" s="7"/>
      <c r="K8340" s="7"/>
      <c r="L8340" s="7"/>
      <c r="M8340" s="7"/>
      <c r="N8340" s="57"/>
      <c r="O8340" s="6"/>
      <c r="P8340" s="6"/>
      <c r="T8340" s="6"/>
      <c r="V8340" s="3"/>
    </row>
    <row r="8341">
      <c r="D8341" s="57"/>
      <c r="J8341" s="7"/>
      <c r="K8341" s="7"/>
      <c r="L8341" s="7"/>
      <c r="M8341" s="7"/>
      <c r="N8341" s="57"/>
      <c r="O8341" s="6"/>
      <c r="P8341" s="6"/>
      <c r="T8341" s="6"/>
      <c r="V8341" s="3"/>
    </row>
    <row r="8342">
      <c r="D8342" s="57"/>
      <c r="J8342" s="7"/>
      <c r="K8342" s="7"/>
      <c r="L8342" s="7"/>
      <c r="M8342" s="7"/>
      <c r="N8342" s="57"/>
      <c r="O8342" s="6"/>
      <c r="P8342" s="6"/>
      <c r="T8342" s="6"/>
      <c r="V8342" s="3"/>
    </row>
    <row r="8343">
      <c r="D8343" s="57"/>
      <c r="J8343" s="7"/>
      <c r="K8343" s="7"/>
      <c r="L8343" s="7"/>
      <c r="M8343" s="7"/>
      <c r="N8343" s="57"/>
      <c r="O8343" s="6"/>
      <c r="P8343" s="6"/>
      <c r="T8343" s="6"/>
      <c r="V8343" s="3"/>
    </row>
    <row r="8344">
      <c r="D8344" s="57"/>
      <c r="J8344" s="7"/>
      <c r="K8344" s="7"/>
      <c r="L8344" s="7"/>
      <c r="M8344" s="7"/>
      <c r="N8344" s="57"/>
      <c r="O8344" s="6"/>
      <c r="P8344" s="6"/>
      <c r="T8344" s="6"/>
      <c r="V8344" s="3"/>
    </row>
    <row r="8345">
      <c r="D8345" s="57"/>
      <c r="J8345" s="7"/>
      <c r="K8345" s="7"/>
      <c r="L8345" s="7"/>
      <c r="M8345" s="7"/>
      <c r="N8345" s="57"/>
      <c r="O8345" s="6"/>
      <c r="P8345" s="6"/>
      <c r="T8345" s="6"/>
      <c r="V8345" s="3"/>
    </row>
    <row r="8346">
      <c r="D8346" s="57"/>
      <c r="J8346" s="7"/>
      <c r="K8346" s="7"/>
      <c r="L8346" s="7"/>
      <c r="M8346" s="7"/>
      <c r="N8346" s="57"/>
      <c r="O8346" s="6"/>
      <c r="P8346" s="6"/>
      <c r="T8346" s="6"/>
      <c r="V8346" s="3"/>
    </row>
    <row r="8347">
      <c r="D8347" s="57"/>
      <c r="J8347" s="7"/>
      <c r="K8347" s="7"/>
      <c r="L8347" s="7"/>
      <c r="M8347" s="7"/>
      <c r="N8347" s="57"/>
      <c r="O8347" s="6"/>
      <c r="P8347" s="6"/>
      <c r="T8347" s="6"/>
      <c r="V8347" s="3"/>
    </row>
    <row r="8348">
      <c r="D8348" s="57"/>
      <c r="J8348" s="7"/>
      <c r="K8348" s="7"/>
      <c r="L8348" s="7"/>
      <c r="M8348" s="7"/>
      <c r="N8348" s="57"/>
      <c r="O8348" s="6"/>
      <c r="P8348" s="6"/>
      <c r="T8348" s="6"/>
      <c r="V8348" s="3"/>
    </row>
    <row r="8349">
      <c r="D8349" s="57"/>
      <c r="J8349" s="7"/>
      <c r="K8349" s="7"/>
      <c r="L8349" s="7"/>
      <c r="M8349" s="7"/>
      <c r="N8349" s="57"/>
      <c r="O8349" s="6"/>
      <c r="P8349" s="6"/>
      <c r="T8349" s="6"/>
      <c r="V8349" s="3"/>
    </row>
    <row r="8350">
      <c r="D8350" s="57"/>
      <c r="J8350" s="7"/>
      <c r="K8350" s="7"/>
      <c r="L8350" s="7"/>
      <c r="M8350" s="7"/>
      <c r="N8350" s="57"/>
      <c r="O8350" s="6"/>
      <c r="P8350" s="6"/>
      <c r="T8350" s="6"/>
      <c r="V8350" s="3"/>
    </row>
    <row r="8351">
      <c r="D8351" s="57"/>
      <c r="J8351" s="7"/>
      <c r="K8351" s="7"/>
      <c r="L8351" s="7"/>
      <c r="M8351" s="7"/>
      <c r="N8351" s="57"/>
      <c r="O8351" s="6"/>
      <c r="P8351" s="6"/>
      <c r="T8351" s="6"/>
      <c r="V8351" s="3"/>
    </row>
    <row r="8352">
      <c r="D8352" s="57"/>
      <c r="J8352" s="7"/>
      <c r="K8352" s="7"/>
      <c r="L8352" s="7"/>
      <c r="M8352" s="7"/>
      <c r="N8352" s="57"/>
      <c r="O8352" s="6"/>
      <c r="P8352" s="6"/>
      <c r="T8352" s="6"/>
      <c r="V8352" s="3"/>
    </row>
    <row r="8353">
      <c r="D8353" s="57"/>
      <c r="J8353" s="7"/>
      <c r="K8353" s="7"/>
      <c r="L8353" s="7"/>
      <c r="M8353" s="7"/>
      <c r="N8353" s="57"/>
      <c r="O8353" s="6"/>
      <c r="P8353" s="6"/>
      <c r="T8353" s="6"/>
      <c r="V8353" s="3"/>
    </row>
    <row r="8354">
      <c r="D8354" s="57"/>
      <c r="J8354" s="7"/>
      <c r="K8354" s="7"/>
      <c r="L8354" s="7"/>
      <c r="M8354" s="7"/>
      <c r="N8354" s="57"/>
      <c r="O8354" s="6"/>
      <c r="P8354" s="6"/>
      <c r="T8354" s="6"/>
      <c r="V8354" s="3"/>
    </row>
    <row r="8355">
      <c r="D8355" s="57"/>
      <c r="J8355" s="7"/>
      <c r="K8355" s="7"/>
      <c r="L8355" s="7"/>
      <c r="M8355" s="7"/>
      <c r="N8355" s="57"/>
      <c r="O8355" s="6"/>
      <c r="P8355" s="6"/>
      <c r="T8355" s="6"/>
      <c r="V8355" s="3"/>
    </row>
    <row r="8356">
      <c r="D8356" s="57"/>
      <c r="J8356" s="7"/>
      <c r="K8356" s="7"/>
      <c r="L8356" s="7"/>
      <c r="M8356" s="7"/>
      <c r="N8356" s="57"/>
      <c r="O8356" s="6"/>
      <c r="P8356" s="6"/>
      <c r="T8356" s="6"/>
      <c r="V8356" s="3"/>
    </row>
    <row r="8357">
      <c r="D8357" s="57"/>
      <c r="J8357" s="7"/>
      <c r="K8357" s="7"/>
      <c r="L8357" s="7"/>
      <c r="M8357" s="7"/>
      <c r="N8357" s="57"/>
      <c r="O8357" s="6"/>
      <c r="P8357" s="6"/>
      <c r="T8357" s="6"/>
      <c r="V8357" s="3"/>
    </row>
    <row r="8358">
      <c r="D8358" s="57"/>
      <c r="J8358" s="7"/>
      <c r="K8358" s="7"/>
      <c r="L8358" s="7"/>
      <c r="M8358" s="7"/>
      <c r="N8358" s="57"/>
      <c r="O8358" s="6"/>
      <c r="P8358" s="6"/>
      <c r="T8358" s="6"/>
      <c r="V8358" s="3"/>
    </row>
    <row r="8359">
      <c r="D8359" s="57"/>
      <c r="J8359" s="7"/>
      <c r="K8359" s="7"/>
      <c r="L8359" s="7"/>
      <c r="M8359" s="7"/>
      <c r="N8359" s="57"/>
      <c r="O8359" s="6"/>
      <c r="P8359" s="6"/>
      <c r="T8359" s="6"/>
      <c r="V8359" s="3"/>
    </row>
    <row r="8360">
      <c r="D8360" s="57"/>
      <c r="J8360" s="7"/>
      <c r="K8360" s="7"/>
      <c r="L8360" s="7"/>
      <c r="M8360" s="7"/>
      <c r="N8360" s="57"/>
      <c r="O8360" s="6"/>
      <c r="P8360" s="6"/>
      <c r="T8360" s="6"/>
      <c r="V8360" s="3"/>
    </row>
    <row r="8361">
      <c r="D8361" s="57"/>
      <c r="J8361" s="7"/>
      <c r="K8361" s="7"/>
      <c r="L8361" s="7"/>
      <c r="M8361" s="7"/>
      <c r="N8361" s="57"/>
      <c r="O8361" s="6"/>
      <c r="P8361" s="6"/>
      <c r="T8361" s="6"/>
      <c r="V8361" s="3"/>
    </row>
    <row r="8362">
      <c r="D8362" s="57"/>
      <c r="J8362" s="7"/>
      <c r="K8362" s="7"/>
      <c r="L8362" s="7"/>
      <c r="M8362" s="7"/>
      <c r="N8362" s="57"/>
      <c r="O8362" s="6"/>
      <c r="P8362" s="6"/>
      <c r="T8362" s="6"/>
      <c r="V8362" s="3"/>
    </row>
    <row r="8363">
      <c r="D8363" s="57"/>
      <c r="J8363" s="7"/>
      <c r="K8363" s="7"/>
      <c r="L8363" s="7"/>
      <c r="M8363" s="7"/>
      <c r="N8363" s="57"/>
      <c r="O8363" s="6"/>
      <c r="P8363" s="6"/>
      <c r="T8363" s="6"/>
      <c r="V8363" s="3"/>
    </row>
    <row r="8364">
      <c r="D8364" s="57"/>
      <c r="J8364" s="7"/>
      <c r="K8364" s="7"/>
      <c r="L8364" s="7"/>
      <c r="M8364" s="7"/>
      <c r="N8364" s="57"/>
      <c r="O8364" s="6"/>
      <c r="P8364" s="6"/>
      <c r="T8364" s="6"/>
      <c r="V8364" s="3"/>
    </row>
    <row r="8365">
      <c r="D8365" s="57"/>
      <c r="J8365" s="7"/>
      <c r="K8365" s="7"/>
      <c r="L8365" s="7"/>
      <c r="M8365" s="7"/>
      <c r="N8365" s="57"/>
      <c r="O8365" s="6"/>
      <c r="P8365" s="6"/>
      <c r="T8365" s="6"/>
      <c r="V8365" s="3"/>
    </row>
    <row r="8366">
      <c r="D8366" s="57"/>
      <c r="J8366" s="7"/>
      <c r="K8366" s="7"/>
      <c r="L8366" s="7"/>
      <c r="M8366" s="7"/>
      <c r="N8366" s="57"/>
      <c r="O8366" s="6"/>
      <c r="P8366" s="6"/>
      <c r="T8366" s="6"/>
      <c r="V8366" s="3"/>
    </row>
    <row r="8367">
      <c r="D8367" s="57"/>
      <c r="J8367" s="7"/>
      <c r="K8367" s="7"/>
      <c r="L8367" s="7"/>
      <c r="M8367" s="7"/>
      <c r="N8367" s="57"/>
      <c r="O8367" s="6"/>
      <c r="P8367" s="6"/>
      <c r="T8367" s="6"/>
      <c r="V8367" s="3"/>
    </row>
    <row r="8368">
      <c r="D8368" s="57"/>
      <c r="J8368" s="7"/>
      <c r="K8368" s="7"/>
      <c r="L8368" s="7"/>
      <c r="M8368" s="7"/>
      <c r="N8368" s="57"/>
      <c r="O8368" s="6"/>
      <c r="P8368" s="6"/>
      <c r="T8368" s="6"/>
      <c r="V8368" s="3"/>
    </row>
    <row r="8369">
      <c r="D8369" s="57"/>
      <c r="J8369" s="7"/>
      <c r="K8369" s="7"/>
      <c r="L8369" s="7"/>
      <c r="M8369" s="7"/>
      <c r="N8369" s="57"/>
      <c r="O8369" s="6"/>
      <c r="P8369" s="6"/>
      <c r="T8369" s="6"/>
      <c r="V8369" s="3"/>
    </row>
    <row r="8370">
      <c r="D8370" s="57"/>
      <c r="J8370" s="7"/>
      <c r="K8370" s="7"/>
      <c r="L8370" s="7"/>
      <c r="M8370" s="7"/>
      <c r="N8370" s="57"/>
      <c r="O8370" s="6"/>
      <c r="P8370" s="6"/>
      <c r="T8370" s="6"/>
      <c r="V8370" s="3"/>
    </row>
    <row r="8371">
      <c r="D8371" s="57"/>
      <c r="J8371" s="7"/>
      <c r="K8371" s="7"/>
      <c r="L8371" s="7"/>
      <c r="M8371" s="7"/>
      <c r="N8371" s="57"/>
      <c r="O8371" s="6"/>
      <c r="P8371" s="6"/>
      <c r="T8371" s="6"/>
      <c r="V8371" s="3"/>
    </row>
    <row r="8372">
      <c r="D8372" s="57"/>
      <c r="J8372" s="7"/>
      <c r="K8372" s="7"/>
      <c r="L8372" s="7"/>
      <c r="M8372" s="7"/>
      <c r="N8372" s="57"/>
      <c r="O8372" s="6"/>
      <c r="P8372" s="6"/>
      <c r="T8372" s="6"/>
      <c r="V8372" s="3"/>
    </row>
    <row r="8373">
      <c r="D8373" s="57"/>
      <c r="J8373" s="7"/>
      <c r="K8373" s="7"/>
      <c r="L8373" s="7"/>
      <c r="M8373" s="7"/>
      <c r="N8373" s="57"/>
      <c r="O8373" s="6"/>
      <c r="P8373" s="6"/>
      <c r="T8373" s="6"/>
      <c r="V8373" s="3"/>
    </row>
    <row r="8374">
      <c r="D8374" s="57"/>
      <c r="J8374" s="7"/>
      <c r="K8374" s="7"/>
      <c r="L8374" s="7"/>
      <c r="M8374" s="7"/>
      <c r="N8374" s="57"/>
      <c r="O8374" s="6"/>
      <c r="P8374" s="6"/>
      <c r="T8374" s="6"/>
      <c r="V8374" s="3"/>
    </row>
    <row r="8375">
      <c r="D8375" s="57"/>
      <c r="J8375" s="7"/>
      <c r="K8375" s="7"/>
      <c r="L8375" s="7"/>
      <c r="M8375" s="7"/>
      <c r="N8375" s="57"/>
      <c r="O8375" s="6"/>
      <c r="P8375" s="6"/>
      <c r="T8375" s="6"/>
      <c r="V8375" s="3"/>
    </row>
    <row r="8376">
      <c r="D8376" s="57"/>
      <c r="J8376" s="7"/>
      <c r="K8376" s="7"/>
      <c r="L8376" s="7"/>
      <c r="M8376" s="7"/>
      <c r="N8376" s="57"/>
      <c r="O8376" s="6"/>
      <c r="P8376" s="6"/>
      <c r="T8376" s="6"/>
      <c r="V8376" s="3"/>
    </row>
    <row r="8377">
      <c r="D8377" s="57"/>
      <c r="J8377" s="7"/>
      <c r="K8377" s="7"/>
      <c r="L8377" s="7"/>
      <c r="M8377" s="7"/>
      <c r="N8377" s="57"/>
      <c r="O8377" s="6"/>
      <c r="P8377" s="6"/>
      <c r="T8377" s="6"/>
      <c r="V8377" s="3"/>
    </row>
    <row r="8378">
      <c r="D8378" s="57"/>
      <c r="J8378" s="7"/>
      <c r="K8378" s="7"/>
      <c r="L8378" s="7"/>
      <c r="M8378" s="7"/>
      <c r="N8378" s="57"/>
      <c r="O8378" s="6"/>
      <c r="P8378" s="6"/>
      <c r="T8378" s="6"/>
      <c r="V8378" s="3"/>
    </row>
    <row r="8379">
      <c r="D8379" s="57"/>
      <c r="J8379" s="7"/>
      <c r="K8379" s="7"/>
      <c r="L8379" s="7"/>
      <c r="M8379" s="7"/>
      <c r="N8379" s="57"/>
      <c r="O8379" s="6"/>
      <c r="P8379" s="6"/>
      <c r="T8379" s="6"/>
      <c r="V8379" s="3"/>
    </row>
    <row r="8380">
      <c r="D8380" s="57"/>
      <c r="J8380" s="7"/>
      <c r="K8380" s="7"/>
      <c r="L8380" s="7"/>
      <c r="M8380" s="7"/>
      <c r="N8380" s="57"/>
      <c r="O8380" s="6"/>
      <c r="P8380" s="6"/>
      <c r="T8380" s="6"/>
      <c r="V8380" s="3"/>
    </row>
    <row r="8381">
      <c r="D8381" s="57"/>
      <c r="J8381" s="7"/>
      <c r="K8381" s="7"/>
      <c r="L8381" s="7"/>
      <c r="M8381" s="7"/>
      <c r="N8381" s="57"/>
      <c r="O8381" s="6"/>
      <c r="P8381" s="6"/>
      <c r="T8381" s="6"/>
      <c r="V8381" s="3"/>
    </row>
    <row r="8382">
      <c r="D8382" s="57"/>
      <c r="J8382" s="7"/>
      <c r="K8382" s="7"/>
      <c r="L8382" s="7"/>
      <c r="M8382" s="7"/>
      <c r="N8382" s="57"/>
      <c r="O8382" s="6"/>
      <c r="P8382" s="6"/>
      <c r="T8382" s="6"/>
      <c r="V8382" s="3"/>
    </row>
    <row r="8383">
      <c r="D8383" s="57"/>
      <c r="J8383" s="7"/>
      <c r="K8383" s="7"/>
      <c r="L8383" s="7"/>
      <c r="M8383" s="7"/>
      <c r="N8383" s="57"/>
      <c r="O8383" s="6"/>
      <c r="P8383" s="6"/>
      <c r="T8383" s="6"/>
      <c r="V8383" s="3"/>
    </row>
    <row r="8384">
      <c r="D8384" s="57"/>
      <c r="J8384" s="7"/>
      <c r="K8384" s="7"/>
      <c r="L8384" s="7"/>
      <c r="M8384" s="7"/>
      <c r="N8384" s="57"/>
      <c r="O8384" s="6"/>
      <c r="P8384" s="6"/>
      <c r="T8384" s="6"/>
      <c r="V8384" s="3"/>
    </row>
    <row r="8385">
      <c r="D8385" s="57"/>
      <c r="J8385" s="7"/>
      <c r="K8385" s="7"/>
      <c r="L8385" s="7"/>
      <c r="M8385" s="7"/>
      <c r="N8385" s="57"/>
      <c r="O8385" s="6"/>
      <c r="P8385" s="6"/>
      <c r="T8385" s="6"/>
      <c r="V8385" s="3"/>
    </row>
    <row r="8386">
      <c r="D8386" s="57"/>
      <c r="J8386" s="7"/>
      <c r="K8386" s="7"/>
      <c r="L8386" s="7"/>
      <c r="M8386" s="7"/>
      <c r="N8386" s="57"/>
      <c r="O8386" s="6"/>
      <c r="P8386" s="6"/>
      <c r="T8386" s="6"/>
      <c r="V8386" s="3"/>
    </row>
    <row r="8387">
      <c r="D8387" s="57"/>
      <c r="J8387" s="7"/>
      <c r="K8387" s="7"/>
      <c r="L8387" s="7"/>
      <c r="M8387" s="7"/>
      <c r="N8387" s="57"/>
      <c r="O8387" s="6"/>
      <c r="P8387" s="6"/>
      <c r="T8387" s="6"/>
      <c r="V8387" s="3"/>
    </row>
    <row r="8388">
      <c r="D8388" s="57"/>
      <c r="J8388" s="7"/>
      <c r="K8388" s="7"/>
      <c r="L8388" s="7"/>
      <c r="M8388" s="7"/>
      <c r="N8388" s="57"/>
      <c r="O8388" s="6"/>
      <c r="P8388" s="6"/>
      <c r="T8388" s="6"/>
      <c r="V8388" s="3"/>
    </row>
    <row r="8389">
      <c r="D8389" s="57"/>
      <c r="J8389" s="7"/>
      <c r="K8389" s="7"/>
      <c r="L8389" s="7"/>
      <c r="M8389" s="7"/>
      <c r="N8389" s="57"/>
      <c r="O8389" s="6"/>
      <c r="P8389" s="6"/>
      <c r="T8389" s="6"/>
      <c r="V8389" s="3"/>
    </row>
    <row r="8390">
      <c r="D8390" s="57"/>
      <c r="J8390" s="7"/>
      <c r="K8390" s="7"/>
      <c r="L8390" s="7"/>
      <c r="M8390" s="7"/>
      <c r="N8390" s="57"/>
      <c r="O8390" s="6"/>
      <c r="P8390" s="6"/>
      <c r="T8390" s="6"/>
      <c r="V8390" s="3"/>
    </row>
    <row r="8391">
      <c r="D8391" s="57"/>
      <c r="J8391" s="7"/>
      <c r="K8391" s="7"/>
      <c r="L8391" s="7"/>
      <c r="M8391" s="7"/>
      <c r="N8391" s="57"/>
      <c r="O8391" s="6"/>
      <c r="P8391" s="6"/>
      <c r="T8391" s="6"/>
      <c r="V8391" s="3"/>
    </row>
    <row r="8392">
      <c r="D8392" s="57"/>
      <c r="J8392" s="7"/>
      <c r="K8392" s="7"/>
      <c r="L8392" s="7"/>
      <c r="M8392" s="7"/>
      <c r="N8392" s="57"/>
      <c r="O8392" s="6"/>
      <c r="P8392" s="6"/>
      <c r="T8392" s="6"/>
      <c r="V8392" s="3"/>
    </row>
    <row r="8393">
      <c r="D8393" s="57"/>
      <c r="J8393" s="7"/>
      <c r="K8393" s="7"/>
      <c r="L8393" s="7"/>
      <c r="M8393" s="7"/>
      <c r="N8393" s="57"/>
      <c r="O8393" s="6"/>
      <c r="P8393" s="6"/>
      <c r="T8393" s="6"/>
      <c r="V8393" s="3"/>
    </row>
    <row r="8394">
      <c r="D8394" s="57"/>
      <c r="J8394" s="7"/>
      <c r="K8394" s="7"/>
      <c r="L8394" s="7"/>
      <c r="M8394" s="7"/>
      <c r="N8394" s="57"/>
      <c r="O8394" s="6"/>
      <c r="P8394" s="6"/>
      <c r="T8394" s="6"/>
      <c r="V8394" s="3"/>
    </row>
    <row r="8395">
      <c r="D8395" s="57"/>
      <c r="J8395" s="7"/>
      <c r="K8395" s="7"/>
      <c r="L8395" s="7"/>
      <c r="M8395" s="7"/>
      <c r="N8395" s="57"/>
      <c r="O8395" s="6"/>
      <c r="P8395" s="6"/>
      <c r="T8395" s="6"/>
      <c r="V8395" s="3"/>
    </row>
    <row r="8396">
      <c r="D8396" s="57"/>
      <c r="J8396" s="7"/>
      <c r="K8396" s="7"/>
      <c r="L8396" s="7"/>
      <c r="M8396" s="7"/>
      <c r="N8396" s="57"/>
      <c r="O8396" s="6"/>
      <c r="P8396" s="6"/>
      <c r="T8396" s="6"/>
      <c r="V8396" s="3"/>
    </row>
    <row r="8397">
      <c r="D8397" s="57"/>
      <c r="J8397" s="7"/>
      <c r="K8397" s="7"/>
      <c r="L8397" s="7"/>
      <c r="M8397" s="7"/>
      <c r="N8397" s="57"/>
      <c r="O8397" s="6"/>
      <c r="P8397" s="6"/>
      <c r="T8397" s="6"/>
      <c r="V8397" s="3"/>
    </row>
    <row r="8398">
      <c r="D8398" s="57"/>
      <c r="J8398" s="7"/>
      <c r="K8398" s="7"/>
      <c r="L8398" s="7"/>
      <c r="M8398" s="7"/>
      <c r="N8398" s="57"/>
      <c r="O8398" s="6"/>
      <c r="P8398" s="6"/>
      <c r="T8398" s="6"/>
      <c r="V8398" s="3"/>
    </row>
    <row r="8399">
      <c r="D8399" s="57"/>
      <c r="J8399" s="7"/>
      <c r="K8399" s="7"/>
      <c r="L8399" s="7"/>
      <c r="M8399" s="7"/>
      <c r="N8399" s="57"/>
      <c r="O8399" s="6"/>
      <c r="P8399" s="6"/>
      <c r="T8399" s="6"/>
      <c r="V8399" s="3"/>
    </row>
    <row r="8400">
      <c r="D8400" s="57"/>
      <c r="J8400" s="7"/>
      <c r="K8400" s="7"/>
      <c r="L8400" s="7"/>
      <c r="M8400" s="7"/>
      <c r="N8400" s="57"/>
      <c r="O8400" s="6"/>
      <c r="P8400" s="6"/>
      <c r="T8400" s="6"/>
      <c r="V8400" s="3"/>
    </row>
    <row r="8401">
      <c r="D8401" s="57"/>
      <c r="J8401" s="7"/>
      <c r="K8401" s="7"/>
      <c r="L8401" s="7"/>
      <c r="M8401" s="7"/>
      <c r="N8401" s="57"/>
      <c r="O8401" s="6"/>
      <c r="P8401" s="6"/>
      <c r="T8401" s="6"/>
      <c r="V8401" s="3"/>
    </row>
    <row r="8402">
      <c r="D8402" s="57"/>
      <c r="J8402" s="7"/>
      <c r="K8402" s="7"/>
      <c r="L8402" s="7"/>
      <c r="M8402" s="7"/>
      <c r="N8402" s="57"/>
      <c r="O8402" s="6"/>
      <c r="P8402" s="6"/>
      <c r="T8402" s="6"/>
      <c r="V8402" s="3"/>
    </row>
    <row r="8403">
      <c r="D8403" s="57"/>
      <c r="J8403" s="7"/>
      <c r="K8403" s="7"/>
      <c r="L8403" s="7"/>
      <c r="M8403" s="7"/>
      <c r="N8403" s="57"/>
      <c r="O8403" s="6"/>
      <c r="P8403" s="6"/>
      <c r="T8403" s="6"/>
      <c r="V8403" s="3"/>
    </row>
    <row r="8404">
      <c r="D8404" s="57"/>
      <c r="J8404" s="7"/>
      <c r="K8404" s="7"/>
      <c r="L8404" s="7"/>
      <c r="M8404" s="7"/>
      <c r="N8404" s="57"/>
      <c r="O8404" s="6"/>
      <c r="P8404" s="6"/>
      <c r="T8404" s="6"/>
      <c r="V8404" s="3"/>
    </row>
    <row r="8405">
      <c r="D8405" s="57"/>
      <c r="J8405" s="7"/>
      <c r="K8405" s="7"/>
      <c r="L8405" s="7"/>
      <c r="M8405" s="7"/>
      <c r="N8405" s="57"/>
      <c r="O8405" s="6"/>
      <c r="P8405" s="6"/>
      <c r="T8405" s="6"/>
      <c r="V8405" s="3"/>
    </row>
    <row r="8406">
      <c r="D8406" s="57"/>
      <c r="J8406" s="7"/>
      <c r="K8406" s="7"/>
      <c r="L8406" s="7"/>
      <c r="M8406" s="7"/>
      <c r="N8406" s="57"/>
      <c r="O8406" s="6"/>
      <c r="P8406" s="6"/>
      <c r="T8406" s="6"/>
      <c r="V8406" s="3"/>
    </row>
    <row r="8407">
      <c r="D8407" s="57"/>
      <c r="J8407" s="7"/>
      <c r="K8407" s="7"/>
      <c r="L8407" s="7"/>
      <c r="M8407" s="7"/>
      <c r="N8407" s="57"/>
      <c r="O8407" s="6"/>
      <c r="P8407" s="6"/>
      <c r="T8407" s="6"/>
      <c r="V8407" s="3"/>
    </row>
    <row r="8408">
      <c r="D8408" s="57"/>
      <c r="J8408" s="7"/>
      <c r="K8408" s="7"/>
      <c r="L8408" s="7"/>
      <c r="M8408" s="7"/>
      <c r="N8408" s="57"/>
      <c r="O8408" s="6"/>
      <c r="P8408" s="6"/>
      <c r="T8408" s="6"/>
      <c r="V8408" s="3"/>
    </row>
    <row r="8409">
      <c r="D8409" s="57"/>
      <c r="J8409" s="7"/>
      <c r="K8409" s="7"/>
      <c r="L8409" s="7"/>
      <c r="M8409" s="7"/>
      <c r="N8409" s="57"/>
      <c r="O8409" s="6"/>
      <c r="P8409" s="6"/>
      <c r="T8409" s="6"/>
      <c r="V8409" s="3"/>
    </row>
    <row r="8410">
      <c r="D8410" s="57"/>
      <c r="J8410" s="7"/>
      <c r="K8410" s="7"/>
      <c r="L8410" s="7"/>
      <c r="M8410" s="7"/>
      <c r="N8410" s="57"/>
      <c r="O8410" s="6"/>
      <c r="P8410" s="6"/>
      <c r="T8410" s="6"/>
      <c r="V8410" s="3"/>
    </row>
    <row r="8411">
      <c r="D8411" s="57"/>
      <c r="J8411" s="7"/>
      <c r="K8411" s="7"/>
      <c r="L8411" s="7"/>
      <c r="M8411" s="7"/>
      <c r="N8411" s="57"/>
      <c r="O8411" s="6"/>
      <c r="P8411" s="6"/>
      <c r="T8411" s="6"/>
      <c r="V8411" s="3"/>
    </row>
    <row r="8412">
      <c r="D8412" s="57"/>
      <c r="J8412" s="7"/>
      <c r="K8412" s="7"/>
      <c r="L8412" s="7"/>
      <c r="M8412" s="7"/>
      <c r="N8412" s="57"/>
      <c r="O8412" s="6"/>
      <c r="P8412" s="6"/>
      <c r="T8412" s="6"/>
      <c r="V8412" s="3"/>
    </row>
    <row r="8413">
      <c r="D8413" s="57"/>
      <c r="J8413" s="7"/>
      <c r="K8413" s="7"/>
      <c r="L8413" s="7"/>
      <c r="M8413" s="7"/>
      <c r="N8413" s="57"/>
      <c r="O8413" s="6"/>
      <c r="P8413" s="6"/>
      <c r="T8413" s="6"/>
      <c r="V8413" s="3"/>
    </row>
    <row r="8414">
      <c r="D8414" s="57"/>
      <c r="J8414" s="7"/>
      <c r="K8414" s="7"/>
      <c r="L8414" s="7"/>
      <c r="M8414" s="7"/>
      <c r="N8414" s="57"/>
      <c r="O8414" s="6"/>
      <c r="P8414" s="6"/>
      <c r="T8414" s="6"/>
      <c r="V8414" s="3"/>
    </row>
    <row r="8415">
      <c r="D8415" s="57"/>
      <c r="J8415" s="7"/>
      <c r="K8415" s="7"/>
      <c r="L8415" s="7"/>
      <c r="M8415" s="7"/>
      <c r="N8415" s="57"/>
      <c r="O8415" s="6"/>
      <c r="P8415" s="6"/>
      <c r="T8415" s="6"/>
      <c r="V8415" s="3"/>
    </row>
    <row r="8416">
      <c r="D8416" s="57"/>
      <c r="J8416" s="7"/>
      <c r="K8416" s="7"/>
      <c r="L8416" s="7"/>
      <c r="M8416" s="7"/>
      <c r="N8416" s="57"/>
      <c r="O8416" s="6"/>
      <c r="P8416" s="6"/>
      <c r="T8416" s="6"/>
      <c r="V8416" s="3"/>
    </row>
    <row r="8417">
      <c r="D8417" s="57"/>
      <c r="J8417" s="7"/>
      <c r="K8417" s="7"/>
      <c r="L8417" s="7"/>
      <c r="M8417" s="7"/>
      <c r="N8417" s="57"/>
      <c r="O8417" s="6"/>
      <c r="P8417" s="6"/>
      <c r="T8417" s="6"/>
      <c r="V8417" s="3"/>
    </row>
    <row r="8418">
      <c r="D8418" s="57"/>
      <c r="J8418" s="7"/>
      <c r="K8418" s="7"/>
      <c r="L8418" s="7"/>
      <c r="M8418" s="7"/>
      <c r="N8418" s="57"/>
      <c r="O8418" s="6"/>
      <c r="P8418" s="6"/>
      <c r="T8418" s="6"/>
      <c r="V8418" s="3"/>
    </row>
    <row r="8419">
      <c r="D8419" s="57"/>
      <c r="J8419" s="7"/>
      <c r="K8419" s="7"/>
      <c r="L8419" s="7"/>
      <c r="M8419" s="7"/>
      <c r="N8419" s="57"/>
      <c r="O8419" s="6"/>
      <c r="P8419" s="6"/>
      <c r="T8419" s="6"/>
      <c r="V8419" s="3"/>
    </row>
    <row r="8420">
      <c r="D8420" s="57"/>
      <c r="J8420" s="7"/>
      <c r="K8420" s="7"/>
      <c r="L8420" s="7"/>
      <c r="M8420" s="7"/>
      <c r="N8420" s="57"/>
      <c r="O8420" s="6"/>
      <c r="P8420" s="6"/>
      <c r="T8420" s="6"/>
      <c r="V8420" s="3"/>
    </row>
    <row r="8421">
      <c r="D8421" s="57"/>
      <c r="J8421" s="7"/>
      <c r="K8421" s="7"/>
      <c r="L8421" s="7"/>
      <c r="M8421" s="7"/>
      <c r="N8421" s="57"/>
      <c r="O8421" s="6"/>
      <c r="P8421" s="6"/>
      <c r="T8421" s="6"/>
      <c r="V8421" s="3"/>
    </row>
    <row r="8422">
      <c r="D8422" s="57"/>
      <c r="J8422" s="7"/>
      <c r="K8422" s="7"/>
      <c r="L8422" s="7"/>
      <c r="M8422" s="7"/>
      <c r="N8422" s="57"/>
      <c r="O8422" s="6"/>
      <c r="P8422" s="6"/>
      <c r="T8422" s="6"/>
      <c r="V8422" s="3"/>
    </row>
    <row r="8423">
      <c r="D8423" s="57"/>
      <c r="J8423" s="7"/>
      <c r="K8423" s="7"/>
      <c r="L8423" s="7"/>
      <c r="M8423" s="7"/>
      <c r="N8423" s="57"/>
      <c r="O8423" s="6"/>
      <c r="P8423" s="6"/>
      <c r="T8423" s="6"/>
      <c r="V8423" s="3"/>
    </row>
    <row r="8424">
      <c r="D8424" s="57"/>
      <c r="J8424" s="7"/>
      <c r="K8424" s="7"/>
      <c r="L8424" s="7"/>
      <c r="M8424" s="7"/>
      <c r="N8424" s="57"/>
      <c r="O8424" s="6"/>
      <c r="P8424" s="6"/>
      <c r="T8424" s="6"/>
      <c r="V8424" s="3"/>
    </row>
    <row r="8425">
      <c r="D8425" s="57"/>
      <c r="J8425" s="7"/>
      <c r="K8425" s="7"/>
      <c r="L8425" s="7"/>
      <c r="M8425" s="7"/>
      <c r="N8425" s="57"/>
      <c r="O8425" s="6"/>
      <c r="P8425" s="6"/>
      <c r="T8425" s="6"/>
      <c r="V8425" s="3"/>
    </row>
    <row r="8426">
      <c r="D8426" s="57"/>
      <c r="J8426" s="7"/>
      <c r="K8426" s="7"/>
      <c r="L8426" s="7"/>
      <c r="M8426" s="7"/>
      <c r="N8426" s="57"/>
      <c r="O8426" s="6"/>
      <c r="P8426" s="6"/>
      <c r="T8426" s="6"/>
      <c r="V8426" s="3"/>
    </row>
    <row r="8427">
      <c r="D8427" s="57"/>
      <c r="J8427" s="7"/>
      <c r="K8427" s="7"/>
      <c r="L8427" s="7"/>
      <c r="M8427" s="7"/>
      <c r="N8427" s="57"/>
      <c r="O8427" s="6"/>
      <c r="P8427" s="6"/>
      <c r="T8427" s="6"/>
      <c r="V8427" s="3"/>
    </row>
    <row r="8428">
      <c r="D8428" s="57"/>
      <c r="J8428" s="7"/>
      <c r="K8428" s="7"/>
      <c r="L8428" s="7"/>
      <c r="M8428" s="7"/>
      <c r="N8428" s="57"/>
      <c r="O8428" s="6"/>
      <c r="P8428" s="6"/>
      <c r="T8428" s="6"/>
      <c r="V8428" s="3"/>
    </row>
    <row r="8429">
      <c r="D8429" s="57"/>
      <c r="J8429" s="7"/>
      <c r="K8429" s="7"/>
      <c r="L8429" s="7"/>
      <c r="M8429" s="7"/>
      <c r="N8429" s="57"/>
      <c r="O8429" s="6"/>
      <c r="P8429" s="6"/>
      <c r="T8429" s="6"/>
      <c r="V8429" s="3"/>
    </row>
    <row r="8430">
      <c r="D8430" s="57"/>
      <c r="J8430" s="7"/>
      <c r="K8430" s="7"/>
      <c r="L8430" s="7"/>
      <c r="M8430" s="7"/>
      <c r="N8430" s="57"/>
      <c r="O8430" s="6"/>
      <c r="P8430" s="6"/>
      <c r="T8430" s="6"/>
      <c r="V8430" s="3"/>
    </row>
    <row r="8431">
      <c r="D8431" s="57"/>
      <c r="J8431" s="7"/>
      <c r="K8431" s="7"/>
      <c r="L8431" s="7"/>
      <c r="M8431" s="7"/>
      <c r="N8431" s="57"/>
      <c r="O8431" s="6"/>
      <c r="P8431" s="6"/>
      <c r="T8431" s="6"/>
      <c r="V8431" s="3"/>
    </row>
    <row r="8432">
      <c r="D8432" s="57"/>
      <c r="J8432" s="7"/>
      <c r="K8432" s="7"/>
      <c r="L8432" s="7"/>
      <c r="M8432" s="7"/>
      <c r="N8432" s="57"/>
      <c r="O8432" s="6"/>
      <c r="P8432" s="6"/>
      <c r="T8432" s="6"/>
      <c r="V8432" s="3"/>
    </row>
    <row r="8433">
      <c r="D8433" s="57"/>
      <c r="J8433" s="7"/>
      <c r="K8433" s="7"/>
      <c r="L8433" s="7"/>
      <c r="M8433" s="7"/>
      <c r="N8433" s="57"/>
      <c r="O8433" s="6"/>
      <c r="P8433" s="6"/>
      <c r="T8433" s="6"/>
      <c r="V8433" s="3"/>
    </row>
    <row r="8434">
      <c r="D8434" s="57"/>
      <c r="J8434" s="7"/>
      <c r="K8434" s="7"/>
      <c r="L8434" s="7"/>
      <c r="M8434" s="7"/>
      <c r="N8434" s="57"/>
      <c r="O8434" s="6"/>
      <c r="P8434" s="6"/>
      <c r="T8434" s="6"/>
      <c r="V8434" s="3"/>
    </row>
    <row r="8435">
      <c r="D8435" s="57"/>
      <c r="J8435" s="7"/>
      <c r="K8435" s="7"/>
      <c r="L8435" s="7"/>
      <c r="M8435" s="7"/>
      <c r="N8435" s="57"/>
      <c r="O8435" s="6"/>
      <c r="P8435" s="6"/>
      <c r="T8435" s="6"/>
      <c r="V8435" s="3"/>
    </row>
    <row r="8436">
      <c r="D8436" s="57"/>
      <c r="J8436" s="7"/>
      <c r="K8436" s="7"/>
      <c r="L8436" s="7"/>
      <c r="M8436" s="7"/>
      <c r="N8436" s="57"/>
      <c r="O8436" s="6"/>
      <c r="P8436" s="6"/>
      <c r="T8436" s="6"/>
      <c r="V8436" s="3"/>
    </row>
    <row r="8437">
      <c r="D8437" s="57"/>
      <c r="J8437" s="7"/>
      <c r="K8437" s="7"/>
      <c r="L8437" s="7"/>
      <c r="M8437" s="7"/>
      <c r="N8437" s="57"/>
      <c r="O8437" s="6"/>
      <c r="P8437" s="6"/>
      <c r="T8437" s="6"/>
      <c r="V8437" s="3"/>
    </row>
    <row r="8438">
      <c r="D8438" s="57"/>
      <c r="J8438" s="7"/>
      <c r="K8438" s="7"/>
      <c r="L8438" s="7"/>
      <c r="M8438" s="7"/>
      <c r="N8438" s="57"/>
      <c r="O8438" s="6"/>
      <c r="P8438" s="6"/>
      <c r="T8438" s="6"/>
      <c r="V8438" s="3"/>
    </row>
    <row r="8439">
      <c r="D8439" s="57"/>
      <c r="J8439" s="7"/>
      <c r="K8439" s="7"/>
      <c r="L8439" s="7"/>
      <c r="M8439" s="7"/>
      <c r="N8439" s="57"/>
      <c r="O8439" s="6"/>
      <c r="P8439" s="6"/>
      <c r="T8439" s="6"/>
      <c r="V8439" s="3"/>
    </row>
    <row r="8440">
      <c r="D8440" s="57"/>
      <c r="J8440" s="7"/>
      <c r="K8440" s="7"/>
      <c r="L8440" s="7"/>
      <c r="M8440" s="7"/>
      <c r="N8440" s="57"/>
      <c r="O8440" s="6"/>
      <c r="P8440" s="6"/>
      <c r="T8440" s="6"/>
      <c r="V8440" s="3"/>
    </row>
    <row r="8441">
      <c r="D8441" s="57"/>
      <c r="J8441" s="7"/>
      <c r="K8441" s="7"/>
      <c r="L8441" s="7"/>
      <c r="M8441" s="7"/>
      <c r="N8441" s="57"/>
      <c r="O8441" s="6"/>
      <c r="P8441" s="6"/>
      <c r="T8441" s="6"/>
      <c r="V8441" s="3"/>
    </row>
    <row r="8442">
      <c r="D8442" s="57"/>
      <c r="J8442" s="7"/>
      <c r="K8442" s="7"/>
      <c r="L8442" s="7"/>
      <c r="M8442" s="7"/>
      <c r="N8442" s="57"/>
      <c r="O8442" s="6"/>
      <c r="P8442" s="6"/>
      <c r="T8442" s="6"/>
      <c r="V8442" s="3"/>
    </row>
    <row r="8443">
      <c r="D8443" s="57"/>
      <c r="J8443" s="7"/>
      <c r="K8443" s="7"/>
      <c r="L8443" s="7"/>
      <c r="M8443" s="7"/>
      <c r="N8443" s="57"/>
      <c r="O8443" s="6"/>
      <c r="P8443" s="6"/>
      <c r="T8443" s="6"/>
      <c r="V8443" s="3"/>
    </row>
    <row r="8444">
      <c r="D8444" s="57"/>
      <c r="J8444" s="7"/>
      <c r="K8444" s="7"/>
      <c r="L8444" s="7"/>
      <c r="M8444" s="7"/>
      <c r="N8444" s="57"/>
      <c r="O8444" s="6"/>
      <c r="P8444" s="6"/>
      <c r="T8444" s="6"/>
      <c r="V8444" s="3"/>
    </row>
    <row r="8445">
      <c r="D8445" s="57"/>
      <c r="J8445" s="7"/>
      <c r="K8445" s="7"/>
      <c r="L8445" s="7"/>
      <c r="M8445" s="7"/>
      <c r="N8445" s="57"/>
      <c r="O8445" s="6"/>
      <c r="P8445" s="6"/>
      <c r="T8445" s="6"/>
      <c r="V8445" s="3"/>
    </row>
    <row r="8446">
      <c r="D8446" s="57"/>
      <c r="J8446" s="7"/>
      <c r="K8446" s="7"/>
      <c r="L8446" s="7"/>
      <c r="M8446" s="7"/>
      <c r="N8446" s="57"/>
      <c r="O8446" s="6"/>
      <c r="P8446" s="6"/>
      <c r="T8446" s="6"/>
      <c r="V8446" s="3"/>
    </row>
    <row r="8447">
      <c r="D8447" s="57"/>
      <c r="J8447" s="7"/>
      <c r="K8447" s="7"/>
      <c r="L8447" s="7"/>
      <c r="M8447" s="7"/>
      <c r="N8447" s="57"/>
      <c r="O8447" s="6"/>
      <c r="P8447" s="6"/>
      <c r="T8447" s="6"/>
      <c r="V8447" s="3"/>
    </row>
    <row r="8448">
      <c r="D8448" s="57"/>
      <c r="J8448" s="7"/>
      <c r="K8448" s="7"/>
      <c r="L8448" s="7"/>
      <c r="M8448" s="7"/>
      <c r="N8448" s="57"/>
      <c r="O8448" s="6"/>
      <c r="P8448" s="6"/>
      <c r="T8448" s="6"/>
      <c r="V8448" s="3"/>
    </row>
    <row r="8449">
      <c r="D8449" s="57"/>
      <c r="J8449" s="7"/>
      <c r="K8449" s="7"/>
      <c r="L8449" s="7"/>
      <c r="M8449" s="7"/>
      <c r="N8449" s="57"/>
      <c r="O8449" s="6"/>
      <c r="P8449" s="6"/>
      <c r="T8449" s="6"/>
      <c r="V8449" s="3"/>
    </row>
    <row r="8450">
      <c r="D8450" s="57"/>
      <c r="J8450" s="7"/>
      <c r="K8450" s="7"/>
      <c r="L8450" s="7"/>
      <c r="M8450" s="7"/>
      <c r="N8450" s="57"/>
      <c r="O8450" s="6"/>
      <c r="P8450" s="6"/>
      <c r="T8450" s="6"/>
      <c r="V8450" s="3"/>
    </row>
    <row r="8451">
      <c r="D8451" s="57"/>
      <c r="J8451" s="7"/>
      <c r="K8451" s="7"/>
      <c r="L8451" s="7"/>
      <c r="M8451" s="7"/>
      <c r="N8451" s="57"/>
      <c r="O8451" s="6"/>
      <c r="P8451" s="6"/>
      <c r="T8451" s="6"/>
      <c r="V8451" s="3"/>
    </row>
    <row r="8452">
      <c r="D8452" s="57"/>
      <c r="J8452" s="7"/>
      <c r="K8452" s="7"/>
      <c r="L8452" s="7"/>
      <c r="M8452" s="7"/>
      <c r="N8452" s="57"/>
      <c r="O8452" s="6"/>
      <c r="P8452" s="6"/>
      <c r="T8452" s="6"/>
      <c r="V8452" s="3"/>
    </row>
    <row r="8453">
      <c r="D8453" s="57"/>
      <c r="J8453" s="7"/>
      <c r="K8453" s="7"/>
      <c r="L8453" s="7"/>
      <c r="M8453" s="7"/>
      <c r="N8453" s="57"/>
      <c r="O8453" s="6"/>
      <c r="P8453" s="6"/>
      <c r="T8453" s="6"/>
      <c r="V8453" s="3"/>
    </row>
    <row r="8454">
      <c r="D8454" s="57"/>
      <c r="J8454" s="7"/>
      <c r="K8454" s="7"/>
      <c r="L8454" s="7"/>
      <c r="M8454" s="7"/>
      <c r="N8454" s="57"/>
      <c r="O8454" s="6"/>
      <c r="P8454" s="6"/>
      <c r="T8454" s="6"/>
      <c r="V8454" s="3"/>
    </row>
    <row r="8455">
      <c r="D8455" s="57"/>
      <c r="J8455" s="7"/>
      <c r="K8455" s="7"/>
      <c r="L8455" s="7"/>
      <c r="M8455" s="7"/>
      <c r="N8455" s="57"/>
      <c r="O8455" s="6"/>
      <c r="P8455" s="6"/>
      <c r="T8455" s="6"/>
      <c r="V8455" s="3"/>
    </row>
    <row r="8456">
      <c r="D8456" s="57"/>
      <c r="J8456" s="7"/>
      <c r="K8456" s="7"/>
      <c r="L8456" s="7"/>
      <c r="M8456" s="7"/>
      <c r="N8456" s="57"/>
      <c r="O8456" s="6"/>
      <c r="P8456" s="6"/>
      <c r="T8456" s="6"/>
      <c r="V8456" s="3"/>
    </row>
    <row r="8457">
      <c r="D8457" s="57"/>
      <c r="J8457" s="7"/>
      <c r="K8457" s="7"/>
      <c r="L8457" s="7"/>
      <c r="M8457" s="7"/>
      <c r="N8457" s="57"/>
      <c r="O8457" s="6"/>
      <c r="P8457" s="6"/>
      <c r="T8457" s="6"/>
      <c r="V8457" s="3"/>
    </row>
    <row r="8458">
      <c r="D8458" s="57"/>
      <c r="J8458" s="7"/>
      <c r="K8458" s="7"/>
      <c r="L8458" s="7"/>
      <c r="M8458" s="7"/>
      <c r="N8458" s="57"/>
      <c r="O8458" s="6"/>
      <c r="P8458" s="6"/>
      <c r="T8458" s="6"/>
      <c r="V8458" s="3"/>
    </row>
    <row r="8459">
      <c r="D8459" s="57"/>
      <c r="J8459" s="7"/>
      <c r="K8459" s="7"/>
      <c r="L8459" s="7"/>
      <c r="M8459" s="7"/>
      <c r="N8459" s="57"/>
      <c r="O8459" s="6"/>
      <c r="P8459" s="6"/>
      <c r="T8459" s="6"/>
      <c r="V8459" s="3"/>
    </row>
    <row r="8460">
      <c r="D8460" s="57"/>
      <c r="J8460" s="7"/>
      <c r="K8460" s="7"/>
      <c r="L8460" s="7"/>
      <c r="M8460" s="7"/>
      <c r="N8460" s="57"/>
      <c r="O8460" s="6"/>
      <c r="P8460" s="6"/>
      <c r="T8460" s="6"/>
      <c r="V8460" s="3"/>
    </row>
    <row r="8461">
      <c r="D8461" s="57"/>
      <c r="J8461" s="7"/>
      <c r="K8461" s="7"/>
      <c r="L8461" s="7"/>
      <c r="M8461" s="7"/>
      <c r="N8461" s="57"/>
      <c r="O8461" s="6"/>
      <c r="P8461" s="6"/>
      <c r="T8461" s="6"/>
      <c r="V8461" s="3"/>
    </row>
    <row r="8462">
      <c r="D8462" s="57"/>
      <c r="J8462" s="7"/>
      <c r="K8462" s="7"/>
      <c r="L8462" s="7"/>
      <c r="M8462" s="7"/>
      <c r="N8462" s="57"/>
      <c r="O8462" s="6"/>
      <c r="P8462" s="6"/>
      <c r="T8462" s="6"/>
      <c r="V8462" s="3"/>
    </row>
    <row r="8463">
      <c r="D8463" s="57"/>
      <c r="J8463" s="7"/>
      <c r="K8463" s="7"/>
      <c r="L8463" s="7"/>
      <c r="M8463" s="7"/>
      <c r="N8463" s="57"/>
      <c r="O8463" s="6"/>
      <c r="P8463" s="6"/>
      <c r="T8463" s="6"/>
      <c r="V8463" s="3"/>
    </row>
    <row r="8464">
      <c r="D8464" s="57"/>
      <c r="J8464" s="7"/>
      <c r="K8464" s="7"/>
      <c r="L8464" s="7"/>
      <c r="M8464" s="7"/>
      <c r="N8464" s="57"/>
      <c r="O8464" s="6"/>
      <c r="P8464" s="6"/>
      <c r="T8464" s="6"/>
      <c r="V8464" s="3"/>
    </row>
    <row r="8465">
      <c r="D8465" s="57"/>
      <c r="J8465" s="7"/>
      <c r="K8465" s="7"/>
      <c r="L8465" s="7"/>
      <c r="M8465" s="7"/>
      <c r="N8465" s="57"/>
      <c r="O8465" s="6"/>
      <c r="P8465" s="6"/>
      <c r="T8465" s="6"/>
      <c r="V8465" s="3"/>
    </row>
    <row r="8466">
      <c r="D8466" s="57"/>
      <c r="J8466" s="7"/>
      <c r="K8466" s="7"/>
      <c r="L8466" s="7"/>
      <c r="M8466" s="7"/>
      <c r="N8466" s="57"/>
      <c r="O8466" s="6"/>
      <c r="P8466" s="6"/>
      <c r="T8466" s="6"/>
      <c r="V8466" s="3"/>
    </row>
    <row r="8467">
      <c r="D8467" s="57"/>
      <c r="J8467" s="7"/>
      <c r="K8467" s="7"/>
      <c r="L8467" s="7"/>
      <c r="M8467" s="7"/>
      <c r="N8467" s="57"/>
      <c r="O8467" s="6"/>
      <c r="P8467" s="6"/>
      <c r="T8467" s="6"/>
      <c r="V8467" s="3"/>
    </row>
    <row r="8468">
      <c r="D8468" s="57"/>
      <c r="J8468" s="7"/>
      <c r="K8468" s="7"/>
      <c r="L8468" s="7"/>
      <c r="M8468" s="7"/>
      <c r="N8468" s="57"/>
      <c r="O8468" s="6"/>
      <c r="P8468" s="6"/>
      <c r="T8468" s="6"/>
      <c r="V8468" s="3"/>
    </row>
    <row r="8469">
      <c r="D8469" s="57"/>
      <c r="J8469" s="7"/>
      <c r="K8469" s="7"/>
      <c r="L8469" s="7"/>
      <c r="M8469" s="7"/>
      <c r="N8469" s="57"/>
      <c r="O8469" s="6"/>
      <c r="P8469" s="6"/>
      <c r="T8469" s="6"/>
      <c r="V8469" s="3"/>
    </row>
    <row r="8470">
      <c r="D8470" s="57"/>
      <c r="J8470" s="7"/>
      <c r="K8470" s="7"/>
      <c r="L8470" s="7"/>
      <c r="M8470" s="7"/>
      <c r="N8470" s="57"/>
      <c r="O8470" s="6"/>
      <c r="P8470" s="6"/>
      <c r="T8470" s="6"/>
      <c r="V8470" s="3"/>
    </row>
    <row r="8471">
      <c r="D8471" s="57"/>
      <c r="J8471" s="7"/>
      <c r="K8471" s="7"/>
      <c r="L8471" s="7"/>
      <c r="M8471" s="7"/>
      <c r="N8471" s="57"/>
      <c r="O8471" s="6"/>
      <c r="P8471" s="6"/>
      <c r="T8471" s="6"/>
      <c r="V8471" s="3"/>
    </row>
    <row r="8472">
      <c r="D8472" s="57"/>
      <c r="J8472" s="7"/>
      <c r="K8472" s="7"/>
      <c r="L8472" s="7"/>
      <c r="M8472" s="7"/>
      <c r="N8472" s="57"/>
      <c r="O8472" s="6"/>
      <c r="P8472" s="6"/>
      <c r="T8472" s="6"/>
      <c r="V8472" s="3"/>
    </row>
    <row r="8473">
      <c r="D8473" s="57"/>
      <c r="J8473" s="7"/>
      <c r="K8473" s="7"/>
      <c r="L8473" s="7"/>
      <c r="M8473" s="7"/>
      <c r="N8473" s="57"/>
      <c r="O8473" s="6"/>
      <c r="P8473" s="6"/>
      <c r="T8473" s="6"/>
      <c r="V8473" s="3"/>
    </row>
    <row r="8474">
      <c r="D8474" s="57"/>
      <c r="J8474" s="7"/>
      <c r="K8474" s="7"/>
      <c r="L8474" s="7"/>
      <c r="M8474" s="7"/>
      <c r="N8474" s="57"/>
      <c r="O8474" s="6"/>
      <c r="P8474" s="6"/>
      <c r="T8474" s="6"/>
      <c r="V8474" s="3"/>
    </row>
    <row r="8475">
      <c r="D8475" s="57"/>
      <c r="J8475" s="7"/>
      <c r="K8475" s="7"/>
      <c r="L8475" s="7"/>
      <c r="M8475" s="7"/>
      <c r="N8475" s="57"/>
      <c r="O8475" s="6"/>
      <c r="P8475" s="6"/>
      <c r="T8475" s="6"/>
      <c r="V8475" s="3"/>
    </row>
    <row r="8476">
      <c r="D8476" s="57"/>
      <c r="J8476" s="7"/>
      <c r="K8476" s="7"/>
      <c r="L8476" s="7"/>
      <c r="M8476" s="7"/>
      <c r="N8476" s="57"/>
      <c r="O8476" s="6"/>
      <c r="P8476" s="6"/>
      <c r="T8476" s="6"/>
      <c r="V8476" s="3"/>
    </row>
    <row r="8477">
      <c r="D8477" s="57"/>
      <c r="J8477" s="7"/>
      <c r="K8477" s="7"/>
      <c r="L8477" s="7"/>
      <c r="M8477" s="7"/>
      <c r="N8477" s="57"/>
      <c r="O8477" s="6"/>
      <c r="P8477" s="6"/>
      <c r="T8477" s="6"/>
      <c r="V8477" s="3"/>
    </row>
    <row r="8478">
      <c r="D8478" s="57"/>
      <c r="J8478" s="7"/>
      <c r="K8478" s="7"/>
      <c r="L8478" s="7"/>
      <c r="M8478" s="7"/>
      <c r="N8478" s="57"/>
      <c r="O8478" s="6"/>
      <c r="P8478" s="6"/>
      <c r="T8478" s="6"/>
      <c r="V8478" s="3"/>
    </row>
    <row r="8479">
      <c r="D8479" s="57"/>
      <c r="J8479" s="7"/>
      <c r="K8479" s="7"/>
      <c r="L8479" s="7"/>
      <c r="M8479" s="7"/>
      <c r="N8479" s="57"/>
      <c r="O8479" s="6"/>
      <c r="P8479" s="6"/>
      <c r="T8479" s="6"/>
      <c r="V8479" s="3"/>
    </row>
    <row r="8480">
      <c r="D8480" s="57"/>
      <c r="J8480" s="7"/>
      <c r="K8480" s="7"/>
      <c r="L8480" s="7"/>
      <c r="M8480" s="7"/>
      <c r="N8480" s="57"/>
      <c r="O8480" s="6"/>
      <c r="P8480" s="6"/>
      <c r="T8480" s="6"/>
      <c r="V8480" s="3"/>
    </row>
    <row r="8481">
      <c r="D8481" s="57"/>
      <c r="J8481" s="7"/>
      <c r="K8481" s="7"/>
      <c r="L8481" s="7"/>
      <c r="M8481" s="7"/>
      <c r="N8481" s="57"/>
      <c r="O8481" s="6"/>
      <c r="P8481" s="6"/>
      <c r="T8481" s="6"/>
      <c r="V8481" s="3"/>
    </row>
    <row r="8482">
      <c r="D8482" s="57"/>
      <c r="J8482" s="7"/>
      <c r="K8482" s="7"/>
      <c r="L8482" s="7"/>
      <c r="M8482" s="7"/>
      <c r="N8482" s="57"/>
      <c r="O8482" s="6"/>
      <c r="P8482" s="6"/>
      <c r="T8482" s="6"/>
      <c r="V8482" s="3"/>
    </row>
    <row r="8483">
      <c r="D8483" s="57"/>
      <c r="J8483" s="7"/>
      <c r="K8483" s="7"/>
      <c r="L8483" s="7"/>
      <c r="M8483" s="7"/>
      <c r="N8483" s="57"/>
      <c r="O8483" s="6"/>
      <c r="P8483" s="6"/>
      <c r="T8483" s="6"/>
      <c r="V8483" s="3"/>
    </row>
    <row r="8484">
      <c r="D8484" s="57"/>
      <c r="J8484" s="7"/>
      <c r="K8484" s="7"/>
      <c r="L8484" s="7"/>
      <c r="M8484" s="7"/>
      <c r="N8484" s="57"/>
      <c r="O8484" s="6"/>
      <c r="P8484" s="6"/>
      <c r="T8484" s="6"/>
      <c r="V8484" s="3"/>
    </row>
    <row r="8485">
      <c r="D8485" s="57"/>
      <c r="J8485" s="7"/>
      <c r="K8485" s="7"/>
      <c r="L8485" s="7"/>
      <c r="M8485" s="7"/>
      <c r="N8485" s="57"/>
      <c r="O8485" s="6"/>
      <c r="P8485" s="6"/>
      <c r="T8485" s="6"/>
      <c r="V8485" s="3"/>
    </row>
    <row r="8486">
      <c r="D8486" s="57"/>
      <c r="J8486" s="7"/>
      <c r="K8486" s="7"/>
      <c r="L8486" s="7"/>
      <c r="M8486" s="7"/>
      <c r="N8486" s="57"/>
      <c r="O8486" s="6"/>
      <c r="P8486" s="6"/>
      <c r="T8486" s="6"/>
      <c r="V8486" s="3"/>
    </row>
    <row r="8487">
      <c r="D8487" s="57"/>
      <c r="J8487" s="7"/>
      <c r="K8487" s="7"/>
      <c r="L8487" s="7"/>
      <c r="M8487" s="7"/>
      <c r="N8487" s="57"/>
      <c r="O8487" s="6"/>
      <c r="P8487" s="6"/>
      <c r="T8487" s="6"/>
      <c r="V8487" s="3"/>
    </row>
    <row r="8488">
      <c r="D8488" s="57"/>
      <c r="J8488" s="7"/>
      <c r="K8488" s="7"/>
      <c r="L8488" s="7"/>
      <c r="M8488" s="7"/>
      <c r="N8488" s="57"/>
      <c r="O8488" s="6"/>
      <c r="P8488" s="6"/>
      <c r="T8488" s="6"/>
      <c r="V8488" s="3"/>
    </row>
    <row r="8489">
      <c r="D8489" s="57"/>
      <c r="J8489" s="7"/>
      <c r="K8489" s="7"/>
      <c r="L8489" s="7"/>
      <c r="M8489" s="7"/>
      <c r="N8489" s="57"/>
      <c r="O8489" s="6"/>
      <c r="P8489" s="6"/>
      <c r="T8489" s="6"/>
      <c r="V8489" s="3"/>
    </row>
    <row r="8490">
      <c r="D8490" s="57"/>
      <c r="J8490" s="7"/>
      <c r="K8490" s="7"/>
      <c r="L8490" s="7"/>
      <c r="M8490" s="7"/>
      <c r="N8490" s="57"/>
      <c r="O8490" s="6"/>
      <c r="P8490" s="6"/>
      <c r="T8490" s="6"/>
      <c r="V8490" s="3"/>
    </row>
    <row r="8491">
      <c r="D8491" s="57"/>
      <c r="J8491" s="7"/>
      <c r="K8491" s="7"/>
      <c r="L8491" s="7"/>
      <c r="M8491" s="7"/>
      <c r="N8491" s="57"/>
      <c r="O8491" s="6"/>
      <c r="P8491" s="6"/>
      <c r="T8491" s="6"/>
      <c r="V8491" s="3"/>
    </row>
    <row r="8492">
      <c r="D8492" s="57"/>
      <c r="J8492" s="7"/>
      <c r="K8492" s="7"/>
      <c r="L8492" s="7"/>
      <c r="M8492" s="7"/>
      <c r="N8492" s="57"/>
      <c r="O8492" s="6"/>
      <c r="P8492" s="6"/>
      <c r="T8492" s="6"/>
      <c r="V8492" s="3"/>
    </row>
    <row r="8493">
      <c r="D8493" s="57"/>
      <c r="J8493" s="7"/>
      <c r="K8493" s="7"/>
      <c r="L8493" s="7"/>
      <c r="M8493" s="7"/>
      <c r="N8493" s="57"/>
      <c r="O8493" s="6"/>
      <c r="P8493" s="6"/>
      <c r="T8493" s="6"/>
      <c r="V8493" s="3"/>
    </row>
    <row r="8494">
      <c r="D8494" s="57"/>
      <c r="J8494" s="7"/>
      <c r="K8494" s="7"/>
      <c r="L8494" s="7"/>
      <c r="M8494" s="7"/>
      <c r="N8494" s="57"/>
      <c r="O8494" s="6"/>
      <c r="P8494" s="6"/>
      <c r="T8494" s="6"/>
      <c r="V8494" s="3"/>
    </row>
    <row r="8495">
      <c r="D8495" s="57"/>
      <c r="J8495" s="7"/>
      <c r="K8495" s="7"/>
      <c r="L8495" s="7"/>
      <c r="M8495" s="7"/>
      <c r="N8495" s="57"/>
      <c r="O8495" s="6"/>
      <c r="P8495" s="6"/>
      <c r="T8495" s="6"/>
      <c r="V8495" s="3"/>
    </row>
    <row r="8496">
      <c r="D8496" s="57"/>
      <c r="J8496" s="7"/>
      <c r="K8496" s="7"/>
      <c r="L8496" s="7"/>
      <c r="M8496" s="7"/>
      <c r="N8496" s="57"/>
      <c r="O8496" s="6"/>
      <c r="P8496" s="6"/>
      <c r="T8496" s="6"/>
      <c r="V8496" s="3"/>
    </row>
    <row r="8497">
      <c r="D8497" s="57"/>
      <c r="J8497" s="7"/>
      <c r="K8497" s="7"/>
      <c r="L8497" s="7"/>
      <c r="M8497" s="7"/>
      <c r="N8497" s="57"/>
      <c r="O8497" s="6"/>
      <c r="P8497" s="6"/>
      <c r="T8497" s="6"/>
      <c r="V8497" s="3"/>
    </row>
    <row r="8498">
      <c r="D8498" s="57"/>
      <c r="J8498" s="7"/>
      <c r="K8498" s="7"/>
      <c r="L8498" s="7"/>
      <c r="M8498" s="7"/>
      <c r="N8498" s="57"/>
      <c r="O8498" s="6"/>
      <c r="P8498" s="6"/>
      <c r="T8498" s="6"/>
      <c r="V8498" s="3"/>
    </row>
    <row r="8499">
      <c r="D8499" s="57"/>
      <c r="J8499" s="7"/>
      <c r="K8499" s="7"/>
      <c r="L8499" s="7"/>
      <c r="M8499" s="7"/>
      <c r="N8499" s="57"/>
      <c r="O8499" s="6"/>
      <c r="P8499" s="6"/>
      <c r="T8499" s="6"/>
      <c r="V8499" s="3"/>
    </row>
    <row r="8500">
      <c r="D8500" s="57"/>
      <c r="J8500" s="7"/>
      <c r="K8500" s="7"/>
      <c r="L8500" s="7"/>
      <c r="M8500" s="7"/>
      <c r="N8500" s="57"/>
      <c r="O8500" s="6"/>
      <c r="P8500" s="6"/>
      <c r="T8500" s="6"/>
      <c r="V8500" s="3"/>
    </row>
    <row r="8501">
      <c r="D8501" s="57"/>
      <c r="J8501" s="7"/>
      <c r="K8501" s="7"/>
      <c r="L8501" s="7"/>
      <c r="M8501" s="7"/>
      <c r="N8501" s="57"/>
      <c r="O8501" s="6"/>
      <c r="P8501" s="6"/>
      <c r="T8501" s="6"/>
      <c r="V8501" s="3"/>
    </row>
    <row r="8502">
      <c r="D8502" s="57"/>
      <c r="J8502" s="7"/>
      <c r="K8502" s="7"/>
      <c r="L8502" s="7"/>
      <c r="M8502" s="7"/>
      <c r="N8502" s="57"/>
      <c r="O8502" s="6"/>
      <c r="P8502" s="6"/>
      <c r="T8502" s="6"/>
      <c r="V8502" s="3"/>
    </row>
    <row r="8503">
      <c r="D8503" s="57"/>
      <c r="J8503" s="7"/>
      <c r="K8503" s="7"/>
      <c r="L8503" s="7"/>
      <c r="M8503" s="7"/>
      <c r="N8503" s="57"/>
      <c r="O8503" s="6"/>
      <c r="P8503" s="6"/>
      <c r="T8503" s="6"/>
      <c r="V8503" s="3"/>
    </row>
    <row r="8504">
      <c r="D8504" s="57"/>
      <c r="J8504" s="7"/>
      <c r="K8504" s="7"/>
      <c r="L8504" s="7"/>
      <c r="M8504" s="7"/>
      <c r="N8504" s="57"/>
      <c r="O8504" s="6"/>
      <c r="P8504" s="6"/>
      <c r="T8504" s="6"/>
      <c r="V8504" s="3"/>
    </row>
    <row r="8505">
      <c r="D8505" s="57"/>
      <c r="J8505" s="7"/>
      <c r="K8505" s="7"/>
      <c r="L8505" s="7"/>
      <c r="M8505" s="7"/>
      <c r="N8505" s="57"/>
      <c r="O8505" s="6"/>
      <c r="P8505" s="6"/>
      <c r="T8505" s="6"/>
      <c r="V8505" s="3"/>
    </row>
    <row r="8506">
      <c r="D8506" s="57"/>
      <c r="J8506" s="7"/>
      <c r="K8506" s="7"/>
      <c r="L8506" s="7"/>
      <c r="M8506" s="7"/>
      <c r="N8506" s="57"/>
      <c r="O8506" s="6"/>
      <c r="P8506" s="6"/>
      <c r="T8506" s="6"/>
      <c r="V8506" s="3"/>
    </row>
    <row r="8507">
      <c r="D8507" s="57"/>
      <c r="J8507" s="7"/>
      <c r="K8507" s="7"/>
      <c r="L8507" s="7"/>
      <c r="M8507" s="7"/>
      <c r="N8507" s="57"/>
      <c r="O8507" s="6"/>
      <c r="P8507" s="6"/>
      <c r="T8507" s="6"/>
      <c r="V8507" s="3"/>
    </row>
    <row r="8508">
      <c r="D8508" s="57"/>
      <c r="J8508" s="7"/>
      <c r="K8508" s="7"/>
      <c r="L8508" s="7"/>
      <c r="M8508" s="7"/>
      <c r="N8508" s="57"/>
      <c r="O8508" s="6"/>
      <c r="P8508" s="6"/>
      <c r="T8508" s="6"/>
      <c r="V8508" s="3"/>
    </row>
    <row r="8509">
      <c r="D8509" s="57"/>
      <c r="J8509" s="7"/>
      <c r="K8509" s="7"/>
      <c r="L8509" s="7"/>
      <c r="M8509" s="7"/>
      <c r="N8509" s="57"/>
      <c r="O8509" s="6"/>
      <c r="P8509" s="6"/>
      <c r="T8509" s="6"/>
      <c r="V8509" s="3"/>
    </row>
    <row r="8510">
      <c r="D8510" s="57"/>
      <c r="J8510" s="7"/>
      <c r="K8510" s="7"/>
      <c r="L8510" s="7"/>
      <c r="M8510" s="7"/>
      <c r="N8510" s="57"/>
      <c r="O8510" s="6"/>
      <c r="P8510" s="6"/>
      <c r="T8510" s="6"/>
      <c r="V8510" s="3"/>
    </row>
    <row r="8511">
      <c r="D8511" s="57"/>
      <c r="J8511" s="7"/>
      <c r="K8511" s="7"/>
      <c r="L8511" s="7"/>
      <c r="M8511" s="7"/>
      <c r="N8511" s="57"/>
      <c r="O8511" s="6"/>
      <c r="P8511" s="6"/>
      <c r="T8511" s="6"/>
      <c r="V8511" s="3"/>
    </row>
    <row r="8512">
      <c r="D8512" s="57"/>
      <c r="J8512" s="7"/>
      <c r="K8512" s="7"/>
      <c r="L8512" s="7"/>
      <c r="M8512" s="7"/>
      <c r="N8512" s="57"/>
      <c r="O8512" s="6"/>
      <c r="P8512" s="6"/>
      <c r="T8512" s="6"/>
      <c r="V8512" s="3"/>
    </row>
    <row r="8513">
      <c r="D8513" s="57"/>
      <c r="J8513" s="7"/>
      <c r="K8513" s="7"/>
      <c r="L8513" s="7"/>
      <c r="M8513" s="7"/>
      <c r="N8513" s="57"/>
      <c r="O8513" s="6"/>
      <c r="P8513" s="6"/>
      <c r="T8513" s="6"/>
      <c r="V8513" s="3"/>
    </row>
    <row r="8514">
      <c r="D8514" s="57"/>
      <c r="J8514" s="7"/>
      <c r="K8514" s="7"/>
      <c r="L8514" s="7"/>
      <c r="M8514" s="7"/>
      <c r="N8514" s="57"/>
      <c r="O8514" s="6"/>
      <c r="P8514" s="6"/>
      <c r="T8514" s="6"/>
      <c r="V8514" s="3"/>
    </row>
    <row r="8515">
      <c r="D8515" s="57"/>
      <c r="J8515" s="7"/>
      <c r="K8515" s="7"/>
      <c r="L8515" s="7"/>
      <c r="M8515" s="7"/>
      <c r="N8515" s="57"/>
      <c r="O8515" s="6"/>
      <c r="P8515" s="6"/>
      <c r="T8515" s="6"/>
      <c r="V8515" s="3"/>
    </row>
    <row r="8516">
      <c r="D8516" s="57"/>
      <c r="J8516" s="7"/>
      <c r="K8516" s="7"/>
      <c r="L8516" s="7"/>
      <c r="M8516" s="7"/>
      <c r="N8516" s="57"/>
      <c r="O8516" s="6"/>
      <c r="P8516" s="6"/>
      <c r="T8516" s="6"/>
      <c r="V8516" s="3"/>
    </row>
    <row r="8517">
      <c r="D8517" s="57"/>
      <c r="J8517" s="7"/>
      <c r="K8517" s="7"/>
      <c r="L8517" s="7"/>
      <c r="M8517" s="7"/>
      <c r="N8517" s="57"/>
      <c r="O8517" s="6"/>
      <c r="P8517" s="6"/>
      <c r="T8517" s="6"/>
      <c r="V8517" s="3"/>
    </row>
    <row r="8518">
      <c r="D8518" s="57"/>
      <c r="J8518" s="7"/>
      <c r="K8518" s="7"/>
      <c r="L8518" s="7"/>
      <c r="M8518" s="7"/>
      <c r="N8518" s="57"/>
      <c r="O8518" s="6"/>
      <c r="P8518" s="6"/>
      <c r="T8518" s="6"/>
      <c r="V8518" s="3"/>
    </row>
    <row r="8519">
      <c r="D8519" s="57"/>
      <c r="J8519" s="7"/>
      <c r="K8519" s="7"/>
      <c r="L8519" s="7"/>
      <c r="M8519" s="7"/>
      <c r="N8519" s="57"/>
      <c r="O8519" s="6"/>
      <c r="P8519" s="6"/>
      <c r="T8519" s="6"/>
      <c r="V8519" s="3"/>
    </row>
    <row r="8520">
      <c r="D8520" s="57"/>
      <c r="J8520" s="7"/>
      <c r="K8520" s="7"/>
      <c r="L8520" s="7"/>
      <c r="M8520" s="7"/>
      <c r="N8520" s="57"/>
      <c r="O8520" s="6"/>
      <c r="P8520" s="6"/>
      <c r="T8520" s="6"/>
      <c r="V8520" s="3"/>
    </row>
    <row r="8521">
      <c r="D8521" s="57"/>
      <c r="J8521" s="7"/>
      <c r="K8521" s="7"/>
      <c r="L8521" s="7"/>
      <c r="M8521" s="7"/>
      <c r="N8521" s="57"/>
      <c r="O8521" s="6"/>
      <c r="P8521" s="6"/>
      <c r="T8521" s="6"/>
      <c r="V8521" s="3"/>
    </row>
    <row r="8522">
      <c r="D8522" s="57"/>
      <c r="J8522" s="7"/>
      <c r="K8522" s="7"/>
      <c r="L8522" s="7"/>
      <c r="M8522" s="7"/>
      <c r="N8522" s="57"/>
      <c r="O8522" s="6"/>
      <c r="P8522" s="6"/>
      <c r="T8522" s="6"/>
      <c r="V8522" s="3"/>
    </row>
    <row r="8523">
      <c r="D8523" s="57"/>
      <c r="J8523" s="7"/>
      <c r="K8523" s="7"/>
      <c r="L8523" s="7"/>
      <c r="M8523" s="7"/>
      <c r="N8523" s="57"/>
      <c r="O8523" s="6"/>
      <c r="P8523" s="6"/>
      <c r="T8523" s="6"/>
      <c r="V8523" s="3"/>
    </row>
    <row r="8524">
      <c r="D8524" s="57"/>
      <c r="J8524" s="7"/>
      <c r="K8524" s="7"/>
      <c r="L8524" s="7"/>
      <c r="M8524" s="7"/>
      <c r="N8524" s="57"/>
      <c r="O8524" s="6"/>
      <c r="P8524" s="6"/>
      <c r="T8524" s="6"/>
      <c r="V8524" s="3"/>
    </row>
    <row r="8525">
      <c r="D8525" s="57"/>
      <c r="J8525" s="7"/>
      <c r="K8525" s="7"/>
      <c r="L8525" s="7"/>
      <c r="M8525" s="7"/>
      <c r="N8525" s="57"/>
      <c r="O8525" s="6"/>
      <c r="P8525" s="6"/>
      <c r="T8525" s="6"/>
      <c r="V8525" s="3"/>
    </row>
    <row r="8526">
      <c r="D8526" s="57"/>
      <c r="J8526" s="7"/>
      <c r="K8526" s="7"/>
      <c r="L8526" s="7"/>
      <c r="M8526" s="7"/>
      <c r="N8526" s="57"/>
      <c r="O8526" s="6"/>
      <c r="P8526" s="6"/>
      <c r="T8526" s="6"/>
      <c r="V8526" s="3"/>
    </row>
    <row r="8527">
      <c r="D8527" s="57"/>
      <c r="J8527" s="7"/>
      <c r="K8527" s="7"/>
      <c r="L8527" s="7"/>
      <c r="M8527" s="7"/>
      <c r="N8527" s="57"/>
      <c r="O8527" s="6"/>
      <c r="P8527" s="6"/>
      <c r="T8527" s="6"/>
      <c r="V8527" s="3"/>
    </row>
    <row r="8528">
      <c r="D8528" s="57"/>
      <c r="J8528" s="7"/>
      <c r="K8528" s="7"/>
      <c r="L8528" s="7"/>
      <c r="M8528" s="7"/>
      <c r="N8528" s="57"/>
      <c r="O8528" s="6"/>
      <c r="P8528" s="6"/>
      <c r="T8528" s="6"/>
      <c r="V8528" s="3"/>
    </row>
    <row r="8529">
      <c r="D8529" s="57"/>
      <c r="J8529" s="7"/>
      <c r="K8529" s="7"/>
      <c r="L8529" s="7"/>
      <c r="M8529" s="7"/>
      <c r="N8529" s="57"/>
      <c r="O8529" s="6"/>
      <c r="P8529" s="6"/>
      <c r="T8529" s="6"/>
      <c r="V8529" s="3"/>
    </row>
    <row r="8530">
      <c r="D8530" s="57"/>
      <c r="J8530" s="7"/>
      <c r="K8530" s="7"/>
      <c r="L8530" s="7"/>
      <c r="M8530" s="7"/>
      <c r="N8530" s="57"/>
      <c r="O8530" s="6"/>
      <c r="P8530" s="6"/>
      <c r="T8530" s="6"/>
      <c r="V8530" s="3"/>
    </row>
    <row r="8531">
      <c r="D8531" s="57"/>
      <c r="J8531" s="7"/>
      <c r="K8531" s="7"/>
      <c r="L8531" s="7"/>
      <c r="M8531" s="7"/>
      <c r="N8531" s="57"/>
      <c r="O8531" s="6"/>
      <c r="P8531" s="6"/>
      <c r="T8531" s="6"/>
      <c r="V8531" s="3"/>
    </row>
    <row r="8532">
      <c r="D8532" s="57"/>
      <c r="J8532" s="7"/>
      <c r="K8532" s="7"/>
      <c r="L8532" s="7"/>
      <c r="M8532" s="7"/>
      <c r="N8532" s="57"/>
      <c r="O8532" s="6"/>
      <c r="P8532" s="6"/>
      <c r="T8532" s="6"/>
      <c r="V8532" s="3"/>
    </row>
    <row r="8533">
      <c r="D8533" s="57"/>
      <c r="J8533" s="7"/>
      <c r="K8533" s="7"/>
      <c r="L8533" s="7"/>
      <c r="M8533" s="7"/>
      <c r="N8533" s="57"/>
      <c r="O8533" s="6"/>
      <c r="P8533" s="6"/>
      <c r="T8533" s="6"/>
      <c r="V8533" s="3"/>
    </row>
    <row r="8534">
      <c r="D8534" s="57"/>
      <c r="J8534" s="7"/>
      <c r="K8534" s="7"/>
      <c r="L8534" s="7"/>
      <c r="M8534" s="7"/>
      <c r="N8534" s="57"/>
      <c r="O8534" s="6"/>
      <c r="P8534" s="6"/>
      <c r="T8534" s="6"/>
      <c r="V8534" s="3"/>
    </row>
    <row r="8535">
      <c r="D8535" s="57"/>
      <c r="J8535" s="7"/>
      <c r="K8535" s="7"/>
      <c r="L8535" s="7"/>
      <c r="M8535" s="7"/>
      <c r="N8535" s="57"/>
      <c r="O8535" s="6"/>
      <c r="P8535" s="6"/>
      <c r="T8535" s="6"/>
      <c r="V8535" s="3"/>
    </row>
    <row r="8536">
      <c r="D8536" s="57"/>
      <c r="J8536" s="7"/>
      <c r="K8536" s="7"/>
      <c r="L8536" s="7"/>
      <c r="M8536" s="7"/>
      <c r="N8536" s="57"/>
      <c r="O8536" s="6"/>
      <c r="P8536" s="6"/>
      <c r="T8536" s="6"/>
      <c r="V8536" s="3"/>
    </row>
    <row r="8537">
      <c r="D8537" s="57"/>
      <c r="J8537" s="7"/>
      <c r="K8537" s="7"/>
      <c r="L8537" s="7"/>
      <c r="M8537" s="7"/>
      <c r="N8537" s="57"/>
      <c r="O8537" s="6"/>
      <c r="P8537" s="6"/>
      <c r="T8537" s="6"/>
      <c r="V8537" s="3"/>
    </row>
    <row r="8538">
      <c r="D8538" s="57"/>
      <c r="J8538" s="7"/>
      <c r="K8538" s="7"/>
      <c r="L8538" s="7"/>
      <c r="M8538" s="7"/>
      <c r="N8538" s="57"/>
      <c r="O8538" s="6"/>
      <c r="P8538" s="6"/>
      <c r="T8538" s="6"/>
      <c r="V8538" s="3"/>
    </row>
    <row r="8539">
      <c r="D8539" s="57"/>
      <c r="J8539" s="7"/>
      <c r="K8539" s="7"/>
      <c r="L8539" s="7"/>
      <c r="M8539" s="7"/>
      <c r="N8539" s="57"/>
      <c r="O8539" s="6"/>
      <c r="P8539" s="6"/>
      <c r="T8539" s="6"/>
      <c r="V8539" s="3"/>
    </row>
    <row r="8540">
      <c r="D8540" s="57"/>
      <c r="J8540" s="7"/>
      <c r="K8540" s="7"/>
      <c r="L8540" s="7"/>
      <c r="M8540" s="7"/>
      <c r="N8540" s="57"/>
      <c r="O8540" s="6"/>
      <c r="P8540" s="6"/>
      <c r="T8540" s="6"/>
      <c r="V8540" s="3"/>
    </row>
    <row r="8541">
      <c r="D8541" s="57"/>
      <c r="J8541" s="7"/>
      <c r="K8541" s="7"/>
      <c r="L8541" s="7"/>
      <c r="M8541" s="7"/>
      <c r="N8541" s="57"/>
      <c r="O8541" s="6"/>
      <c r="P8541" s="6"/>
      <c r="T8541" s="6"/>
      <c r="V8541" s="3"/>
    </row>
    <row r="8542">
      <c r="D8542" s="57"/>
      <c r="J8542" s="7"/>
      <c r="K8542" s="7"/>
      <c r="L8542" s="7"/>
      <c r="M8542" s="7"/>
      <c r="N8542" s="57"/>
      <c r="O8542" s="6"/>
      <c r="P8542" s="6"/>
      <c r="T8542" s="6"/>
      <c r="V8542" s="3"/>
    </row>
    <row r="8543">
      <c r="D8543" s="57"/>
      <c r="J8543" s="7"/>
      <c r="K8543" s="7"/>
      <c r="L8543" s="7"/>
      <c r="M8543" s="7"/>
      <c r="N8543" s="57"/>
      <c r="O8543" s="6"/>
      <c r="P8543" s="6"/>
      <c r="T8543" s="6"/>
      <c r="V8543" s="3"/>
    </row>
    <row r="8544">
      <c r="D8544" s="57"/>
      <c r="J8544" s="7"/>
      <c r="K8544" s="7"/>
      <c r="L8544" s="7"/>
      <c r="M8544" s="7"/>
      <c r="N8544" s="57"/>
      <c r="O8544" s="6"/>
      <c r="P8544" s="6"/>
      <c r="T8544" s="6"/>
      <c r="V8544" s="3"/>
    </row>
    <row r="8545">
      <c r="D8545" s="57"/>
      <c r="J8545" s="7"/>
      <c r="K8545" s="7"/>
      <c r="L8545" s="7"/>
      <c r="M8545" s="7"/>
      <c r="N8545" s="57"/>
      <c r="O8545" s="6"/>
      <c r="P8545" s="6"/>
      <c r="T8545" s="6"/>
      <c r="V8545" s="3"/>
    </row>
    <row r="8546">
      <c r="D8546" s="57"/>
      <c r="J8546" s="7"/>
      <c r="K8546" s="7"/>
      <c r="L8546" s="7"/>
      <c r="M8546" s="7"/>
      <c r="N8546" s="57"/>
      <c r="O8546" s="6"/>
      <c r="P8546" s="6"/>
      <c r="T8546" s="6"/>
      <c r="V8546" s="3"/>
    </row>
    <row r="8547">
      <c r="D8547" s="57"/>
      <c r="J8547" s="7"/>
      <c r="K8547" s="7"/>
      <c r="L8547" s="7"/>
      <c r="M8547" s="7"/>
      <c r="N8547" s="57"/>
      <c r="O8547" s="6"/>
      <c r="P8547" s="6"/>
      <c r="T8547" s="6"/>
      <c r="V8547" s="3"/>
    </row>
    <row r="8548">
      <c r="D8548" s="57"/>
      <c r="J8548" s="7"/>
      <c r="K8548" s="7"/>
      <c r="L8548" s="7"/>
      <c r="M8548" s="7"/>
      <c r="N8548" s="57"/>
      <c r="O8548" s="6"/>
      <c r="P8548" s="6"/>
      <c r="T8548" s="6"/>
      <c r="V8548" s="3"/>
    </row>
    <row r="8549">
      <c r="D8549" s="57"/>
      <c r="J8549" s="7"/>
      <c r="K8549" s="7"/>
      <c r="L8549" s="7"/>
      <c r="M8549" s="7"/>
      <c r="N8549" s="57"/>
      <c r="O8549" s="6"/>
      <c r="P8549" s="6"/>
      <c r="T8549" s="6"/>
      <c r="V8549" s="3"/>
    </row>
    <row r="8550">
      <c r="D8550" s="57"/>
      <c r="J8550" s="7"/>
      <c r="K8550" s="7"/>
      <c r="L8550" s="7"/>
      <c r="M8550" s="7"/>
      <c r="N8550" s="57"/>
      <c r="O8550" s="6"/>
      <c r="P8550" s="6"/>
      <c r="T8550" s="6"/>
      <c r="V8550" s="3"/>
    </row>
    <row r="8551">
      <c r="D8551" s="57"/>
      <c r="J8551" s="7"/>
      <c r="K8551" s="7"/>
      <c r="L8551" s="7"/>
      <c r="M8551" s="7"/>
      <c r="N8551" s="57"/>
      <c r="O8551" s="6"/>
      <c r="P8551" s="6"/>
      <c r="T8551" s="6"/>
      <c r="V8551" s="3"/>
    </row>
    <row r="8552">
      <c r="D8552" s="57"/>
      <c r="J8552" s="7"/>
      <c r="K8552" s="7"/>
      <c r="L8552" s="7"/>
      <c r="M8552" s="7"/>
      <c r="N8552" s="57"/>
      <c r="O8552" s="6"/>
      <c r="P8552" s="6"/>
      <c r="T8552" s="6"/>
      <c r="V8552" s="3"/>
    </row>
    <row r="8553">
      <c r="D8553" s="57"/>
      <c r="J8553" s="7"/>
      <c r="K8553" s="7"/>
      <c r="L8553" s="7"/>
      <c r="M8553" s="7"/>
      <c r="N8553" s="57"/>
      <c r="O8553" s="6"/>
      <c r="P8553" s="6"/>
      <c r="T8553" s="6"/>
      <c r="V8553" s="3"/>
    </row>
    <row r="8554">
      <c r="D8554" s="57"/>
      <c r="J8554" s="7"/>
      <c r="K8554" s="7"/>
      <c r="L8554" s="7"/>
      <c r="M8554" s="7"/>
      <c r="N8554" s="57"/>
      <c r="O8554" s="6"/>
      <c r="P8554" s="6"/>
      <c r="T8554" s="6"/>
      <c r="V8554" s="3"/>
    </row>
    <row r="8555">
      <c r="D8555" s="57"/>
      <c r="J8555" s="7"/>
      <c r="K8555" s="7"/>
      <c r="L8555" s="7"/>
      <c r="M8555" s="7"/>
      <c r="N8555" s="57"/>
      <c r="O8555" s="6"/>
      <c r="P8555" s="6"/>
      <c r="T8555" s="6"/>
      <c r="V8555" s="3"/>
    </row>
    <row r="8556">
      <c r="D8556" s="57"/>
      <c r="J8556" s="7"/>
      <c r="K8556" s="7"/>
      <c r="L8556" s="7"/>
      <c r="M8556" s="7"/>
      <c r="N8556" s="57"/>
      <c r="O8556" s="6"/>
      <c r="P8556" s="6"/>
      <c r="T8556" s="6"/>
      <c r="V8556" s="3"/>
    </row>
    <row r="8557">
      <c r="D8557" s="57"/>
      <c r="J8557" s="7"/>
      <c r="K8557" s="7"/>
      <c r="L8557" s="7"/>
      <c r="M8557" s="7"/>
      <c r="N8557" s="57"/>
      <c r="O8557" s="6"/>
      <c r="P8557" s="6"/>
      <c r="T8557" s="6"/>
      <c r="V8557" s="3"/>
    </row>
    <row r="8558">
      <c r="D8558" s="57"/>
      <c r="J8558" s="7"/>
      <c r="K8558" s="7"/>
      <c r="L8558" s="7"/>
      <c r="M8558" s="7"/>
      <c r="N8558" s="57"/>
      <c r="O8558" s="6"/>
      <c r="P8558" s="6"/>
      <c r="T8558" s="6"/>
      <c r="V8558" s="3"/>
    </row>
    <row r="8559">
      <c r="D8559" s="57"/>
      <c r="J8559" s="7"/>
      <c r="K8559" s="7"/>
      <c r="L8559" s="7"/>
      <c r="M8559" s="7"/>
      <c r="N8559" s="57"/>
      <c r="O8559" s="6"/>
      <c r="P8559" s="6"/>
      <c r="T8559" s="6"/>
      <c r="V8559" s="3"/>
    </row>
    <row r="8560">
      <c r="D8560" s="57"/>
      <c r="J8560" s="7"/>
      <c r="K8560" s="7"/>
      <c r="L8560" s="7"/>
      <c r="M8560" s="7"/>
      <c r="N8560" s="57"/>
      <c r="O8560" s="6"/>
      <c r="P8560" s="6"/>
      <c r="T8560" s="6"/>
      <c r="V8560" s="3"/>
    </row>
    <row r="8561">
      <c r="D8561" s="57"/>
      <c r="J8561" s="7"/>
      <c r="K8561" s="7"/>
      <c r="L8561" s="7"/>
      <c r="M8561" s="7"/>
      <c r="N8561" s="57"/>
      <c r="O8561" s="6"/>
      <c r="P8561" s="6"/>
      <c r="T8561" s="6"/>
      <c r="V8561" s="3"/>
    </row>
    <row r="8562">
      <c r="D8562" s="57"/>
      <c r="J8562" s="7"/>
      <c r="K8562" s="7"/>
      <c r="L8562" s="7"/>
      <c r="M8562" s="7"/>
      <c r="N8562" s="57"/>
      <c r="O8562" s="6"/>
      <c r="P8562" s="6"/>
      <c r="T8562" s="6"/>
      <c r="V8562" s="3"/>
    </row>
    <row r="8563">
      <c r="D8563" s="57"/>
      <c r="J8563" s="7"/>
      <c r="K8563" s="7"/>
      <c r="L8563" s="7"/>
      <c r="M8563" s="7"/>
      <c r="N8563" s="57"/>
      <c r="O8563" s="6"/>
      <c r="P8563" s="6"/>
      <c r="T8563" s="6"/>
      <c r="V8563" s="3"/>
    </row>
    <row r="8564">
      <c r="D8564" s="57"/>
      <c r="J8564" s="7"/>
      <c r="K8564" s="7"/>
      <c r="L8564" s="7"/>
      <c r="M8564" s="7"/>
      <c r="N8564" s="57"/>
      <c r="O8564" s="6"/>
      <c r="P8564" s="6"/>
      <c r="T8564" s="6"/>
      <c r="V8564" s="3"/>
    </row>
    <row r="8565">
      <c r="D8565" s="57"/>
      <c r="J8565" s="7"/>
      <c r="K8565" s="7"/>
      <c r="L8565" s="7"/>
      <c r="M8565" s="7"/>
      <c r="N8565" s="57"/>
      <c r="O8565" s="6"/>
      <c r="P8565" s="6"/>
      <c r="T8565" s="6"/>
      <c r="V8565" s="3"/>
    </row>
    <row r="8566">
      <c r="D8566" s="57"/>
      <c r="J8566" s="7"/>
      <c r="K8566" s="7"/>
      <c r="L8566" s="7"/>
      <c r="M8566" s="7"/>
      <c r="N8566" s="57"/>
      <c r="O8566" s="6"/>
      <c r="P8566" s="6"/>
      <c r="T8566" s="6"/>
      <c r="V8566" s="3"/>
    </row>
    <row r="8567">
      <c r="D8567" s="57"/>
      <c r="J8567" s="7"/>
      <c r="K8567" s="7"/>
      <c r="L8567" s="7"/>
      <c r="M8567" s="7"/>
      <c r="N8567" s="57"/>
      <c r="O8567" s="6"/>
      <c r="P8567" s="6"/>
      <c r="T8567" s="6"/>
      <c r="V8567" s="3"/>
    </row>
    <row r="8568">
      <c r="D8568" s="57"/>
      <c r="J8568" s="7"/>
      <c r="K8568" s="7"/>
      <c r="L8568" s="7"/>
      <c r="M8568" s="7"/>
      <c r="N8568" s="57"/>
      <c r="O8568" s="6"/>
      <c r="P8568" s="6"/>
      <c r="T8568" s="6"/>
      <c r="V8568" s="3"/>
    </row>
    <row r="8569">
      <c r="D8569" s="57"/>
      <c r="J8569" s="7"/>
      <c r="K8569" s="7"/>
      <c r="L8569" s="7"/>
      <c r="M8569" s="7"/>
      <c r="N8569" s="57"/>
      <c r="O8569" s="6"/>
      <c r="P8569" s="6"/>
      <c r="T8569" s="6"/>
      <c r="V8569" s="3"/>
    </row>
    <row r="8570">
      <c r="D8570" s="57"/>
      <c r="J8570" s="7"/>
      <c r="K8570" s="7"/>
      <c r="L8570" s="7"/>
      <c r="M8570" s="7"/>
      <c r="N8570" s="57"/>
      <c r="O8570" s="6"/>
      <c r="P8570" s="6"/>
      <c r="T8570" s="6"/>
      <c r="V8570" s="3"/>
    </row>
    <row r="8571">
      <c r="D8571" s="57"/>
      <c r="J8571" s="7"/>
      <c r="K8571" s="7"/>
      <c r="L8571" s="7"/>
      <c r="M8571" s="7"/>
      <c r="N8571" s="57"/>
      <c r="O8571" s="6"/>
      <c r="P8571" s="6"/>
      <c r="T8571" s="6"/>
      <c r="V8571" s="3"/>
    </row>
    <row r="8572">
      <c r="D8572" s="57"/>
      <c r="J8572" s="7"/>
      <c r="K8572" s="7"/>
      <c r="L8572" s="7"/>
      <c r="M8572" s="7"/>
      <c r="N8572" s="57"/>
      <c r="O8572" s="6"/>
      <c r="P8572" s="6"/>
      <c r="T8572" s="6"/>
      <c r="V8572" s="3"/>
    </row>
    <row r="8573">
      <c r="D8573" s="57"/>
      <c r="J8573" s="7"/>
      <c r="K8573" s="7"/>
      <c r="L8573" s="7"/>
      <c r="M8573" s="7"/>
      <c r="N8573" s="57"/>
      <c r="O8573" s="6"/>
      <c r="P8573" s="6"/>
      <c r="T8573" s="6"/>
      <c r="V8573" s="3"/>
    </row>
    <row r="8574">
      <c r="D8574" s="57"/>
      <c r="J8574" s="7"/>
      <c r="K8574" s="7"/>
      <c r="L8574" s="7"/>
      <c r="M8574" s="7"/>
      <c r="N8574" s="57"/>
      <c r="O8574" s="6"/>
      <c r="P8574" s="6"/>
      <c r="T8574" s="6"/>
      <c r="V8574" s="3"/>
    </row>
    <row r="8575">
      <c r="D8575" s="57"/>
      <c r="J8575" s="7"/>
      <c r="K8575" s="7"/>
      <c r="L8575" s="7"/>
      <c r="M8575" s="7"/>
      <c r="N8575" s="57"/>
      <c r="O8575" s="6"/>
      <c r="P8575" s="6"/>
      <c r="T8575" s="6"/>
      <c r="V8575" s="3"/>
    </row>
    <row r="8576">
      <c r="D8576" s="57"/>
      <c r="J8576" s="7"/>
      <c r="K8576" s="7"/>
      <c r="L8576" s="7"/>
      <c r="M8576" s="7"/>
      <c r="N8576" s="57"/>
      <c r="O8576" s="6"/>
      <c r="P8576" s="6"/>
      <c r="T8576" s="6"/>
      <c r="V8576" s="3"/>
    </row>
    <row r="8577">
      <c r="D8577" s="57"/>
      <c r="J8577" s="7"/>
      <c r="K8577" s="7"/>
      <c r="L8577" s="7"/>
      <c r="M8577" s="7"/>
      <c r="N8577" s="57"/>
      <c r="O8577" s="6"/>
      <c r="P8577" s="6"/>
      <c r="T8577" s="6"/>
      <c r="V8577" s="3"/>
    </row>
    <row r="8578">
      <c r="D8578" s="57"/>
      <c r="J8578" s="7"/>
      <c r="K8578" s="7"/>
      <c r="L8578" s="7"/>
      <c r="M8578" s="7"/>
      <c r="N8578" s="57"/>
      <c r="O8578" s="6"/>
      <c r="P8578" s="6"/>
      <c r="T8578" s="6"/>
      <c r="V8578" s="3"/>
    </row>
    <row r="8579">
      <c r="D8579" s="57"/>
      <c r="J8579" s="7"/>
      <c r="K8579" s="7"/>
      <c r="L8579" s="7"/>
      <c r="M8579" s="7"/>
      <c r="N8579" s="57"/>
      <c r="O8579" s="6"/>
      <c r="P8579" s="6"/>
      <c r="T8579" s="6"/>
      <c r="V8579" s="3"/>
    </row>
    <row r="8580">
      <c r="D8580" s="57"/>
      <c r="J8580" s="7"/>
      <c r="K8580" s="7"/>
      <c r="L8580" s="7"/>
      <c r="M8580" s="7"/>
      <c r="N8580" s="57"/>
      <c r="O8580" s="6"/>
      <c r="P8580" s="6"/>
      <c r="T8580" s="6"/>
      <c r="V8580" s="3"/>
    </row>
    <row r="8581">
      <c r="D8581" s="57"/>
      <c r="J8581" s="7"/>
      <c r="K8581" s="7"/>
      <c r="L8581" s="7"/>
      <c r="M8581" s="7"/>
      <c r="N8581" s="57"/>
      <c r="O8581" s="6"/>
      <c r="P8581" s="6"/>
      <c r="T8581" s="6"/>
      <c r="V8581" s="3"/>
    </row>
    <row r="8582">
      <c r="D8582" s="57"/>
      <c r="J8582" s="7"/>
      <c r="K8582" s="7"/>
      <c r="L8582" s="7"/>
      <c r="M8582" s="7"/>
      <c r="N8582" s="57"/>
      <c r="O8582" s="6"/>
      <c r="P8582" s="6"/>
      <c r="T8582" s="6"/>
      <c r="V8582" s="3"/>
    </row>
    <row r="8583">
      <c r="D8583" s="57"/>
      <c r="J8583" s="7"/>
      <c r="K8583" s="7"/>
      <c r="L8583" s="7"/>
      <c r="M8583" s="7"/>
      <c r="N8583" s="57"/>
      <c r="O8583" s="6"/>
      <c r="P8583" s="6"/>
      <c r="T8583" s="6"/>
      <c r="V8583" s="3"/>
    </row>
    <row r="8584">
      <c r="D8584" s="57"/>
      <c r="J8584" s="7"/>
      <c r="K8584" s="7"/>
      <c r="L8584" s="7"/>
      <c r="M8584" s="7"/>
      <c r="N8584" s="57"/>
      <c r="O8584" s="6"/>
      <c r="P8584" s="6"/>
      <c r="T8584" s="6"/>
      <c r="V8584" s="3"/>
    </row>
    <row r="8585">
      <c r="D8585" s="57"/>
      <c r="J8585" s="7"/>
      <c r="K8585" s="7"/>
      <c r="L8585" s="7"/>
      <c r="M8585" s="7"/>
      <c r="N8585" s="57"/>
      <c r="O8585" s="6"/>
      <c r="P8585" s="6"/>
      <c r="T8585" s="6"/>
      <c r="V8585" s="3"/>
    </row>
    <row r="8586">
      <c r="D8586" s="57"/>
      <c r="J8586" s="7"/>
      <c r="K8586" s="7"/>
      <c r="L8586" s="7"/>
      <c r="M8586" s="7"/>
      <c r="N8586" s="57"/>
      <c r="O8586" s="6"/>
      <c r="P8586" s="6"/>
      <c r="T8586" s="6"/>
      <c r="V8586" s="3"/>
    </row>
    <row r="8587">
      <c r="D8587" s="57"/>
      <c r="J8587" s="7"/>
      <c r="K8587" s="7"/>
      <c r="L8587" s="7"/>
      <c r="M8587" s="7"/>
      <c r="N8587" s="57"/>
      <c r="O8587" s="6"/>
      <c r="P8587" s="6"/>
      <c r="T8587" s="6"/>
      <c r="V8587" s="3"/>
    </row>
    <row r="8588">
      <c r="D8588" s="57"/>
      <c r="J8588" s="7"/>
      <c r="K8588" s="7"/>
      <c r="L8588" s="7"/>
      <c r="M8588" s="7"/>
      <c r="N8588" s="57"/>
      <c r="O8588" s="6"/>
      <c r="P8588" s="6"/>
      <c r="T8588" s="6"/>
      <c r="V8588" s="3"/>
    </row>
    <row r="8589">
      <c r="D8589" s="57"/>
      <c r="J8589" s="7"/>
      <c r="K8589" s="7"/>
      <c r="L8589" s="7"/>
      <c r="M8589" s="7"/>
      <c r="N8589" s="57"/>
      <c r="O8589" s="6"/>
      <c r="P8589" s="6"/>
      <c r="T8589" s="6"/>
      <c r="V8589" s="3"/>
    </row>
    <row r="8590">
      <c r="D8590" s="57"/>
      <c r="J8590" s="7"/>
      <c r="K8590" s="7"/>
      <c r="L8590" s="7"/>
      <c r="M8590" s="7"/>
      <c r="N8590" s="57"/>
      <c r="O8590" s="6"/>
      <c r="P8590" s="6"/>
      <c r="T8590" s="6"/>
      <c r="V8590" s="3"/>
    </row>
    <row r="8591">
      <c r="D8591" s="57"/>
      <c r="J8591" s="7"/>
      <c r="K8591" s="7"/>
      <c r="L8591" s="7"/>
      <c r="M8591" s="7"/>
      <c r="N8591" s="57"/>
      <c r="O8591" s="6"/>
      <c r="P8591" s="6"/>
      <c r="T8591" s="6"/>
      <c r="V8591" s="3"/>
    </row>
    <row r="8592">
      <c r="D8592" s="57"/>
      <c r="J8592" s="7"/>
      <c r="K8592" s="7"/>
      <c r="L8592" s="7"/>
      <c r="M8592" s="7"/>
      <c r="N8592" s="57"/>
      <c r="O8592" s="6"/>
      <c r="P8592" s="6"/>
      <c r="T8592" s="6"/>
      <c r="V8592" s="3"/>
    </row>
    <row r="8593">
      <c r="D8593" s="57"/>
      <c r="J8593" s="7"/>
      <c r="K8593" s="7"/>
      <c r="L8593" s="7"/>
      <c r="M8593" s="7"/>
      <c r="N8593" s="57"/>
      <c r="O8593" s="6"/>
      <c r="P8593" s="6"/>
      <c r="T8593" s="6"/>
      <c r="V8593" s="3"/>
    </row>
    <row r="8594">
      <c r="D8594" s="57"/>
      <c r="J8594" s="7"/>
      <c r="K8594" s="7"/>
      <c r="L8594" s="7"/>
      <c r="M8594" s="7"/>
      <c r="N8594" s="57"/>
      <c r="O8594" s="6"/>
      <c r="P8594" s="6"/>
      <c r="T8594" s="6"/>
      <c r="V8594" s="3"/>
    </row>
    <row r="8595">
      <c r="D8595" s="57"/>
      <c r="J8595" s="7"/>
      <c r="K8595" s="7"/>
      <c r="L8595" s="7"/>
      <c r="M8595" s="7"/>
      <c r="N8595" s="57"/>
      <c r="O8595" s="6"/>
      <c r="P8595" s="6"/>
      <c r="T8595" s="6"/>
      <c r="V8595" s="3"/>
    </row>
    <row r="8596">
      <c r="D8596" s="57"/>
      <c r="J8596" s="7"/>
      <c r="K8596" s="7"/>
      <c r="L8596" s="7"/>
      <c r="M8596" s="7"/>
      <c r="N8596" s="57"/>
      <c r="O8596" s="6"/>
      <c r="P8596" s="6"/>
      <c r="T8596" s="6"/>
      <c r="V8596" s="3"/>
    </row>
    <row r="8597">
      <c r="D8597" s="57"/>
      <c r="J8597" s="7"/>
      <c r="K8597" s="7"/>
      <c r="L8597" s="7"/>
      <c r="M8597" s="7"/>
      <c r="N8597" s="57"/>
      <c r="O8597" s="6"/>
      <c r="P8597" s="6"/>
      <c r="T8597" s="6"/>
      <c r="V8597" s="3"/>
    </row>
    <row r="8598">
      <c r="D8598" s="57"/>
      <c r="J8598" s="7"/>
      <c r="K8598" s="7"/>
      <c r="L8598" s="7"/>
      <c r="M8598" s="7"/>
      <c r="N8598" s="57"/>
      <c r="O8598" s="6"/>
      <c r="P8598" s="6"/>
      <c r="T8598" s="6"/>
      <c r="V8598" s="3"/>
    </row>
    <row r="8599">
      <c r="D8599" s="57"/>
      <c r="J8599" s="7"/>
      <c r="K8599" s="7"/>
      <c r="L8599" s="7"/>
      <c r="M8599" s="7"/>
      <c r="N8599" s="57"/>
      <c r="O8599" s="6"/>
      <c r="P8599" s="6"/>
      <c r="T8599" s="6"/>
      <c r="V8599" s="3"/>
    </row>
    <row r="8600">
      <c r="D8600" s="57"/>
      <c r="J8600" s="7"/>
      <c r="K8600" s="7"/>
      <c r="L8600" s="7"/>
      <c r="M8600" s="7"/>
      <c r="N8600" s="57"/>
      <c r="O8600" s="6"/>
      <c r="P8600" s="6"/>
      <c r="T8600" s="6"/>
      <c r="V8600" s="3"/>
    </row>
    <row r="8601">
      <c r="D8601" s="57"/>
      <c r="J8601" s="7"/>
      <c r="K8601" s="7"/>
      <c r="L8601" s="7"/>
      <c r="M8601" s="7"/>
      <c r="N8601" s="57"/>
      <c r="O8601" s="6"/>
      <c r="P8601" s="6"/>
      <c r="T8601" s="6"/>
      <c r="V8601" s="3"/>
    </row>
    <row r="8602">
      <c r="D8602" s="57"/>
      <c r="J8602" s="7"/>
      <c r="K8602" s="7"/>
      <c r="L8602" s="7"/>
      <c r="M8602" s="7"/>
      <c r="N8602" s="57"/>
      <c r="O8602" s="6"/>
      <c r="P8602" s="6"/>
      <c r="T8602" s="6"/>
      <c r="V8602" s="3"/>
    </row>
    <row r="8603">
      <c r="D8603" s="57"/>
      <c r="J8603" s="7"/>
      <c r="K8603" s="7"/>
      <c r="L8603" s="7"/>
      <c r="M8603" s="7"/>
      <c r="N8603" s="57"/>
      <c r="O8603" s="6"/>
      <c r="P8603" s="6"/>
      <c r="T8603" s="6"/>
      <c r="V8603" s="3"/>
    </row>
    <row r="8604">
      <c r="D8604" s="57"/>
      <c r="J8604" s="7"/>
      <c r="K8604" s="7"/>
      <c r="L8604" s="7"/>
      <c r="M8604" s="7"/>
      <c r="N8604" s="57"/>
      <c r="O8604" s="6"/>
      <c r="P8604" s="6"/>
      <c r="T8604" s="6"/>
      <c r="V8604" s="3"/>
    </row>
    <row r="8605">
      <c r="D8605" s="57"/>
      <c r="J8605" s="7"/>
      <c r="K8605" s="7"/>
      <c r="L8605" s="7"/>
      <c r="M8605" s="7"/>
      <c r="N8605" s="57"/>
      <c r="O8605" s="6"/>
      <c r="P8605" s="6"/>
      <c r="T8605" s="6"/>
      <c r="V8605" s="3"/>
    </row>
    <row r="8606">
      <c r="D8606" s="57"/>
      <c r="J8606" s="7"/>
      <c r="K8606" s="7"/>
      <c r="L8606" s="7"/>
      <c r="M8606" s="7"/>
      <c r="N8606" s="57"/>
      <c r="O8606" s="6"/>
      <c r="P8606" s="6"/>
      <c r="T8606" s="6"/>
      <c r="V8606" s="3"/>
    </row>
    <row r="8607">
      <c r="D8607" s="57"/>
      <c r="J8607" s="7"/>
      <c r="K8607" s="7"/>
      <c r="L8607" s="7"/>
      <c r="M8607" s="7"/>
      <c r="N8607" s="57"/>
      <c r="O8607" s="6"/>
      <c r="P8607" s="6"/>
      <c r="T8607" s="6"/>
      <c r="V8607" s="3"/>
    </row>
    <row r="8608">
      <c r="D8608" s="57"/>
      <c r="J8608" s="7"/>
      <c r="K8608" s="7"/>
      <c r="L8608" s="7"/>
      <c r="M8608" s="7"/>
      <c r="N8608" s="57"/>
      <c r="O8608" s="6"/>
      <c r="P8608" s="6"/>
      <c r="T8608" s="6"/>
      <c r="V8608" s="3"/>
    </row>
    <row r="8609">
      <c r="D8609" s="57"/>
      <c r="J8609" s="7"/>
      <c r="K8609" s="7"/>
      <c r="L8609" s="7"/>
      <c r="M8609" s="7"/>
      <c r="N8609" s="57"/>
      <c r="O8609" s="6"/>
      <c r="P8609" s="6"/>
      <c r="T8609" s="6"/>
      <c r="V8609" s="3"/>
    </row>
    <row r="8610">
      <c r="D8610" s="57"/>
      <c r="J8610" s="7"/>
      <c r="K8610" s="7"/>
      <c r="L8610" s="7"/>
      <c r="M8610" s="7"/>
      <c r="N8610" s="57"/>
      <c r="O8610" s="6"/>
      <c r="P8610" s="6"/>
      <c r="T8610" s="6"/>
      <c r="V8610" s="3"/>
    </row>
    <row r="8611">
      <c r="D8611" s="57"/>
      <c r="J8611" s="7"/>
      <c r="K8611" s="7"/>
      <c r="L8611" s="7"/>
      <c r="M8611" s="7"/>
      <c r="N8611" s="57"/>
      <c r="O8611" s="6"/>
      <c r="P8611" s="6"/>
      <c r="T8611" s="6"/>
      <c r="V8611" s="3"/>
    </row>
    <row r="8612">
      <c r="D8612" s="57"/>
      <c r="J8612" s="7"/>
      <c r="K8612" s="7"/>
      <c r="L8612" s="7"/>
      <c r="M8612" s="7"/>
      <c r="N8612" s="57"/>
      <c r="O8612" s="6"/>
      <c r="P8612" s="6"/>
      <c r="T8612" s="6"/>
      <c r="V8612" s="3"/>
    </row>
    <row r="8613">
      <c r="D8613" s="57"/>
      <c r="J8613" s="7"/>
      <c r="K8613" s="7"/>
      <c r="L8613" s="7"/>
      <c r="M8613" s="7"/>
      <c r="N8613" s="57"/>
      <c r="O8613" s="6"/>
      <c r="P8613" s="6"/>
      <c r="T8613" s="6"/>
      <c r="V8613" s="3"/>
    </row>
    <row r="8614">
      <c r="D8614" s="57"/>
      <c r="J8614" s="7"/>
      <c r="K8614" s="7"/>
      <c r="L8614" s="7"/>
      <c r="M8614" s="7"/>
      <c r="N8614" s="57"/>
      <c r="O8614" s="6"/>
      <c r="P8614" s="6"/>
      <c r="T8614" s="6"/>
      <c r="V8614" s="3"/>
    </row>
    <row r="8615">
      <c r="D8615" s="57"/>
      <c r="J8615" s="7"/>
      <c r="K8615" s="7"/>
      <c r="L8615" s="7"/>
      <c r="M8615" s="7"/>
      <c r="N8615" s="57"/>
      <c r="O8615" s="6"/>
      <c r="P8615" s="6"/>
      <c r="T8615" s="6"/>
      <c r="V8615" s="3"/>
    </row>
    <row r="8616">
      <c r="D8616" s="57"/>
      <c r="J8616" s="7"/>
      <c r="K8616" s="7"/>
      <c r="L8616" s="7"/>
      <c r="M8616" s="7"/>
      <c r="N8616" s="57"/>
      <c r="O8616" s="6"/>
      <c r="P8616" s="6"/>
      <c r="T8616" s="6"/>
      <c r="V8616" s="3"/>
    </row>
    <row r="8617">
      <c r="D8617" s="57"/>
      <c r="J8617" s="7"/>
      <c r="K8617" s="7"/>
      <c r="L8617" s="7"/>
      <c r="M8617" s="7"/>
      <c r="N8617" s="57"/>
      <c r="O8617" s="6"/>
      <c r="P8617" s="6"/>
      <c r="T8617" s="6"/>
      <c r="V8617" s="3"/>
    </row>
    <row r="8618">
      <c r="D8618" s="57"/>
      <c r="J8618" s="7"/>
      <c r="K8618" s="7"/>
      <c r="L8618" s="7"/>
      <c r="M8618" s="7"/>
      <c r="N8618" s="57"/>
      <c r="O8618" s="6"/>
      <c r="P8618" s="6"/>
      <c r="T8618" s="6"/>
      <c r="V8618" s="3"/>
    </row>
    <row r="8619">
      <c r="D8619" s="57"/>
      <c r="J8619" s="7"/>
      <c r="K8619" s="7"/>
      <c r="L8619" s="7"/>
      <c r="M8619" s="7"/>
      <c r="N8619" s="57"/>
      <c r="O8619" s="6"/>
      <c r="P8619" s="6"/>
      <c r="T8619" s="6"/>
      <c r="V8619" s="3"/>
    </row>
    <row r="8620">
      <c r="D8620" s="57"/>
      <c r="J8620" s="7"/>
      <c r="K8620" s="7"/>
      <c r="L8620" s="7"/>
      <c r="M8620" s="7"/>
      <c r="N8620" s="57"/>
      <c r="O8620" s="6"/>
      <c r="P8620" s="6"/>
      <c r="T8620" s="6"/>
      <c r="V8620" s="3"/>
    </row>
    <row r="8621">
      <c r="D8621" s="57"/>
      <c r="J8621" s="7"/>
      <c r="K8621" s="7"/>
      <c r="L8621" s="7"/>
      <c r="M8621" s="7"/>
      <c r="N8621" s="57"/>
      <c r="O8621" s="6"/>
      <c r="P8621" s="6"/>
      <c r="T8621" s="6"/>
      <c r="V8621" s="3"/>
    </row>
    <row r="8622">
      <c r="D8622" s="57"/>
      <c r="J8622" s="7"/>
      <c r="K8622" s="7"/>
      <c r="L8622" s="7"/>
      <c r="M8622" s="7"/>
      <c r="N8622" s="57"/>
      <c r="O8622" s="6"/>
      <c r="P8622" s="6"/>
      <c r="T8622" s="6"/>
      <c r="V8622" s="3"/>
    </row>
    <row r="8623">
      <c r="D8623" s="57"/>
      <c r="J8623" s="7"/>
      <c r="K8623" s="7"/>
      <c r="L8623" s="7"/>
      <c r="M8623" s="7"/>
      <c r="N8623" s="57"/>
      <c r="O8623" s="6"/>
      <c r="P8623" s="6"/>
      <c r="T8623" s="6"/>
      <c r="V8623" s="3"/>
    </row>
    <row r="8624">
      <c r="D8624" s="57"/>
      <c r="J8624" s="7"/>
      <c r="K8624" s="7"/>
      <c r="L8624" s="7"/>
      <c r="M8624" s="7"/>
      <c r="N8624" s="57"/>
      <c r="O8624" s="6"/>
      <c r="P8624" s="6"/>
      <c r="T8624" s="6"/>
      <c r="V8624" s="3"/>
    </row>
    <row r="8625">
      <c r="D8625" s="57"/>
      <c r="J8625" s="7"/>
      <c r="K8625" s="7"/>
      <c r="L8625" s="7"/>
      <c r="M8625" s="7"/>
      <c r="N8625" s="57"/>
      <c r="O8625" s="6"/>
      <c r="P8625" s="6"/>
      <c r="T8625" s="6"/>
      <c r="V8625" s="3"/>
    </row>
    <row r="8626">
      <c r="D8626" s="57"/>
      <c r="J8626" s="7"/>
      <c r="K8626" s="7"/>
      <c r="L8626" s="7"/>
      <c r="M8626" s="7"/>
      <c r="N8626" s="57"/>
      <c r="O8626" s="6"/>
      <c r="P8626" s="6"/>
      <c r="T8626" s="6"/>
      <c r="V8626" s="3"/>
    </row>
    <row r="8627">
      <c r="D8627" s="57"/>
      <c r="J8627" s="7"/>
      <c r="K8627" s="7"/>
      <c r="L8627" s="7"/>
      <c r="M8627" s="7"/>
      <c r="N8627" s="57"/>
      <c r="O8627" s="6"/>
      <c r="P8627" s="6"/>
      <c r="T8627" s="6"/>
      <c r="V8627" s="3"/>
    </row>
    <row r="8628">
      <c r="D8628" s="57"/>
      <c r="J8628" s="7"/>
      <c r="K8628" s="7"/>
      <c r="L8628" s="7"/>
      <c r="M8628" s="7"/>
      <c r="N8628" s="57"/>
      <c r="O8628" s="6"/>
      <c r="P8628" s="6"/>
      <c r="T8628" s="6"/>
      <c r="V8628" s="3"/>
    </row>
    <row r="8629">
      <c r="D8629" s="57"/>
      <c r="J8629" s="7"/>
      <c r="K8629" s="7"/>
      <c r="L8629" s="7"/>
      <c r="M8629" s="7"/>
      <c r="N8629" s="57"/>
      <c r="O8629" s="6"/>
      <c r="P8629" s="6"/>
      <c r="T8629" s="6"/>
      <c r="V8629" s="3"/>
    </row>
    <row r="8630">
      <c r="D8630" s="57"/>
      <c r="J8630" s="7"/>
      <c r="K8630" s="7"/>
      <c r="L8630" s="7"/>
      <c r="M8630" s="7"/>
      <c r="N8630" s="57"/>
      <c r="O8630" s="6"/>
      <c r="P8630" s="6"/>
      <c r="T8630" s="6"/>
      <c r="V8630" s="3"/>
    </row>
    <row r="8631">
      <c r="D8631" s="57"/>
      <c r="J8631" s="7"/>
      <c r="K8631" s="7"/>
      <c r="L8631" s="7"/>
      <c r="M8631" s="7"/>
      <c r="N8631" s="57"/>
      <c r="O8631" s="6"/>
      <c r="P8631" s="6"/>
      <c r="T8631" s="6"/>
      <c r="V8631" s="3"/>
    </row>
    <row r="8632">
      <c r="D8632" s="57"/>
      <c r="J8632" s="7"/>
      <c r="K8632" s="7"/>
      <c r="L8632" s="7"/>
      <c r="M8632" s="7"/>
      <c r="N8632" s="57"/>
      <c r="O8632" s="6"/>
      <c r="P8632" s="6"/>
      <c r="T8632" s="6"/>
      <c r="V8632" s="3"/>
    </row>
    <row r="8633">
      <c r="D8633" s="57"/>
      <c r="J8633" s="7"/>
      <c r="K8633" s="7"/>
      <c r="L8633" s="7"/>
      <c r="M8633" s="7"/>
      <c r="N8633" s="57"/>
      <c r="O8633" s="6"/>
      <c r="P8633" s="6"/>
      <c r="T8633" s="6"/>
      <c r="V8633" s="3"/>
    </row>
    <row r="8634">
      <c r="D8634" s="57"/>
      <c r="J8634" s="7"/>
      <c r="K8634" s="7"/>
      <c r="L8634" s="7"/>
      <c r="M8634" s="7"/>
      <c r="N8634" s="57"/>
      <c r="O8634" s="6"/>
      <c r="P8634" s="6"/>
      <c r="T8634" s="6"/>
      <c r="V8634" s="3"/>
    </row>
    <row r="8635">
      <c r="D8635" s="57"/>
      <c r="J8635" s="7"/>
      <c r="K8635" s="7"/>
      <c r="L8635" s="7"/>
      <c r="M8635" s="7"/>
      <c r="N8635" s="57"/>
      <c r="O8635" s="6"/>
      <c r="P8635" s="6"/>
      <c r="T8635" s="6"/>
      <c r="V8635" s="3"/>
    </row>
    <row r="8636">
      <c r="D8636" s="57"/>
      <c r="J8636" s="7"/>
      <c r="K8636" s="7"/>
      <c r="L8636" s="7"/>
      <c r="M8636" s="7"/>
      <c r="N8636" s="57"/>
      <c r="O8636" s="6"/>
      <c r="P8636" s="6"/>
      <c r="T8636" s="6"/>
      <c r="V8636" s="3"/>
    </row>
    <row r="8637">
      <c r="D8637" s="57"/>
      <c r="J8637" s="7"/>
      <c r="K8637" s="7"/>
      <c r="L8637" s="7"/>
      <c r="M8637" s="7"/>
      <c r="N8637" s="57"/>
      <c r="O8637" s="6"/>
      <c r="P8637" s="6"/>
      <c r="T8637" s="6"/>
      <c r="V8637" s="3"/>
    </row>
    <row r="8638">
      <c r="D8638" s="57"/>
      <c r="J8638" s="7"/>
      <c r="K8638" s="7"/>
      <c r="L8638" s="7"/>
      <c r="M8638" s="7"/>
      <c r="N8638" s="57"/>
      <c r="O8638" s="6"/>
      <c r="P8638" s="6"/>
      <c r="T8638" s="6"/>
      <c r="V8638" s="3"/>
    </row>
    <row r="8639">
      <c r="D8639" s="57"/>
      <c r="J8639" s="7"/>
      <c r="K8639" s="7"/>
      <c r="L8639" s="7"/>
      <c r="M8639" s="7"/>
      <c r="N8639" s="57"/>
      <c r="O8639" s="6"/>
      <c r="P8639" s="6"/>
      <c r="T8639" s="6"/>
      <c r="V8639" s="3"/>
    </row>
    <row r="8640">
      <c r="D8640" s="57"/>
      <c r="J8640" s="7"/>
      <c r="K8640" s="7"/>
      <c r="L8640" s="7"/>
      <c r="M8640" s="7"/>
      <c r="N8640" s="57"/>
      <c r="O8640" s="6"/>
      <c r="P8640" s="6"/>
      <c r="T8640" s="6"/>
      <c r="V8640" s="3"/>
    </row>
    <row r="8641">
      <c r="D8641" s="57"/>
      <c r="J8641" s="7"/>
      <c r="K8641" s="7"/>
      <c r="L8641" s="7"/>
      <c r="M8641" s="7"/>
      <c r="N8641" s="57"/>
      <c r="O8641" s="6"/>
      <c r="P8641" s="6"/>
      <c r="T8641" s="6"/>
      <c r="V8641" s="3"/>
    </row>
    <row r="8642">
      <c r="D8642" s="57"/>
      <c r="J8642" s="7"/>
      <c r="K8642" s="7"/>
      <c r="L8642" s="7"/>
      <c r="M8642" s="7"/>
      <c r="N8642" s="57"/>
      <c r="O8642" s="6"/>
      <c r="P8642" s="6"/>
      <c r="T8642" s="6"/>
      <c r="V8642" s="3"/>
    </row>
    <row r="8643">
      <c r="D8643" s="57"/>
      <c r="J8643" s="7"/>
      <c r="K8643" s="7"/>
      <c r="L8643" s="7"/>
      <c r="M8643" s="7"/>
      <c r="N8643" s="57"/>
      <c r="O8643" s="6"/>
      <c r="P8643" s="6"/>
      <c r="T8643" s="6"/>
      <c r="V8643" s="3"/>
    </row>
    <row r="8644">
      <c r="D8644" s="57"/>
      <c r="J8644" s="7"/>
      <c r="K8644" s="7"/>
      <c r="L8644" s="7"/>
      <c r="M8644" s="7"/>
      <c r="N8644" s="57"/>
      <c r="O8644" s="6"/>
      <c r="P8644" s="6"/>
      <c r="T8644" s="6"/>
      <c r="V8644" s="3"/>
    </row>
    <row r="8645">
      <c r="D8645" s="57"/>
      <c r="J8645" s="7"/>
      <c r="K8645" s="7"/>
      <c r="L8645" s="7"/>
      <c r="M8645" s="7"/>
      <c r="N8645" s="57"/>
      <c r="O8645" s="6"/>
      <c r="P8645" s="6"/>
      <c r="T8645" s="6"/>
      <c r="V8645" s="3"/>
    </row>
    <row r="8646">
      <c r="D8646" s="57"/>
      <c r="J8646" s="7"/>
      <c r="K8646" s="7"/>
      <c r="L8646" s="7"/>
      <c r="M8646" s="7"/>
      <c r="N8646" s="57"/>
      <c r="O8646" s="6"/>
      <c r="P8646" s="6"/>
      <c r="T8646" s="6"/>
      <c r="V8646" s="3"/>
    </row>
    <row r="8647">
      <c r="D8647" s="57"/>
      <c r="J8647" s="7"/>
      <c r="K8647" s="7"/>
      <c r="L8647" s="7"/>
      <c r="M8647" s="7"/>
      <c r="N8647" s="57"/>
      <c r="O8647" s="6"/>
      <c r="P8647" s="6"/>
      <c r="T8647" s="6"/>
      <c r="V8647" s="3"/>
    </row>
    <row r="8648">
      <c r="D8648" s="57"/>
      <c r="J8648" s="7"/>
      <c r="K8648" s="7"/>
      <c r="L8648" s="7"/>
      <c r="M8648" s="7"/>
      <c r="N8648" s="57"/>
      <c r="O8648" s="6"/>
      <c r="P8648" s="6"/>
      <c r="T8648" s="6"/>
      <c r="V8648" s="3"/>
    </row>
    <row r="8649">
      <c r="D8649" s="57"/>
      <c r="J8649" s="7"/>
      <c r="K8649" s="7"/>
      <c r="L8649" s="7"/>
      <c r="M8649" s="7"/>
      <c r="N8649" s="57"/>
      <c r="O8649" s="6"/>
      <c r="P8649" s="6"/>
      <c r="T8649" s="6"/>
      <c r="V8649" s="3"/>
    </row>
    <row r="8650">
      <c r="D8650" s="57"/>
      <c r="J8650" s="7"/>
      <c r="K8650" s="7"/>
      <c r="L8650" s="7"/>
      <c r="M8650" s="7"/>
      <c r="N8650" s="57"/>
      <c r="O8650" s="6"/>
      <c r="P8650" s="6"/>
      <c r="T8650" s="6"/>
      <c r="V8650" s="3"/>
    </row>
    <row r="8651">
      <c r="D8651" s="57"/>
      <c r="J8651" s="7"/>
      <c r="K8651" s="7"/>
      <c r="L8651" s="7"/>
      <c r="M8651" s="7"/>
      <c r="N8651" s="57"/>
      <c r="O8651" s="6"/>
      <c r="P8651" s="6"/>
      <c r="T8651" s="6"/>
      <c r="V8651" s="3"/>
    </row>
    <row r="8652">
      <c r="D8652" s="57"/>
      <c r="J8652" s="7"/>
      <c r="K8652" s="7"/>
      <c r="L8652" s="7"/>
      <c r="M8652" s="7"/>
      <c r="N8652" s="57"/>
      <c r="O8652" s="6"/>
      <c r="P8652" s="6"/>
      <c r="T8652" s="6"/>
      <c r="V8652" s="3"/>
    </row>
    <row r="8653">
      <c r="D8653" s="57"/>
      <c r="J8653" s="7"/>
      <c r="K8653" s="7"/>
      <c r="L8653" s="7"/>
      <c r="M8653" s="7"/>
      <c r="N8653" s="57"/>
      <c r="O8653" s="6"/>
      <c r="P8653" s="6"/>
      <c r="T8653" s="6"/>
      <c r="V8653" s="3"/>
    </row>
    <row r="8654">
      <c r="D8654" s="57"/>
      <c r="J8654" s="7"/>
      <c r="K8654" s="7"/>
      <c r="L8654" s="7"/>
      <c r="M8654" s="7"/>
      <c r="N8654" s="57"/>
      <c r="O8654" s="6"/>
      <c r="P8654" s="6"/>
      <c r="T8654" s="6"/>
      <c r="V8654" s="3"/>
    </row>
    <row r="8655">
      <c r="D8655" s="57"/>
      <c r="J8655" s="7"/>
      <c r="K8655" s="7"/>
      <c r="L8655" s="7"/>
      <c r="M8655" s="7"/>
      <c r="N8655" s="57"/>
      <c r="O8655" s="6"/>
      <c r="P8655" s="6"/>
      <c r="T8655" s="6"/>
      <c r="V8655" s="3"/>
    </row>
    <row r="8656">
      <c r="D8656" s="57"/>
      <c r="J8656" s="7"/>
      <c r="K8656" s="7"/>
      <c r="L8656" s="7"/>
      <c r="M8656" s="7"/>
      <c r="N8656" s="57"/>
      <c r="O8656" s="6"/>
      <c r="P8656" s="6"/>
      <c r="T8656" s="6"/>
      <c r="V8656" s="3"/>
    </row>
    <row r="8657">
      <c r="D8657" s="57"/>
      <c r="J8657" s="7"/>
      <c r="K8657" s="7"/>
      <c r="L8657" s="7"/>
      <c r="M8657" s="7"/>
      <c r="N8657" s="57"/>
      <c r="O8657" s="6"/>
      <c r="P8657" s="6"/>
      <c r="T8657" s="6"/>
      <c r="V8657" s="3"/>
    </row>
    <row r="8658">
      <c r="D8658" s="57"/>
      <c r="J8658" s="7"/>
      <c r="K8658" s="7"/>
      <c r="L8658" s="7"/>
      <c r="M8658" s="7"/>
      <c r="N8658" s="57"/>
      <c r="O8658" s="6"/>
      <c r="P8658" s="6"/>
      <c r="T8658" s="6"/>
      <c r="V8658" s="3"/>
    </row>
    <row r="8659">
      <c r="D8659" s="57"/>
      <c r="J8659" s="7"/>
      <c r="K8659" s="7"/>
      <c r="L8659" s="7"/>
      <c r="M8659" s="7"/>
      <c r="N8659" s="57"/>
      <c r="O8659" s="6"/>
      <c r="P8659" s="6"/>
      <c r="T8659" s="6"/>
      <c r="V8659" s="3"/>
    </row>
    <row r="8660">
      <c r="D8660" s="57"/>
      <c r="J8660" s="7"/>
      <c r="K8660" s="7"/>
      <c r="L8660" s="7"/>
      <c r="M8660" s="7"/>
      <c r="N8660" s="57"/>
      <c r="O8660" s="6"/>
      <c r="P8660" s="6"/>
      <c r="T8660" s="6"/>
      <c r="V8660" s="3"/>
    </row>
    <row r="8661">
      <c r="D8661" s="57"/>
      <c r="J8661" s="7"/>
      <c r="K8661" s="7"/>
      <c r="L8661" s="7"/>
      <c r="M8661" s="7"/>
      <c r="N8661" s="57"/>
      <c r="O8661" s="6"/>
      <c r="P8661" s="6"/>
      <c r="T8661" s="6"/>
      <c r="V8661" s="3"/>
    </row>
    <row r="8662">
      <c r="D8662" s="57"/>
      <c r="J8662" s="7"/>
      <c r="K8662" s="7"/>
      <c r="L8662" s="7"/>
      <c r="M8662" s="7"/>
      <c r="N8662" s="57"/>
      <c r="O8662" s="6"/>
      <c r="P8662" s="6"/>
      <c r="T8662" s="6"/>
      <c r="V8662" s="3"/>
    </row>
    <row r="8663">
      <c r="D8663" s="57"/>
      <c r="J8663" s="7"/>
      <c r="K8663" s="7"/>
      <c r="L8663" s="7"/>
      <c r="M8663" s="7"/>
      <c r="N8663" s="57"/>
      <c r="O8663" s="6"/>
      <c r="P8663" s="6"/>
      <c r="T8663" s="6"/>
      <c r="V8663" s="3"/>
    </row>
    <row r="8664">
      <c r="D8664" s="57"/>
      <c r="J8664" s="7"/>
      <c r="K8664" s="7"/>
      <c r="L8664" s="7"/>
      <c r="M8664" s="7"/>
      <c r="N8664" s="57"/>
      <c r="O8664" s="6"/>
      <c r="P8664" s="6"/>
      <c r="T8664" s="6"/>
      <c r="V8664" s="3"/>
    </row>
    <row r="8665">
      <c r="D8665" s="57"/>
      <c r="J8665" s="7"/>
      <c r="K8665" s="7"/>
      <c r="L8665" s="7"/>
      <c r="M8665" s="7"/>
      <c r="N8665" s="57"/>
      <c r="O8665" s="6"/>
      <c r="P8665" s="6"/>
      <c r="T8665" s="6"/>
      <c r="V8665" s="3"/>
    </row>
    <row r="8666">
      <c r="D8666" s="57"/>
      <c r="J8666" s="7"/>
      <c r="K8666" s="7"/>
      <c r="L8666" s="7"/>
      <c r="M8666" s="7"/>
      <c r="N8666" s="57"/>
      <c r="O8666" s="6"/>
      <c r="P8666" s="6"/>
      <c r="T8666" s="6"/>
      <c r="V8666" s="3"/>
    </row>
    <row r="8667">
      <c r="D8667" s="57"/>
      <c r="J8667" s="7"/>
      <c r="K8667" s="7"/>
      <c r="L8667" s="7"/>
      <c r="M8667" s="7"/>
      <c r="N8667" s="57"/>
      <c r="O8667" s="6"/>
      <c r="P8667" s="6"/>
      <c r="T8667" s="6"/>
      <c r="V8667" s="3"/>
    </row>
    <row r="8668">
      <c r="D8668" s="57"/>
      <c r="J8668" s="7"/>
      <c r="K8668" s="7"/>
      <c r="L8668" s="7"/>
      <c r="M8668" s="7"/>
      <c r="N8668" s="57"/>
      <c r="O8668" s="6"/>
      <c r="P8668" s="6"/>
      <c r="T8668" s="6"/>
      <c r="V8668" s="3"/>
    </row>
    <row r="8669">
      <c r="D8669" s="57"/>
      <c r="J8669" s="7"/>
      <c r="K8669" s="7"/>
      <c r="L8669" s="7"/>
      <c r="M8669" s="7"/>
      <c r="N8669" s="57"/>
      <c r="O8669" s="6"/>
      <c r="P8669" s="6"/>
      <c r="T8669" s="6"/>
      <c r="V8669" s="3"/>
    </row>
    <row r="8670">
      <c r="D8670" s="57"/>
      <c r="J8670" s="7"/>
      <c r="K8670" s="7"/>
      <c r="L8670" s="7"/>
      <c r="M8670" s="7"/>
      <c r="N8670" s="57"/>
      <c r="O8670" s="6"/>
      <c r="P8670" s="6"/>
      <c r="T8670" s="6"/>
      <c r="V8670" s="3"/>
    </row>
    <row r="8671">
      <c r="D8671" s="57"/>
      <c r="J8671" s="7"/>
      <c r="K8671" s="7"/>
      <c r="L8671" s="7"/>
      <c r="M8671" s="7"/>
      <c r="N8671" s="57"/>
      <c r="O8671" s="6"/>
      <c r="P8671" s="6"/>
      <c r="T8671" s="6"/>
      <c r="V8671" s="3"/>
    </row>
    <row r="8672">
      <c r="D8672" s="57"/>
      <c r="J8672" s="7"/>
      <c r="K8672" s="7"/>
      <c r="L8672" s="7"/>
      <c r="M8672" s="7"/>
      <c r="N8672" s="57"/>
      <c r="O8672" s="6"/>
      <c r="P8672" s="6"/>
      <c r="T8672" s="6"/>
      <c r="V8672" s="3"/>
    </row>
    <row r="8673">
      <c r="D8673" s="57"/>
      <c r="J8673" s="7"/>
      <c r="K8673" s="7"/>
      <c r="L8673" s="7"/>
      <c r="M8673" s="7"/>
      <c r="N8673" s="57"/>
      <c r="O8673" s="6"/>
      <c r="P8673" s="6"/>
      <c r="T8673" s="6"/>
      <c r="V8673" s="3"/>
    </row>
    <row r="8674">
      <c r="D8674" s="57"/>
      <c r="J8674" s="7"/>
      <c r="K8674" s="7"/>
      <c r="L8674" s="7"/>
      <c r="M8674" s="7"/>
      <c r="N8674" s="57"/>
      <c r="O8674" s="6"/>
      <c r="P8674" s="6"/>
      <c r="T8674" s="6"/>
      <c r="V8674" s="3"/>
    </row>
    <row r="8675">
      <c r="D8675" s="57"/>
      <c r="J8675" s="7"/>
      <c r="K8675" s="7"/>
      <c r="L8675" s="7"/>
      <c r="M8675" s="7"/>
      <c r="N8675" s="57"/>
      <c r="O8675" s="6"/>
      <c r="P8675" s="6"/>
      <c r="T8675" s="6"/>
      <c r="V8675" s="3"/>
    </row>
    <row r="8676">
      <c r="D8676" s="57"/>
      <c r="J8676" s="7"/>
      <c r="K8676" s="7"/>
      <c r="L8676" s="7"/>
      <c r="M8676" s="7"/>
      <c r="N8676" s="57"/>
      <c r="O8676" s="6"/>
      <c r="P8676" s="6"/>
      <c r="T8676" s="6"/>
      <c r="V8676" s="3"/>
    </row>
    <row r="8677">
      <c r="D8677" s="57"/>
      <c r="J8677" s="7"/>
      <c r="K8677" s="7"/>
      <c r="L8677" s="7"/>
      <c r="M8677" s="7"/>
      <c r="N8677" s="57"/>
      <c r="O8677" s="6"/>
      <c r="P8677" s="6"/>
      <c r="T8677" s="6"/>
      <c r="V8677" s="3"/>
    </row>
    <row r="8678">
      <c r="D8678" s="57"/>
      <c r="J8678" s="7"/>
      <c r="K8678" s="7"/>
      <c r="L8678" s="7"/>
      <c r="M8678" s="7"/>
      <c r="N8678" s="57"/>
      <c r="O8678" s="6"/>
      <c r="P8678" s="6"/>
      <c r="T8678" s="6"/>
      <c r="V8678" s="3"/>
    </row>
    <row r="8679">
      <c r="D8679" s="57"/>
      <c r="J8679" s="7"/>
      <c r="K8679" s="7"/>
      <c r="L8679" s="7"/>
      <c r="M8679" s="7"/>
      <c r="N8679" s="57"/>
      <c r="O8679" s="6"/>
      <c r="P8679" s="6"/>
      <c r="T8679" s="6"/>
      <c r="V8679" s="3"/>
    </row>
    <row r="8680">
      <c r="D8680" s="57"/>
      <c r="J8680" s="7"/>
      <c r="K8680" s="7"/>
      <c r="L8680" s="7"/>
      <c r="M8680" s="7"/>
      <c r="N8680" s="57"/>
      <c r="O8680" s="6"/>
      <c r="P8680" s="6"/>
      <c r="T8680" s="6"/>
      <c r="V8680" s="3"/>
    </row>
    <row r="8681">
      <c r="D8681" s="57"/>
      <c r="J8681" s="7"/>
      <c r="K8681" s="7"/>
      <c r="L8681" s="7"/>
      <c r="M8681" s="7"/>
      <c r="N8681" s="57"/>
      <c r="O8681" s="6"/>
      <c r="P8681" s="6"/>
      <c r="T8681" s="6"/>
      <c r="V8681" s="3"/>
    </row>
    <row r="8682">
      <c r="D8682" s="57"/>
      <c r="J8682" s="7"/>
      <c r="K8682" s="7"/>
      <c r="L8682" s="7"/>
      <c r="M8682" s="7"/>
      <c r="N8682" s="57"/>
      <c r="O8682" s="6"/>
      <c r="P8682" s="6"/>
      <c r="T8682" s="6"/>
      <c r="V8682" s="3"/>
    </row>
    <row r="8683">
      <c r="D8683" s="57"/>
      <c r="J8683" s="7"/>
      <c r="K8683" s="7"/>
      <c r="L8683" s="7"/>
      <c r="M8683" s="7"/>
      <c r="N8683" s="57"/>
      <c r="O8683" s="6"/>
      <c r="P8683" s="6"/>
      <c r="T8683" s="6"/>
      <c r="V8683" s="3"/>
    </row>
    <row r="8684">
      <c r="D8684" s="57"/>
      <c r="J8684" s="7"/>
      <c r="K8684" s="7"/>
      <c r="L8684" s="7"/>
      <c r="M8684" s="7"/>
      <c r="N8684" s="57"/>
      <c r="O8684" s="6"/>
      <c r="P8684" s="6"/>
      <c r="T8684" s="6"/>
      <c r="V8684" s="3"/>
    </row>
    <row r="8685">
      <c r="D8685" s="57"/>
      <c r="J8685" s="7"/>
      <c r="K8685" s="7"/>
      <c r="L8685" s="7"/>
      <c r="M8685" s="7"/>
      <c r="N8685" s="57"/>
      <c r="O8685" s="6"/>
      <c r="P8685" s="6"/>
      <c r="T8685" s="6"/>
      <c r="V8685" s="3"/>
    </row>
    <row r="8686">
      <c r="D8686" s="57"/>
      <c r="J8686" s="7"/>
      <c r="K8686" s="7"/>
      <c r="L8686" s="7"/>
      <c r="M8686" s="7"/>
      <c r="N8686" s="57"/>
      <c r="O8686" s="6"/>
      <c r="P8686" s="6"/>
      <c r="T8686" s="6"/>
      <c r="V8686" s="3"/>
    </row>
    <row r="8687">
      <c r="D8687" s="57"/>
      <c r="J8687" s="7"/>
      <c r="K8687" s="7"/>
      <c r="L8687" s="7"/>
      <c r="M8687" s="7"/>
      <c r="N8687" s="57"/>
      <c r="O8687" s="6"/>
      <c r="P8687" s="6"/>
      <c r="T8687" s="6"/>
      <c r="V8687" s="3"/>
    </row>
    <row r="8688">
      <c r="D8688" s="57"/>
      <c r="J8688" s="7"/>
      <c r="K8688" s="7"/>
      <c r="L8688" s="7"/>
      <c r="M8688" s="7"/>
      <c r="N8688" s="57"/>
      <c r="O8688" s="6"/>
      <c r="P8688" s="6"/>
      <c r="T8688" s="6"/>
      <c r="V8688" s="3"/>
    </row>
    <row r="8689">
      <c r="D8689" s="57"/>
      <c r="J8689" s="7"/>
      <c r="K8689" s="7"/>
      <c r="L8689" s="7"/>
      <c r="M8689" s="7"/>
      <c r="N8689" s="57"/>
      <c r="O8689" s="6"/>
      <c r="P8689" s="6"/>
      <c r="T8689" s="6"/>
      <c r="V8689" s="3"/>
    </row>
    <row r="8690">
      <c r="D8690" s="57"/>
      <c r="J8690" s="7"/>
      <c r="K8690" s="7"/>
      <c r="L8690" s="7"/>
      <c r="M8690" s="7"/>
      <c r="N8690" s="57"/>
      <c r="O8690" s="6"/>
      <c r="P8690" s="6"/>
      <c r="T8690" s="6"/>
      <c r="V8690" s="3"/>
    </row>
    <row r="8691">
      <c r="D8691" s="57"/>
      <c r="J8691" s="7"/>
      <c r="K8691" s="7"/>
      <c r="L8691" s="7"/>
      <c r="M8691" s="7"/>
      <c r="N8691" s="57"/>
      <c r="O8691" s="6"/>
      <c r="P8691" s="6"/>
      <c r="T8691" s="6"/>
      <c r="V8691" s="3"/>
    </row>
    <row r="8692">
      <c r="D8692" s="57"/>
      <c r="J8692" s="7"/>
      <c r="K8692" s="7"/>
      <c r="L8692" s="7"/>
      <c r="M8692" s="7"/>
      <c r="N8692" s="57"/>
      <c r="O8692" s="6"/>
      <c r="P8692" s="6"/>
      <c r="T8692" s="6"/>
      <c r="V8692" s="3"/>
    </row>
    <row r="8693">
      <c r="D8693" s="57"/>
      <c r="J8693" s="7"/>
      <c r="K8693" s="7"/>
      <c r="L8693" s="7"/>
      <c r="M8693" s="7"/>
      <c r="N8693" s="57"/>
      <c r="O8693" s="6"/>
      <c r="P8693" s="6"/>
      <c r="T8693" s="6"/>
      <c r="V8693" s="3"/>
    </row>
    <row r="8694">
      <c r="D8694" s="57"/>
      <c r="J8694" s="7"/>
      <c r="K8694" s="7"/>
      <c r="L8694" s="7"/>
      <c r="M8694" s="7"/>
      <c r="N8694" s="57"/>
      <c r="O8694" s="6"/>
      <c r="P8694" s="6"/>
      <c r="T8694" s="6"/>
      <c r="V8694" s="3"/>
    </row>
    <row r="8695">
      <c r="D8695" s="57"/>
      <c r="J8695" s="7"/>
      <c r="K8695" s="7"/>
      <c r="L8695" s="7"/>
      <c r="M8695" s="7"/>
      <c r="N8695" s="57"/>
      <c r="O8695" s="6"/>
      <c r="P8695" s="6"/>
      <c r="T8695" s="6"/>
      <c r="V8695" s="3"/>
    </row>
    <row r="8696">
      <c r="D8696" s="57"/>
      <c r="J8696" s="7"/>
      <c r="K8696" s="7"/>
      <c r="L8696" s="7"/>
      <c r="M8696" s="7"/>
      <c r="N8696" s="57"/>
      <c r="O8696" s="6"/>
      <c r="P8696" s="6"/>
      <c r="T8696" s="6"/>
      <c r="V8696" s="3"/>
    </row>
    <row r="8697">
      <c r="D8697" s="57"/>
      <c r="J8697" s="7"/>
      <c r="K8697" s="7"/>
      <c r="L8697" s="7"/>
      <c r="M8697" s="7"/>
      <c r="N8697" s="57"/>
      <c r="O8697" s="6"/>
      <c r="P8697" s="6"/>
      <c r="T8697" s="6"/>
      <c r="V8697" s="3"/>
    </row>
    <row r="8698">
      <c r="D8698" s="57"/>
      <c r="J8698" s="7"/>
      <c r="K8698" s="7"/>
      <c r="L8698" s="7"/>
      <c r="M8698" s="7"/>
      <c r="N8698" s="57"/>
      <c r="O8698" s="6"/>
      <c r="P8698" s="6"/>
      <c r="T8698" s="6"/>
      <c r="V8698" s="3"/>
    </row>
    <row r="8699">
      <c r="D8699" s="57"/>
      <c r="J8699" s="7"/>
      <c r="K8699" s="7"/>
      <c r="L8699" s="7"/>
      <c r="M8699" s="7"/>
      <c r="N8699" s="57"/>
      <c r="O8699" s="6"/>
      <c r="P8699" s="6"/>
      <c r="T8699" s="6"/>
      <c r="V8699" s="3"/>
    </row>
    <row r="8700">
      <c r="D8700" s="57"/>
      <c r="J8700" s="7"/>
      <c r="K8700" s="7"/>
      <c r="L8700" s="7"/>
      <c r="M8700" s="7"/>
      <c r="N8700" s="57"/>
      <c r="O8700" s="6"/>
      <c r="P8700" s="6"/>
      <c r="T8700" s="6"/>
      <c r="V8700" s="3"/>
    </row>
    <row r="8701">
      <c r="D8701" s="57"/>
      <c r="J8701" s="7"/>
      <c r="K8701" s="7"/>
      <c r="L8701" s="7"/>
      <c r="M8701" s="7"/>
      <c r="N8701" s="57"/>
      <c r="O8701" s="6"/>
      <c r="P8701" s="6"/>
      <c r="T8701" s="6"/>
      <c r="V8701" s="3"/>
    </row>
    <row r="8702">
      <c r="D8702" s="57"/>
      <c r="J8702" s="7"/>
      <c r="K8702" s="7"/>
      <c r="L8702" s="7"/>
      <c r="M8702" s="7"/>
      <c r="N8702" s="57"/>
      <c r="O8702" s="6"/>
      <c r="P8702" s="6"/>
      <c r="T8702" s="6"/>
      <c r="V8702" s="3"/>
    </row>
    <row r="8703">
      <c r="D8703" s="57"/>
      <c r="J8703" s="7"/>
      <c r="K8703" s="7"/>
      <c r="L8703" s="7"/>
      <c r="M8703" s="7"/>
      <c r="N8703" s="57"/>
      <c r="O8703" s="6"/>
      <c r="P8703" s="6"/>
      <c r="T8703" s="6"/>
      <c r="V8703" s="3"/>
    </row>
    <row r="8704">
      <c r="D8704" s="57"/>
      <c r="J8704" s="7"/>
      <c r="K8704" s="7"/>
      <c r="L8704" s="7"/>
      <c r="M8704" s="7"/>
      <c r="N8704" s="57"/>
      <c r="O8704" s="6"/>
      <c r="P8704" s="6"/>
      <c r="T8704" s="6"/>
      <c r="V8704" s="3"/>
    </row>
    <row r="8705">
      <c r="D8705" s="57"/>
      <c r="J8705" s="7"/>
      <c r="K8705" s="7"/>
      <c r="L8705" s="7"/>
      <c r="M8705" s="7"/>
      <c r="N8705" s="57"/>
      <c r="O8705" s="6"/>
      <c r="P8705" s="6"/>
      <c r="T8705" s="6"/>
      <c r="V8705" s="3"/>
    </row>
    <row r="8706">
      <c r="D8706" s="57"/>
      <c r="J8706" s="7"/>
      <c r="K8706" s="7"/>
      <c r="L8706" s="7"/>
      <c r="M8706" s="7"/>
      <c r="N8706" s="57"/>
      <c r="O8706" s="6"/>
      <c r="P8706" s="6"/>
      <c r="T8706" s="6"/>
      <c r="V8706" s="3"/>
    </row>
    <row r="8707">
      <c r="D8707" s="57"/>
      <c r="J8707" s="7"/>
      <c r="K8707" s="7"/>
      <c r="L8707" s="7"/>
      <c r="M8707" s="7"/>
      <c r="N8707" s="57"/>
      <c r="O8707" s="6"/>
      <c r="P8707" s="6"/>
      <c r="T8707" s="6"/>
      <c r="V8707" s="3"/>
    </row>
    <row r="8708">
      <c r="D8708" s="57"/>
      <c r="J8708" s="7"/>
      <c r="K8708" s="7"/>
      <c r="L8708" s="7"/>
      <c r="M8708" s="7"/>
      <c r="N8708" s="57"/>
      <c r="O8708" s="6"/>
      <c r="P8708" s="6"/>
      <c r="T8708" s="6"/>
      <c r="V8708" s="3"/>
    </row>
    <row r="8709">
      <c r="D8709" s="57"/>
      <c r="J8709" s="7"/>
      <c r="K8709" s="7"/>
      <c r="L8709" s="7"/>
      <c r="M8709" s="7"/>
      <c r="N8709" s="57"/>
      <c r="O8709" s="6"/>
      <c r="P8709" s="6"/>
      <c r="T8709" s="6"/>
      <c r="V8709" s="3"/>
    </row>
    <row r="8710">
      <c r="D8710" s="57"/>
      <c r="J8710" s="7"/>
      <c r="K8710" s="7"/>
      <c r="L8710" s="7"/>
      <c r="M8710" s="7"/>
      <c r="N8710" s="57"/>
      <c r="O8710" s="6"/>
      <c r="P8710" s="6"/>
      <c r="T8710" s="6"/>
      <c r="V8710" s="3"/>
    </row>
    <row r="8711">
      <c r="D8711" s="57"/>
      <c r="J8711" s="7"/>
      <c r="K8711" s="7"/>
      <c r="L8711" s="7"/>
      <c r="M8711" s="7"/>
      <c r="N8711" s="57"/>
      <c r="O8711" s="6"/>
      <c r="P8711" s="6"/>
      <c r="T8711" s="6"/>
      <c r="V8711" s="3"/>
    </row>
    <row r="8712">
      <c r="D8712" s="57"/>
      <c r="J8712" s="7"/>
      <c r="K8712" s="7"/>
      <c r="L8712" s="7"/>
      <c r="M8712" s="7"/>
      <c r="N8712" s="57"/>
      <c r="O8712" s="6"/>
      <c r="P8712" s="6"/>
      <c r="T8712" s="6"/>
      <c r="V8712" s="3"/>
    </row>
    <row r="8713">
      <c r="D8713" s="57"/>
      <c r="J8713" s="7"/>
      <c r="K8713" s="7"/>
      <c r="L8713" s="7"/>
      <c r="M8713" s="7"/>
      <c r="N8713" s="57"/>
      <c r="O8713" s="6"/>
      <c r="P8713" s="6"/>
      <c r="T8713" s="6"/>
      <c r="V8713" s="3"/>
    </row>
    <row r="8714">
      <c r="D8714" s="57"/>
      <c r="J8714" s="7"/>
      <c r="K8714" s="7"/>
      <c r="L8714" s="7"/>
      <c r="M8714" s="7"/>
      <c r="N8714" s="57"/>
      <c r="O8714" s="6"/>
      <c r="P8714" s="6"/>
      <c r="T8714" s="6"/>
      <c r="V8714" s="3"/>
    </row>
    <row r="8715">
      <c r="D8715" s="57"/>
      <c r="J8715" s="7"/>
      <c r="K8715" s="7"/>
      <c r="L8715" s="7"/>
      <c r="M8715" s="7"/>
      <c r="N8715" s="57"/>
      <c r="O8715" s="6"/>
      <c r="P8715" s="6"/>
      <c r="T8715" s="6"/>
      <c r="V8715" s="3"/>
    </row>
    <row r="8716">
      <c r="D8716" s="57"/>
      <c r="J8716" s="7"/>
      <c r="K8716" s="7"/>
      <c r="L8716" s="7"/>
      <c r="M8716" s="7"/>
      <c r="N8716" s="57"/>
      <c r="O8716" s="6"/>
      <c r="P8716" s="6"/>
      <c r="T8716" s="6"/>
      <c r="V8716" s="3"/>
    </row>
    <row r="8717">
      <c r="D8717" s="57"/>
      <c r="J8717" s="7"/>
      <c r="K8717" s="7"/>
      <c r="L8717" s="7"/>
      <c r="M8717" s="7"/>
      <c r="N8717" s="57"/>
      <c r="O8717" s="6"/>
      <c r="P8717" s="6"/>
      <c r="T8717" s="6"/>
      <c r="V8717" s="3"/>
    </row>
    <row r="8718">
      <c r="D8718" s="57"/>
      <c r="J8718" s="7"/>
      <c r="K8718" s="7"/>
      <c r="L8718" s="7"/>
      <c r="M8718" s="7"/>
      <c r="N8718" s="57"/>
      <c r="O8718" s="6"/>
      <c r="P8718" s="6"/>
      <c r="T8718" s="6"/>
      <c r="V8718" s="3"/>
    </row>
    <row r="8719">
      <c r="D8719" s="57"/>
      <c r="J8719" s="7"/>
      <c r="K8719" s="7"/>
      <c r="L8719" s="7"/>
      <c r="M8719" s="7"/>
      <c r="N8719" s="57"/>
      <c r="O8719" s="6"/>
      <c r="P8719" s="6"/>
      <c r="T8719" s="6"/>
      <c r="V8719" s="3"/>
    </row>
    <row r="8720">
      <c r="D8720" s="57"/>
      <c r="J8720" s="7"/>
      <c r="K8720" s="7"/>
      <c r="L8720" s="7"/>
      <c r="M8720" s="7"/>
      <c r="N8720" s="57"/>
      <c r="O8720" s="6"/>
      <c r="P8720" s="6"/>
      <c r="T8720" s="6"/>
      <c r="V8720" s="3"/>
    </row>
    <row r="8721">
      <c r="D8721" s="57"/>
      <c r="J8721" s="7"/>
      <c r="K8721" s="7"/>
      <c r="L8721" s="7"/>
      <c r="M8721" s="7"/>
      <c r="N8721" s="57"/>
      <c r="O8721" s="6"/>
      <c r="P8721" s="6"/>
      <c r="T8721" s="6"/>
      <c r="V8721" s="3"/>
    </row>
    <row r="8722">
      <c r="D8722" s="57"/>
      <c r="J8722" s="7"/>
      <c r="K8722" s="7"/>
      <c r="L8722" s="7"/>
      <c r="M8722" s="7"/>
      <c r="N8722" s="57"/>
      <c r="O8722" s="6"/>
      <c r="P8722" s="6"/>
      <c r="T8722" s="6"/>
      <c r="V8722" s="3"/>
    </row>
    <row r="8723">
      <c r="D8723" s="57"/>
      <c r="J8723" s="7"/>
      <c r="K8723" s="7"/>
      <c r="L8723" s="7"/>
      <c r="M8723" s="7"/>
      <c r="N8723" s="57"/>
      <c r="O8723" s="6"/>
      <c r="P8723" s="6"/>
      <c r="T8723" s="6"/>
      <c r="V8723" s="3"/>
    </row>
    <row r="8724">
      <c r="D8724" s="57"/>
      <c r="J8724" s="7"/>
      <c r="K8724" s="7"/>
      <c r="L8724" s="7"/>
      <c r="M8724" s="7"/>
      <c r="N8724" s="57"/>
      <c r="O8724" s="6"/>
      <c r="P8724" s="6"/>
      <c r="T8724" s="6"/>
      <c r="V8724" s="3"/>
    </row>
    <row r="8725">
      <c r="D8725" s="57"/>
      <c r="J8725" s="7"/>
      <c r="K8725" s="7"/>
      <c r="L8725" s="7"/>
      <c r="M8725" s="7"/>
      <c r="N8725" s="57"/>
      <c r="O8725" s="6"/>
      <c r="P8725" s="6"/>
      <c r="T8725" s="6"/>
      <c r="V8725" s="3"/>
    </row>
    <row r="8726">
      <c r="D8726" s="57"/>
      <c r="J8726" s="7"/>
      <c r="K8726" s="7"/>
      <c r="L8726" s="7"/>
      <c r="M8726" s="7"/>
      <c r="N8726" s="57"/>
      <c r="O8726" s="6"/>
      <c r="P8726" s="6"/>
      <c r="T8726" s="6"/>
      <c r="V8726" s="3"/>
    </row>
    <row r="8727">
      <c r="D8727" s="57"/>
      <c r="J8727" s="7"/>
      <c r="K8727" s="7"/>
      <c r="L8727" s="7"/>
      <c r="M8727" s="7"/>
      <c r="N8727" s="57"/>
      <c r="O8727" s="6"/>
      <c r="P8727" s="6"/>
      <c r="T8727" s="6"/>
      <c r="V8727" s="3"/>
    </row>
    <row r="8728">
      <c r="D8728" s="57"/>
      <c r="J8728" s="7"/>
      <c r="K8728" s="7"/>
      <c r="L8728" s="7"/>
      <c r="M8728" s="7"/>
      <c r="N8728" s="57"/>
      <c r="O8728" s="6"/>
      <c r="P8728" s="6"/>
      <c r="T8728" s="6"/>
      <c r="V8728" s="3"/>
    </row>
    <row r="8729">
      <c r="D8729" s="57"/>
      <c r="J8729" s="7"/>
      <c r="K8729" s="7"/>
      <c r="L8729" s="7"/>
      <c r="M8729" s="7"/>
      <c r="N8729" s="57"/>
      <c r="O8729" s="6"/>
      <c r="P8729" s="6"/>
      <c r="T8729" s="6"/>
      <c r="V8729" s="3"/>
    </row>
    <row r="8730">
      <c r="D8730" s="57"/>
      <c r="J8730" s="7"/>
      <c r="K8730" s="7"/>
      <c r="L8730" s="7"/>
      <c r="M8730" s="7"/>
      <c r="N8730" s="57"/>
      <c r="O8730" s="6"/>
      <c r="P8730" s="6"/>
      <c r="T8730" s="6"/>
      <c r="V8730" s="3"/>
    </row>
    <row r="8731">
      <c r="D8731" s="57"/>
      <c r="J8731" s="7"/>
      <c r="K8731" s="7"/>
      <c r="L8731" s="7"/>
      <c r="M8731" s="7"/>
      <c r="N8731" s="57"/>
      <c r="O8731" s="6"/>
      <c r="P8731" s="6"/>
      <c r="T8731" s="6"/>
      <c r="V8731" s="3"/>
    </row>
    <row r="8732">
      <c r="D8732" s="57"/>
      <c r="J8732" s="7"/>
      <c r="K8732" s="7"/>
      <c r="L8732" s="7"/>
      <c r="M8732" s="7"/>
      <c r="N8732" s="57"/>
      <c r="O8732" s="6"/>
      <c r="P8732" s="6"/>
      <c r="T8732" s="6"/>
      <c r="V8732" s="3"/>
    </row>
    <row r="8733">
      <c r="D8733" s="57"/>
      <c r="J8733" s="7"/>
      <c r="K8733" s="7"/>
      <c r="L8733" s="7"/>
      <c r="M8733" s="7"/>
      <c r="N8733" s="57"/>
      <c r="O8733" s="6"/>
      <c r="P8733" s="6"/>
      <c r="T8733" s="6"/>
      <c r="V8733" s="3"/>
    </row>
    <row r="8734">
      <c r="D8734" s="57"/>
      <c r="J8734" s="7"/>
      <c r="K8734" s="7"/>
      <c r="L8734" s="7"/>
      <c r="M8734" s="7"/>
      <c r="N8734" s="57"/>
      <c r="O8734" s="6"/>
      <c r="P8734" s="6"/>
      <c r="T8734" s="6"/>
      <c r="V8734" s="3"/>
    </row>
    <row r="8735">
      <c r="D8735" s="57"/>
      <c r="J8735" s="7"/>
      <c r="K8735" s="7"/>
      <c r="L8735" s="7"/>
      <c r="M8735" s="7"/>
      <c r="N8735" s="57"/>
      <c r="O8735" s="6"/>
      <c r="P8735" s="6"/>
      <c r="T8735" s="6"/>
      <c r="V8735" s="3"/>
    </row>
    <row r="8736">
      <c r="D8736" s="57"/>
      <c r="J8736" s="7"/>
      <c r="K8736" s="7"/>
      <c r="L8736" s="7"/>
      <c r="M8736" s="7"/>
      <c r="N8736" s="57"/>
      <c r="O8736" s="6"/>
      <c r="P8736" s="6"/>
      <c r="T8736" s="6"/>
      <c r="V8736" s="3"/>
    </row>
    <row r="8737">
      <c r="D8737" s="57"/>
      <c r="J8737" s="7"/>
      <c r="K8737" s="7"/>
      <c r="L8737" s="7"/>
      <c r="M8737" s="7"/>
      <c r="N8737" s="57"/>
      <c r="O8737" s="6"/>
      <c r="P8737" s="6"/>
      <c r="T8737" s="6"/>
      <c r="V8737" s="3"/>
    </row>
    <row r="8738">
      <c r="D8738" s="57"/>
      <c r="J8738" s="7"/>
      <c r="K8738" s="7"/>
      <c r="L8738" s="7"/>
      <c r="M8738" s="7"/>
      <c r="N8738" s="57"/>
      <c r="O8738" s="6"/>
      <c r="P8738" s="6"/>
      <c r="T8738" s="6"/>
      <c r="V8738" s="3"/>
    </row>
    <row r="8739">
      <c r="D8739" s="57"/>
      <c r="J8739" s="7"/>
      <c r="K8739" s="7"/>
      <c r="L8739" s="7"/>
      <c r="M8739" s="7"/>
      <c r="N8739" s="57"/>
      <c r="O8739" s="6"/>
      <c r="P8739" s="6"/>
      <c r="T8739" s="6"/>
      <c r="V8739" s="3"/>
    </row>
    <row r="8740">
      <c r="D8740" s="57"/>
      <c r="J8740" s="7"/>
      <c r="K8740" s="7"/>
      <c r="L8740" s="7"/>
      <c r="M8740" s="7"/>
      <c r="N8740" s="57"/>
      <c r="O8740" s="6"/>
      <c r="P8740" s="6"/>
      <c r="T8740" s="6"/>
      <c r="V8740" s="3"/>
    </row>
    <row r="8741">
      <c r="D8741" s="57"/>
      <c r="J8741" s="7"/>
      <c r="K8741" s="7"/>
      <c r="L8741" s="7"/>
      <c r="M8741" s="7"/>
      <c r="N8741" s="57"/>
      <c r="O8741" s="6"/>
      <c r="P8741" s="6"/>
      <c r="T8741" s="6"/>
      <c r="V8741" s="3"/>
    </row>
    <row r="8742">
      <c r="D8742" s="57"/>
      <c r="J8742" s="7"/>
      <c r="K8742" s="7"/>
      <c r="L8742" s="7"/>
      <c r="M8742" s="7"/>
      <c r="N8742" s="57"/>
      <c r="O8742" s="6"/>
      <c r="P8742" s="6"/>
      <c r="T8742" s="6"/>
      <c r="V8742" s="3"/>
    </row>
    <row r="8743">
      <c r="D8743" s="57"/>
      <c r="J8743" s="7"/>
      <c r="K8743" s="7"/>
      <c r="L8743" s="7"/>
      <c r="M8743" s="7"/>
      <c r="N8743" s="57"/>
      <c r="O8743" s="6"/>
      <c r="P8743" s="6"/>
      <c r="T8743" s="6"/>
      <c r="V8743" s="3"/>
    </row>
    <row r="8744">
      <c r="D8744" s="57"/>
      <c r="J8744" s="7"/>
      <c r="K8744" s="7"/>
      <c r="L8744" s="7"/>
      <c r="M8744" s="7"/>
      <c r="N8744" s="57"/>
      <c r="O8744" s="6"/>
      <c r="P8744" s="6"/>
      <c r="T8744" s="6"/>
      <c r="V8744" s="3"/>
    </row>
    <row r="8745">
      <c r="D8745" s="57"/>
      <c r="J8745" s="7"/>
      <c r="K8745" s="7"/>
      <c r="L8745" s="7"/>
      <c r="M8745" s="7"/>
      <c r="N8745" s="57"/>
      <c r="O8745" s="6"/>
      <c r="P8745" s="6"/>
      <c r="T8745" s="6"/>
      <c r="V8745" s="3"/>
    </row>
    <row r="8746">
      <c r="D8746" s="57"/>
      <c r="J8746" s="7"/>
      <c r="K8746" s="7"/>
      <c r="L8746" s="7"/>
      <c r="M8746" s="7"/>
      <c r="N8746" s="57"/>
      <c r="O8746" s="6"/>
      <c r="P8746" s="6"/>
      <c r="T8746" s="6"/>
      <c r="V8746" s="3"/>
    </row>
    <row r="8747">
      <c r="D8747" s="57"/>
      <c r="J8747" s="7"/>
      <c r="K8747" s="7"/>
      <c r="L8747" s="7"/>
      <c r="M8747" s="7"/>
      <c r="N8747" s="57"/>
      <c r="O8747" s="6"/>
      <c r="P8747" s="6"/>
      <c r="T8747" s="6"/>
      <c r="V8747" s="3"/>
    </row>
    <row r="8748">
      <c r="D8748" s="57"/>
      <c r="J8748" s="7"/>
      <c r="K8748" s="7"/>
      <c r="L8748" s="7"/>
      <c r="M8748" s="7"/>
      <c r="N8748" s="57"/>
      <c r="O8748" s="6"/>
      <c r="P8748" s="6"/>
      <c r="T8748" s="6"/>
      <c r="V8748" s="3"/>
    </row>
    <row r="8749">
      <c r="D8749" s="57"/>
      <c r="J8749" s="7"/>
      <c r="K8749" s="7"/>
      <c r="L8749" s="7"/>
      <c r="M8749" s="7"/>
      <c r="N8749" s="57"/>
      <c r="O8749" s="6"/>
      <c r="P8749" s="6"/>
      <c r="T8749" s="6"/>
      <c r="V8749" s="3"/>
    </row>
    <row r="8750">
      <c r="D8750" s="57"/>
      <c r="J8750" s="7"/>
      <c r="K8750" s="7"/>
      <c r="L8750" s="7"/>
      <c r="M8750" s="7"/>
      <c r="N8750" s="57"/>
      <c r="O8750" s="6"/>
      <c r="P8750" s="6"/>
      <c r="T8750" s="6"/>
      <c r="V8750" s="3"/>
    </row>
    <row r="8751">
      <c r="D8751" s="57"/>
      <c r="J8751" s="7"/>
      <c r="K8751" s="7"/>
      <c r="L8751" s="7"/>
      <c r="M8751" s="7"/>
      <c r="N8751" s="57"/>
      <c r="O8751" s="6"/>
      <c r="P8751" s="6"/>
      <c r="T8751" s="6"/>
      <c r="V8751" s="3"/>
    </row>
    <row r="8752">
      <c r="D8752" s="57"/>
      <c r="J8752" s="7"/>
      <c r="K8752" s="7"/>
      <c r="L8752" s="7"/>
      <c r="M8752" s="7"/>
      <c r="N8752" s="57"/>
      <c r="O8752" s="6"/>
      <c r="P8752" s="6"/>
      <c r="T8752" s="6"/>
      <c r="V8752" s="3"/>
    </row>
    <row r="8753">
      <c r="D8753" s="57"/>
      <c r="J8753" s="7"/>
      <c r="K8753" s="7"/>
      <c r="L8753" s="7"/>
      <c r="M8753" s="7"/>
      <c r="N8753" s="57"/>
      <c r="O8753" s="6"/>
      <c r="P8753" s="6"/>
      <c r="T8753" s="6"/>
      <c r="V8753" s="3"/>
    </row>
    <row r="8754">
      <c r="D8754" s="57"/>
      <c r="J8754" s="7"/>
      <c r="K8754" s="7"/>
      <c r="L8754" s="7"/>
      <c r="M8754" s="7"/>
      <c r="N8754" s="57"/>
      <c r="O8754" s="6"/>
      <c r="P8754" s="6"/>
      <c r="T8754" s="6"/>
      <c r="V8754" s="3"/>
    </row>
    <row r="8755">
      <c r="D8755" s="57"/>
      <c r="J8755" s="7"/>
      <c r="K8755" s="7"/>
      <c r="L8755" s="7"/>
      <c r="M8755" s="7"/>
      <c r="N8755" s="57"/>
      <c r="O8755" s="6"/>
      <c r="P8755" s="6"/>
      <c r="T8755" s="6"/>
      <c r="V8755" s="3"/>
    </row>
    <row r="8756">
      <c r="D8756" s="57"/>
      <c r="J8756" s="7"/>
      <c r="K8756" s="7"/>
      <c r="L8756" s="7"/>
      <c r="M8756" s="7"/>
      <c r="N8756" s="57"/>
      <c r="O8756" s="6"/>
      <c r="P8756" s="6"/>
      <c r="T8756" s="6"/>
      <c r="V8756" s="3"/>
    </row>
    <row r="8757">
      <c r="D8757" s="57"/>
      <c r="J8757" s="7"/>
      <c r="K8757" s="7"/>
      <c r="L8757" s="7"/>
      <c r="M8757" s="7"/>
      <c r="N8757" s="57"/>
      <c r="O8757" s="6"/>
      <c r="P8757" s="6"/>
      <c r="T8757" s="6"/>
      <c r="V8757" s="3"/>
    </row>
    <row r="8758">
      <c r="D8758" s="57"/>
      <c r="J8758" s="7"/>
      <c r="K8758" s="7"/>
      <c r="L8758" s="7"/>
      <c r="M8758" s="7"/>
      <c r="N8758" s="57"/>
      <c r="O8758" s="6"/>
      <c r="P8758" s="6"/>
      <c r="T8758" s="6"/>
      <c r="V8758" s="3"/>
    </row>
    <row r="8759">
      <c r="D8759" s="57"/>
      <c r="J8759" s="7"/>
      <c r="K8759" s="7"/>
      <c r="L8759" s="7"/>
      <c r="M8759" s="7"/>
      <c r="N8759" s="57"/>
      <c r="O8759" s="6"/>
      <c r="P8759" s="6"/>
      <c r="T8759" s="6"/>
      <c r="V8759" s="3"/>
    </row>
    <row r="8760">
      <c r="D8760" s="57"/>
      <c r="J8760" s="7"/>
      <c r="K8760" s="7"/>
      <c r="L8760" s="7"/>
      <c r="M8760" s="7"/>
      <c r="N8760" s="57"/>
      <c r="O8760" s="6"/>
      <c r="P8760" s="6"/>
      <c r="T8760" s="6"/>
      <c r="V8760" s="3"/>
    </row>
    <row r="8761">
      <c r="D8761" s="57"/>
      <c r="J8761" s="7"/>
      <c r="K8761" s="7"/>
      <c r="L8761" s="7"/>
      <c r="M8761" s="7"/>
      <c r="N8761" s="57"/>
      <c r="O8761" s="6"/>
      <c r="P8761" s="6"/>
      <c r="T8761" s="6"/>
      <c r="V8761" s="3"/>
    </row>
    <row r="8762">
      <c r="D8762" s="57"/>
      <c r="J8762" s="7"/>
      <c r="K8762" s="7"/>
      <c r="L8762" s="7"/>
      <c r="M8762" s="7"/>
      <c r="N8762" s="57"/>
      <c r="O8762" s="6"/>
      <c r="P8762" s="6"/>
      <c r="T8762" s="6"/>
      <c r="V8762" s="3"/>
    </row>
    <row r="8763">
      <c r="D8763" s="57"/>
      <c r="J8763" s="7"/>
      <c r="K8763" s="7"/>
      <c r="L8763" s="7"/>
      <c r="M8763" s="7"/>
      <c r="N8763" s="57"/>
      <c r="O8763" s="6"/>
      <c r="P8763" s="6"/>
      <c r="T8763" s="6"/>
      <c r="V8763" s="3"/>
    </row>
    <row r="8764">
      <c r="D8764" s="57"/>
      <c r="J8764" s="7"/>
      <c r="K8764" s="7"/>
      <c r="L8764" s="7"/>
      <c r="M8764" s="7"/>
      <c r="N8764" s="57"/>
      <c r="O8764" s="6"/>
      <c r="P8764" s="6"/>
      <c r="T8764" s="6"/>
      <c r="V8764" s="3"/>
    </row>
    <row r="8765">
      <c r="D8765" s="57"/>
      <c r="J8765" s="7"/>
      <c r="K8765" s="7"/>
      <c r="L8765" s="7"/>
      <c r="M8765" s="7"/>
      <c r="N8765" s="57"/>
      <c r="O8765" s="6"/>
      <c r="P8765" s="6"/>
      <c r="T8765" s="6"/>
      <c r="V8765" s="3"/>
    </row>
    <row r="8766">
      <c r="D8766" s="57"/>
      <c r="J8766" s="7"/>
      <c r="K8766" s="7"/>
      <c r="L8766" s="7"/>
      <c r="M8766" s="7"/>
      <c r="N8766" s="57"/>
      <c r="O8766" s="6"/>
      <c r="P8766" s="6"/>
      <c r="T8766" s="6"/>
      <c r="V8766" s="3"/>
    </row>
    <row r="8767">
      <c r="D8767" s="57"/>
      <c r="J8767" s="7"/>
      <c r="K8767" s="7"/>
      <c r="L8767" s="7"/>
      <c r="M8767" s="7"/>
      <c r="N8767" s="57"/>
      <c r="O8767" s="6"/>
      <c r="P8767" s="6"/>
      <c r="T8767" s="6"/>
      <c r="V8767" s="3"/>
    </row>
    <row r="8768">
      <c r="D8768" s="57"/>
      <c r="J8768" s="7"/>
      <c r="K8768" s="7"/>
      <c r="L8768" s="7"/>
      <c r="M8768" s="7"/>
      <c r="N8768" s="57"/>
      <c r="O8768" s="6"/>
      <c r="P8768" s="6"/>
      <c r="T8768" s="6"/>
      <c r="V8768" s="3"/>
    </row>
    <row r="8769">
      <c r="D8769" s="57"/>
      <c r="J8769" s="7"/>
      <c r="K8769" s="7"/>
      <c r="L8769" s="7"/>
      <c r="M8769" s="7"/>
      <c r="N8769" s="57"/>
      <c r="O8769" s="6"/>
      <c r="P8769" s="6"/>
      <c r="T8769" s="6"/>
      <c r="V8769" s="3"/>
    </row>
    <row r="8770">
      <c r="D8770" s="57"/>
      <c r="J8770" s="7"/>
      <c r="K8770" s="7"/>
      <c r="L8770" s="7"/>
      <c r="M8770" s="7"/>
      <c r="N8770" s="57"/>
      <c r="O8770" s="6"/>
      <c r="P8770" s="6"/>
      <c r="T8770" s="6"/>
      <c r="V8770" s="3"/>
    </row>
    <row r="8771">
      <c r="D8771" s="57"/>
      <c r="J8771" s="7"/>
      <c r="K8771" s="7"/>
      <c r="L8771" s="7"/>
      <c r="M8771" s="7"/>
      <c r="N8771" s="57"/>
      <c r="O8771" s="6"/>
      <c r="P8771" s="6"/>
      <c r="T8771" s="6"/>
      <c r="V8771" s="3"/>
    </row>
    <row r="8772">
      <c r="D8772" s="57"/>
      <c r="J8772" s="7"/>
      <c r="K8772" s="7"/>
      <c r="L8772" s="7"/>
      <c r="M8772" s="7"/>
      <c r="N8772" s="57"/>
      <c r="O8772" s="6"/>
      <c r="P8772" s="6"/>
      <c r="T8772" s="6"/>
      <c r="V8772" s="3"/>
    </row>
    <row r="8773">
      <c r="D8773" s="57"/>
      <c r="J8773" s="7"/>
      <c r="K8773" s="7"/>
      <c r="L8773" s="7"/>
      <c r="M8773" s="7"/>
      <c r="N8773" s="57"/>
      <c r="O8773" s="6"/>
      <c r="P8773" s="6"/>
      <c r="T8773" s="6"/>
      <c r="V8773" s="3"/>
    </row>
    <row r="8774">
      <c r="D8774" s="57"/>
      <c r="J8774" s="7"/>
      <c r="K8774" s="7"/>
      <c r="L8774" s="7"/>
      <c r="M8774" s="7"/>
      <c r="N8774" s="57"/>
      <c r="O8774" s="6"/>
      <c r="P8774" s="6"/>
      <c r="T8774" s="6"/>
      <c r="V8774" s="3"/>
    </row>
    <row r="8775">
      <c r="D8775" s="57"/>
      <c r="J8775" s="7"/>
      <c r="K8775" s="7"/>
      <c r="L8775" s="7"/>
      <c r="M8775" s="7"/>
      <c r="N8775" s="57"/>
      <c r="O8775" s="6"/>
      <c r="P8775" s="6"/>
      <c r="T8775" s="6"/>
      <c r="V8775" s="3"/>
    </row>
    <row r="8776">
      <c r="D8776" s="57"/>
      <c r="J8776" s="7"/>
      <c r="K8776" s="7"/>
      <c r="L8776" s="7"/>
      <c r="M8776" s="7"/>
      <c r="N8776" s="57"/>
      <c r="O8776" s="6"/>
      <c r="P8776" s="6"/>
      <c r="T8776" s="6"/>
      <c r="V8776" s="3"/>
    </row>
    <row r="8777">
      <c r="D8777" s="57"/>
      <c r="J8777" s="7"/>
      <c r="K8777" s="7"/>
      <c r="L8777" s="7"/>
      <c r="M8777" s="7"/>
      <c r="N8777" s="57"/>
      <c r="O8777" s="6"/>
      <c r="P8777" s="6"/>
      <c r="T8777" s="6"/>
      <c r="V8777" s="3"/>
    </row>
    <row r="8778">
      <c r="D8778" s="57"/>
      <c r="J8778" s="7"/>
      <c r="K8778" s="7"/>
      <c r="L8778" s="7"/>
      <c r="M8778" s="7"/>
      <c r="N8778" s="57"/>
      <c r="O8778" s="6"/>
      <c r="P8778" s="6"/>
      <c r="T8778" s="6"/>
      <c r="V8778" s="3"/>
    </row>
    <row r="8779">
      <c r="D8779" s="57"/>
      <c r="J8779" s="7"/>
      <c r="K8779" s="7"/>
      <c r="L8779" s="7"/>
      <c r="M8779" s="7"/>
      <c r="N8779" s="57"/>
      <c r="O8779" s="6"/>
      <c r="P8779" s="6"/>
      <c r="T8779" s="6"/>
      <c r="V8779" s="3"/>
    </row>
    <row r="8780">
      <c r="D8780" s="57"/>
      <c r="J8780" s="7"/>
      <c r="K8780" s="7"/>
      <c r="L8780" s="7"/>
      <c r="M8780" s="7"/>
      <c r="N8780" s="57"/>
      <c r="O8780" s="6"/>
      <c r="P8780" s="6"/>
      <c r="T8780" s="6"/>
      <c r="V8780" s="3"/>
    </row>
    <row r="8781">
      <c r="D8781" s="57"/>
      <c r="J8781" s="7"/>
      <c r="K8781" s="7"/>
      <c r="L8781" s="7"/>
      <c r="M8781" s="7"/>
      <c r="N8781" s="57"/>
      <c r="O8781" s="6"/>
      <c r="P8781" s="6"/>
      <c r="T8781" s="6"/>
      <c r="V8781" s="3"/>
    </row>
    <row r="8782">
      <c r="D8782" s="57"/>
      <c r="J8782" s="7"/>
      <c r="K8782" s="7"/>
      <c r="L8782" s="7"/>
      <c r="M8782" s="7"/>
      <c r="N8782" s="57"/>
      <c r="O8782" s="6"/>
      <c r="P8782" s="6"/>
      <c r="T8782" s="6"/>
      <c r="V8782" s="3"/>
    </row>
    <row r="8783">
      <c r="D8783" s="57"/>
      <c r="J8783" s="7"/>
      <c r="K8783" s="7"/>
      <c r="L8783" s="7"/>
      <c r="M8783" s="7"/>
      <c r="N8783" s="57"/>
      <c r="O8783" s="6"/>
      <c r="P8783" s="6"/>
      <c r="T8783" s="6"/>
      <c r="V8783" s="3"/>
    </row>
    <row r="8784">
      <c r="D8784" s="57"/>
      <c r="J8784" s="7"/>
      <c r="K8784" s="7"/>
      <c r="L8784" s="7"/>
      <c r="M8784" s="7"/>
      <c r="N8784" s="57"/>
      <c r="O8784" s="6"/>
      <c r="P8784" s="6"/>
      <c r="T8784" s="6"/>
      <c r="V8784" s="3"/>
    </row>
    <row r="8785">
      <c r="D8785" s="57"/>
      <c r="J8785" s="7"/>
      <c r="K8785" s="7"/>
      <c r="L8785" s="7"/>
      <c r="M8785" s="7"/>
      <c r="N8785" s="57"/>
      <c r="O8785" s="6"/>
      <c r="P8785" s="6"/>
      <c r="T8785" s="6"/>
      <c r="V8785" s="3"/>
    </row>
    <row r="8786">
      <c r="D8786" s="57"/>
      <c r="J8786" s="7"/>
      <c r="K8786" s="7"/>
      <c r="L8786" s="7"/>
      <c r="M8786" s="7"/>
      <c r="N8786" s="57"/>
      <c r="O8786" s="6"/>
      <c r="P8786" s="6"/>
      <c r="T8786" s="6"/>
      <c r="V8786" s="3"/>
    </row>
    <row r="8787">
      <c r="D8787" s="57"/>
      <c r="J8787" s="7"/>
      <c r="K8787" s="7"/>
      <c r="L8787" s="7"/>
      <c r="M8787" s="7"/>
      <c r="N8787" s="57"/>
      <c r="O8787" s="6"/>
      <c r="P8787" s="6"/>
      <c r="T8787" s="6"/>
      <c r="V8787" s="3"/>
    </row>
    <row r="8788">
      <c r="D8788" s="57"/>
      <c r="J8788" s="7"/>
      <c r="K8788" s="7"/>
      <c r="L8788" s="7"/>
      <c r="M8788" s="7"/>
      <c r="N8788" s="57"/>
      <c r="O8788" s="6"/>
      <c r="P8788" s="6"/>
      <c r="T8788" s="6"/>
      <c r="V8788" s="3"/>
    </row>
    <row r="8789">
      <c r="D8789" s="57"/>
      <c r="J8789" s="7"/>
      <c r="K8789" s="7"/>
      <c r="L8789" s="7"/>
      <c r="M8789" s="7"/>
      <c r="N8789" s="57"/>
      <c r="O8789" s="6"/>
      <c r="P8789" s="6"/>
      <c r="T8789" s="6"/>
      <c r="V8789" s="3"/>
    </row>
    <row r="8790">
      <c r="D8790" s="57"/>
      <c r="J8790" s="7"/>
      <c r="K8790" s="7"/>
      <c r="L8790" s="7"/>
      <c r="M8790" s="7"/>
      <c r="N8790" s="57"/>
      <c r="O8790" s="6"/>
      <c r="P8790" s="6"/>
      <c r="T8790" s="6"/>
      <c r="V8790" s="3"/>
    </row>
    <row r="8791">
      <c r="D8791" s="57"/>
      <c r="J8791" s="7"/>
      <c r="K8791" s="7"/>
      <c r="L8791" s="7"/>
      <c r="M8791" s="7"/>
      <c r="N8791" s="57"/>
      <c r="O8791" s="6"/>
      <c r="P8791" s="6"/>
      <c r="T8791" s="6"/>
      <c r="V8791" s="3"/>
    </row>
    <row r="8792">
      <c r="D8792" s="57"/>
      <c r="J8792" s="7"/>
      <c r="K8792" s="7"/>
      <c r="L8792" s="7"/>
      <c r="M8792" s="7"/>
      <c r="N8792" s="57"/>
      <c r="O8792" s="6"/>
      <c r="P8792" s="6"/>
      <c r="T8792" s="6"/>
      <c r="V8792" s="3"/>
    </row>
    <row r="8793">
      <c r="D8793" s="57"/>
      <c r="J8793" s="7"/>
      <c r="K8793" s="7"/>
      <c r="L8793" s="7"/>
      <c r="M8793" s="7"/>
      <c r="N8793" s="57"/>
      <c r="O8793" s="6"/>
      <c r="P8793" s="6"/>
      <c r="T8793" s="6"/>
      <c r="V8793" s="3"/>
    </row>
    <row r="8794">
      <c r="D8794" s="57"/>
      <c r="J8794" s="7"/>
      <c r="K8794" s="7"/>
      <c r="L8794" s="7"/>
      <c r="M8794" s="7"/>
      <c r="N8794" s="57"/>
      <c r="O8794" s="6"/>
      <c r="P8794" s="6"/>
      <c r="T8794" s="6"/>
      <c r="V8794" s="3"/>
    </row>
    <row r="8795">
      <c r="D8795" s="57"/>
      <c r="J8795" s="7"/>
      <c r="K8795" s="7"/>
      <c r="L8795" s="7"/>
      <c r="M8795" s="7"/>
      <c r="N8795" s="57"/>
      <c r="O8795" s="6"/>
      <c r="P8795" s="6"/>
      <c r="T8795" s="6"/>
      <c r="V8795" s="3"/>
    </row>
    <row r="8796">
      <c r="D8796" s="57"/>
      <c r="J8796" s="7"/>
      <c r="K8796" s="7"/>
      <c r="L8796" s="7"/>
      <c r="M8796" s="7"/>
      <c r="N8796" s="57"/>
      <c r="O8796" s="6"/>
      <c r="P8796" s="6"/>
      <c r="T8796" s="6"/>
      <c r="V8796" s="3"/>
    </row>
    <row r="8797">
      <c r="D8797" s="57"/>
      <c r="J8797" s="7"/>
      <c r="K8797" s="7"/>
      <c r="L8797" s="7"/>
      <c r="M8797" s="7"/>
      <c r="N8797" s="57"/>
      <c r="O8797" s="6"/>
      <c r="P8797" s="6"/>
      <c r="T8797" s="6"/>
      <c r="V8797" s="3"/>
    </row>
    <row r="8798">
      <c r="D8798" s="57"/>
      <c r="J8798" s="7"/>
      <c r="K8798" s="7"/>
      <c r="L8798" s="7"/>
      <c r="M8798" s="7"/>
      <c r="N8798" s="57"/>
      <c r="O8798" s="6"/>
      <c r="P8798" s="6"/>
      <c r="T8798" s="6"/>
      <c r="V8798" s="3"/>
    </row>
    <row r="8799">
      <c r="D8799" s="57"/>
      <c r="J8799" s="7"/>
      <c r="K8799" s="7"/>
      <c r="L8799" s="7"/>
      <c r="M8799" s="7"/>
      <c r="N8799" s="57"/>
      <c r="O8799" s="6"/>
      <c r="P8799" s="6"/>
      <c r="T8799" s="6"/>
      <c r="V8799" s="3"/>
    </row>
    <row r="8800">
      <c r="D8800" s="57"/>
      <c r="J8800" s="7"/>
      <c r="K8800" s="7"/>
      <c r="L8800" s="7"/>
      <c r="M8800" s="7"/>
      <c r="N8800" s="57"/>
      <c r="O8800" s="6"/>
      <c r="P8800" s="6"/>
      <c r="T8800" s="6"/>
      <c r="V8800" s="3"/>
    </row>
    <row r="8801">
      <c r="D8801" s="57"/>
      <c r="J8801" s="7"/>
      <c r="K8801" s="7"/>
      <c r="L8801" s="7"/>
      <c r="M8801" s="7"/>
      <c r="N8801" s="57"/>
      <c r="O8801" s="6"/>
      <c r="P8801" s="6"/>
      <c r="T8801" s="6"/>
      <c r="V8801" s="3"/>
    </row>
    <row r="8802">
      <c r="D8802" s="57"/>
      <c r="J8802" s="7"/>
      <c r="K8802" s="7"/>
      <c r="L8802" s="7"/>
      <c r="M8802" s="7"/>
      <c r="N8802" s="57"/>
      <c r="O8802" s="6"/>
      <c r="P8802" s="6"/>
      <c r="T8802" s="6"/>
      <c r="V8802" s="3"/>
    </row>
    <row r="8803">
      <c r="D8803" s="57"/>
      <c r="J8803" s="7"/>
      <c r="K8803" s="7"/>
      <c r="L8803" s="7"/>
      <c r="M8803" s="7"/>
      <c r="N8803" s="57"/>
      <c r="O8803" s="6"/>
      <c r="P8803" s="6"/>
      <c r="T8803" s="6"/>
      <c r="V8803" s="3"/>
    </row>
    <row r="8804">
      <c r="D8804" s="57"/>
      <c r="J8804" s="7"/>
      <c r="K8804" s="7"/>
      <c r="L8804" s="7"/>
      <c r="M8804" s="7"/>
      <c r="N8804" s="57"/>
      <c r="O8804" s="6"/>
      <c r="P8804" s="6"/>
      <c r="T8804" s="6"/>
      <c r="V8804" s="3"/>
    </row>
    <row r="8805">
      <c r="D8805" s="57"/>
      <c r="J8805" s="7"/>
      <c r="K8805" s="7"/>
      <c r="L8805" s="7"/>
      <c r="M8805" s="7"/>
      <c r="N8805" s="57"/>
      <c r="O8805" s="6"/>
      <c r="P8805" s="6"/>
      <c r="T8805" s="6"/>
      <c r="V8805" s="3"/>
    </row>
    <row r="8806">
      <c r="D8806" s="57"/>
      <c r="J8806" s="7"/>
      <c r="K8806" s="7"/>
      <c r="L8806" s="7"/>
      <c r="M8806" s="7"/>
      <c r="N8806" s="57"/>
      <c r="O8806" s="6"/>
      <c r="P8806" s="6"/>
      <c r="T8806" s="6"/>
      <c r="V8806" s="3"/>
    </row>
    <row r="8807">
      <c r="D8807" s="57"/>
      <c r="J8807" s="7"/>
      <c r="K8807" s="7"/>
      <c r="L8807" s="7"/>
      <c r="M8807" s="7"/>
      <c r="N8807" s="57"/>
      <c r="O8807" s="6"/>
      <c r="P8807" s="6"/>
      <c r="T8807" s="6"/>
      <c r="V8807" s="3"/>
    </row>
    <row r="8808">
      <c r="D8808" s="57"/>
      <c r="J8808" s="7"/>
      <c r="K8808" s="7"/>
      <c r="L8808" s="7"/>
      <c r="M8808" s="7"/>
      <c r="N8808" s="57"/>
      <c r="O8808" s="6"/>
      <c r="P8808" s="6"/>
      <c r="T8808" s="6"/>
      <c r="V8808" s="3"/>
    </row>
    <row r="8809">
      <c r="D8809" s="57"/>
      <c r="J8809" s="7"/>
      <c r="K8809" s="7"/>
      <c r="L8809" s="7"/>
      <c r="M8809" s="7"/>
      <c r="N8809" s="57"/>
      <c r="O8809" s="6"/>
      <c r="P8809" s="6"/>
      <c r="T8809" s="6"/>
      <c r="V8809" s="3"/>
    </row>
    <row r="8810">
      <c r="D8810" s="57"/>
      <c r="J8810" s="7"/>
      <c r="K8810" s="7"/>
      <c r="L8810" s="7"/>
      <c r="M8810" s="7"/>
      <c r="N8810" s="57"/>
      <c r="O8810" s="6"/>
      <c r="P8810" s="6"/>
      <c r="T8810" s="6"/>
      <c r="V8810" s="3"/>
    </row>
    <row r="8811">
      <c r="D8811" s="57"/>
      <c r="J8811" s="7"/>
      <c r="K8811" s="7"/>
      <c r="L8811" s="7"/>
      <c r="M8811" s="7"/>
      <c r="N8811" s="57"/>
      <c r="O8811" s="6"/>
      <c r="P8811" s="6"/>
      <c r="T8811" s="6"/>
      <c r="V8811" s="3"/>
    </row>
    <row r="8812">
      <c r="D8812" s="57"/>
      <c r="J8812" s="7"/>
      <c r="K8812" s="7"/>
      <c r="L8812" s="7"/>
      <c r="M8812" s="7"/>
      <c r="N8812" s="57"/>
      <c r="O8812" s="6"/>
      <c r="P8812" s="6"/>
      <c r="T8812" s="6"/>
      <c r="V8812" s="3"/>
    </row>
    <row r="8813">
      <c r="D8813" s="57"/>
      <c r="J8813" s="7"/>
      <c r="K8813" s="7"/>
      <c r="L8813" s="7"/>
      <c r="M8813" s="7"/>
      <c r="N8813" s="57"/>
      <c r="O8813" s="6"/>
      <c r="P8813" s="6"/>
      <c r="T8813" s="6"/>
      <c r="V8813" s="3"/>
    </row>
    <row r="8814">
      <c r="D8814" s="57"/>
      <c r="J8814" s="7"/>
      <c r="K8814" s="7"/>
      <c r="L8814" s="7"/>
      <c r="M8814" s="7"/>
      <c r="N8814" s="57"/>
      <c r="O8814" s="6"/>
      <c r="P8814" s="6"/>
      <c r="T8814" s="6"/>
      <c r="V8814" s="3"/>
    </row>
    <row r="8815">
      <c r="D8815" s="57"/>
      <c r="J8815" s="7"/>
      <c r="K8815" s="7"/>
      <c r="L8815" s="7"/>
      <c r="M8815" s="7"/>
      <c r="N8815" s="57"/>
      <c r="O8815" s="6"/>
      <c r="P8815" s="6"/>
      <c r="T8815" s="6"/>
      <c r="V8815" s="3"/>
    </row>
    <row r="8816">
      <c r="D8816" s="57"/>
      <c r="J8816" s="7"/>
      <c r="K8816" s="7"/>
      <c r="L8816" s="7"/>
      <c r="M8816" s="7"/>
      <c r="N8816" s="57"/>
      <c r="O8816" s="6"/>
      <c r="P8816" s="6"/>
      <c r="T8816" s="6"/>
      <c r="V8816" s="3"/>
    </row>
    <row r="8817">
      <c r="D8817" s="57"/>
      <c r="J8817" s="7"/>
      <c r="K8817" s="7"/>
      <c r="L8817" s="7"/>
      <c r="M8817" s="7"/>
      <c r="N8817" s="57"/>
      <c r="O8817" s="6"/>
      <c r="P8817" s="6"/>
      <c r="T8817" s="6"/>
      <c r="V8817" s="3"/>
    </row>
    <row r="8818">
      <c r="D8818" s="57"/>
      <c r="J8818" s="7"/>
      <c r="K8818" s="7"/>
      <c r="L8818" s="7"/>
      <c r="M8818" s="7"/>
      <c r="N8818" s="57"/>
      <c r="O8818" s="6"/>
      <c r="P8818" s="6"/>
      <c r="T8818" s="6"/>
      <c r="V8818" s="3"/>
    </row>
    <row r="8819">
      <c r="D8819" s="57"/>
      <c r="J8819" s="7"/>
      <c r="K8819" s="7"/>
      <c r="L8819" s="7"/>
      <c r="M8819" s="7"/>
      <c r="N8819" s="57"/>
      <c r="O8819" s="6"/>
      <c r="P8819" s="6"/>
      <c r="T8819" s="6"/>
      <c r="V8819" s="3"/>
    </row>
    <row r="8820">
      <c r="D8820" s="57"/>
      <c r="J8820" s="7"/>
      <c r="K8820" s="7"/>
      <c r="L8820" s="7"/>
      <c r="M8820" s="7"/>
      <c r="N8820" s="57"/>
      <c r="O8820" s="6"/>
      <c r="P8820" s="6"/>
      <c r="T8820" s="6"/>
      <c r="V8820" s="3"/>
    </row>
    <row r="8821">
      <c r="D8821" s="57"/>
      <c r="J8821" s="7"/>
      <c r="K8821" s="7"/>
      <c r="L8821" s="7"/>
      <c r="M8821" s="7"/>
      <c r="N8821" s="57"/>
      <c r="O8821" s="6"/>
      <c r="P8821" s="6"/>
      <c r="T8821" s="6"/>
      <c r="V8821" s="3"/>
    </row>
    <row r="8822">
      <c r="D8822" s="57"/>
      <c r="J8822" s="7"/>
      <c r="K8822" s="7"/>
      <c r="L8822" s="7"/>
      <c r="M8822" s="7"/>
      <c r="N8822" s="57"/>
      <c r="O8822" s="6"/>
      <c r="P8822" s="6"/>
      <c r="T8822" s="6"/>
      <c r="V8822" s="3"/>
    </row>
    <row r="8823">
      <c r="D8823" s="57"/>
      <c r="J8823" s="7"/>
      <c r="K8823" s="7"/>
      <c r="L8823" s="7"/>
      <c r="M8823" s="7"/>
      <c r="N8823" s="57"/>
      <c r="O8823" s="6"/>
      <c r="P8823" s="6"/>
      <c r="T8823" s="6"/>
      <c r="V8823" s="3"/>
    </row>
    <row r="8824">
      <c r="D8824" s="57"/>
      <c r="J8824" s="7"/>
      <c r="K8824" s="7"/>
      <c r="L8824" s="7"/>
      <c r="M8824" s="7"/>
      <c r="N8824" s="57"/>
      <c r="O8824" s="6"/>
      <c r="P8824" s="6"/>
      <c r="T8824" s="6"/>
      <c r="V8824" s="3"/>
    </row>
    <row r="8825">
      <c r="D8825" s="57"/>
      <c r="J8825" s="7"/>
      <c r="K8825" s="7"/>
      <c r="L8825" s="7"/>
      <c r="M8825" s="7"/>
      <c r="N8825" s="57"/>
      <c r="O8825" s="6"/>
      <c r="P8825" s="6"/>
      <c r="T8825" s="6"/>
      <c r="V8825" s="3"/>
    </row>
    <row r="8826">
      <c r="D8826" s="57"/>
      <c r="J8826" s="7"/>
      <c r="K8826" s="7"/>
      <c r="L8826" s="7"/>
      <c r="M8826" s="7"/>
      <c r="N8826" s="57"/>
      <c r="O8826" s="6"/>
      <c r="P8826" s="6"/>
      <c r="T8826" s="6"/>
      <c r="V8826" s="3"/>
    </row>
    <row r="8827">
      <c r="D8827" s="57"/>
      <c r="J8827" s="7"/>
      <c r="K8827" s="7"/>
      <c r="L8827" s="7"/>
      <c r="M8827" s="7"/>
      <c r="N8827" s="57"/>
      <c r="O8827" s="6"/>
      <c r="P8827" s="6"/>
      <c r="T8827" s="6"/>
      <c r="V8827" s="3"/>
    </row>
    <row r="8828">
      <c r="D8828" s="57"/>
      <c r="J8828" s="7"/>
      <c r="K8828" s="7"/>
      <c r="L8828" s="7"/>
      <c r="M8828" s="7"/>
      <c r="N8828" s="57"/>
      <c r="O8828" s="6"/>
      <c r="P8828" s="6"/>
      <c r="T8828" s="6"/>
      <c r="V8828" s="3"/>
    </row>
    <row r="8829">
      <c r="D8829" s="57"/>
      <c r="J8829" s="7"/>
      <c r="K8829" s="7"/>
      <c r="L8829" s="7"/>
      <c r="M8829" s="7"/>
      <c r="N8829" s="57"/>
      <c r="O8829" s="6"/>
      <c r="P8829" s="6"/>
      <c r="T8829" s="6"/>
      <c r="V8829" s="3"/>
    </row>
    <row r="8830">
      <c r="D8830" s="57"/>
      <c r="J8830" s="7"/>
      <c r="K8830" s="7"/>
      <c r="L8830" s="7"/>
      <c r="M8830" s="7"/>
      <c r="N8830" s="57"/>
      <c r="O8830" s="6"/>
      <c r="P8830" s="6"/>
      <c r="T8830" s="6"/>
      <c r="V8830" s="3"/>
    </row>
    <row r="8831">
      <c r="D8831" s="57"/>
      <c r="J8831" s="7"/>
      <c r="K8831" s="7"/>
      <c r="L8831" s="7"/>
      <c r="M8831" s="7"/>
      <c r="N8831" s="57"/>
      <c r="O8831" s="6"/>
      <c r="P8831" s="6"/>
      <c r="T8831" s="6"/>
      <c r="V8831" s="3"/>
    </row>
    <row r="8832">
      <c r="D8832" s="57"/>
      <c r="J8832" s="7"/>
      <c r="K8832" s="7"/>
      <c r="L8832" s="7"/>
      <c r="M8832" s="7"/>
      <c r="N8832" s="57"/>
      <c r="O8832" s="6"/>
      <c r="P8832" s="6"/>
      <c r="T8832" s="6"/>
      <c r="V8832" s="3"/>
    </row>
    <row r="8833">
      <c r="D8833" s="57"/>
      <c r="J8833" s="7"/>
      <c r="K8833" s="7"/>
      <c r="L8833" s="7"/>
      <c r="M8833" s="7"/>
      <c r="N8833" s="57"/>
      <c r="O8833" s="6"/>
      <c r="P8833" s="6"/>
      <c r="T8833" s="6"/>
      <c r="V8833" s="3"/>
    </row>
    <row r="8834">
      <c r="D8834" s="57"/>
      <c r="J8834" s="7"/>
      <c r="K8834" s="7"/>
      <c r="L8834" s="7"/>
      <c r="M8834" s="7"/>
      <c r="N8834" s="57"/>
      <c r="O8834" s="6"/>
      <c r="P8834" s="6"/>
      <c r="T8834" s="6"/>
      <c r="V8834" s="3"/>
    </row>
    <row r="8835">
      <c r="D8835" s="57"/>
      <c r="J8835" s="7"/>
      <c r="K8835" s="7"/>
      <c r="L8835" s="7"/>
      <c r="M8835" s="7"/>
      <c r="N8835" s="57"/>
      <c r="O8835" s="6"/>
      <c r="P8835" s="6"/>
      <c r="T8835" s="6"/>
      <c r="V8835" s="3"/>
    </row>
    <row r="8836">
      <c r="D8836" s="57"/>
      <c r="J8836" s="7"/>
      <c r="K8836" s="7"/>
      <c r="L8836" s="7"/>
      <c r="M8836" s="7"/>
      <c r="N8836" s="57"/>
      <c r="O8836" s="6"/>
      <c r="P8836" s="6"/>
      <c r="T8836" s="6"/>
      <c r="V8836" s="3"/>
    </row>
    <row r="8837">
      <c r="D8837" s="57"/>
      <c r="J8837" s="7"/>
      <c r="K8837" s="7"/>
      <c r="L8837" s="7"/>
      <c r="M8837" s="7"/>
      <c r="N8837" s="57"/>
      <c r="O8837" s="6"/>
      <c r="P8837" s="6"/>
      <c r="T8837" s="6"/>
      <c r="V8837" s="3"/>
    </row>
    <row r="8838">
      <c r="D8838" s="57"/>
      <c r="J8838" s="7"/>
      <c r="K8838" s="7"/>
      <c r="L8838" s="7"/>
      <c r="M8838" s="7"/>
      <c r="N8838" s="57"/>
      <c r="O8838" s="6"/>
      <c r="P8838" s="6"/>
      <c r="T8838" s="6"/>
      <c r="V8838" s="3"/>
    </row>
    <row r="8839">
      <c r="D8839" s="57"/>
      <c r="J8839" s="7"/>
      <c r="K8839" s="7"/>
      <c r="L8839" s="7"/>
      <c r="M8839" s="7"/>
      <c r="N8839" s="57"/>
      <c r="O8839" s="6"/>
      <c r="P8839" s="6"/>
      <c r="T8839" s="6"/>
      <c r="V8839" s="3"/>
    </row>
    <row r="8840">
      <c r="D8840" s="57"/>
      <c r="J8840" s="7"/>
      <c r="K8840" s="7"/>
      <c r="L8840" s="7"/>
      <c r="M8840" s="7"/>
      <c r="N8840" s="57"/>
      <c r="O8840" s="6"/>
      <c r="P8840" s="6"/>
      <c r="T8840" s="6"/>
      <c r="V8840" s="3"/>
    </row>
    <row r="8841">
      <c r="D8841" s="57"/>
      <c r="J8841" s="7"/>
      <c r="K8841" s="7"/>
      <c r="L8841" s="7"/>
      <c r="M8841" s="7"/>
      <c r="N8841" s="57"/>
      <c r="O8841" s="6"/>
      <c r="P8841" s="6"/>
      <c r="T8841" s="6"/>
      <c r="V8841" s="3"/>
    </row>
    <row r="8842">
      <c r="D8842" s="57"/>
      <c r="J8842" s="7"/>
      <c r="K8842" s="7"/>
      <c r="L8842" s="7"/>
      <c r="M8842" s="7"/>
      <c r="N8842" s="57"/>
      <c r="O8842" s="6"/>
      <c r="P8842" s="6"/>
      <c r="T8842" s="6"/>
      <c r="V8842" s="3"/>
    </row>
    <row r="8843">
      <c r="D8843" s="57"/>
      <c r="J8843" s="7"/>
      <c r="K8843" s="7"/>
      <c r="L8843" s="7"/>
      <c r="M8843" s="7"/>
      <c r="N8843" s="57"/>
      <c r="O8843" s="6"/>
      <c r="P8843" s="6"/>
      <c r="T8843" s="6"/>
      <c r="V8843" s="3"/>
    </row>
    <row r="8844">
      <c r="D8844" s="57"/>
      <c r="J8844" s="7"/>
      <c r="K8844" s="7"/>
      <c r="L8844" s="7"/>
      <c r="M8844" s="7"/>
      <c r="N8844" s="57"/>
      <c r="O8844" s="6"/>
      <c r="P8844" s="6"/>
      <c r="T8844" s="6"/>
      <c r="V8844" s="3"/>
    </row>
    <row r="8845">
      <c r="D8845" s="57"/>
      <c r="J8845" s="7"/>
      <c r="K8845" s="7"/>
      <c r="L8845" s="7"/>
      <c r="M8845" s="7"/>
      <c r="N8845" s="57"/>
      <c r="O8845" s="6"/>
      <c r="P8845" s="6"/>
      <c r="T8845" s="6"/>
      <c r="V8845" s="3"/>
    </row>
    <row r="8846">
      <c r="D8846" s="57"/>
      <c r="J8846" s="7"/>
      <c r="K8846" s="7"/>
      <c r="L8846" s="7"/>
      <c r="M8846" s="7"/>
      <c r="N8846" s="57"/>
      <c r="O8846" s="6"/>
      <c r="P8846" s="6"/>
      <c r="T8846" s="6"/>
      <c r="V8846" s="3"/>
    </row>
    <row r="8847">
      <c r="D8847" s="57"/>
      <c r="J8847" s="7"/>
      <c r="K8847" s="7"/>
      <c r="L8847" s="7"/>
      <c r="M8847" s="7"/>
      <c r="N8847" s="57"/>
      <c r="O8847" s="6"/>
      <c r="P8847" s="6"/>
      <c r="T8847" s="6"/>
      <c r="V8847" s="3"/>
    </row>
    <row r="8848">
      <c r="D8848" s="57"/>
      <c r="J8848" s="7"/>
      <c r="K8848" s="7"/>
      <c r="L8848" s="7"/>
      <c r="M8848" s="7"/>
      <c r="N8848" s="57"/>
      <c r="O8848" s="6"/>
      <c r="P8848" s="6"/>
      <c r="T8848" s="6"/>
      <c r="V8848" s="3"/>
    </row>
    <row r="8849">
      <c r="D8849" s="57"/>
      <c r="J8849" s="7"/>
      <c r="K8849" s="7"/>
      <c r="L8849" s="7"/>
      <c r="M8849" s="7"/>
      <c r="N8849" s="57"/>
      <c r="O8849" s="6"/>
      <c r="P8849" s="6"/>
      <c r="T8849" s="6"/>
      <c r="V8849" s="3"/>
    </row>
    <row r="8850">
      <c r="D8850" s="57"/>
      <c r="J8850" s="7"/>
      <c r="K8850" s="7"/>
      <c r="L8850" s="7"/>
      <c r="M8850" s="7"/>
      <c r="N8850" s="57"/>
      <c r="O8850" s="6"/>
      <c r="P8850" s="6"/>
      <c r="T8850" s="6"/>
      <c r="V8850" s="3"/>
    </row>
    <row r="8851">
      <c r="D8851" s="57"/>
      <c r="J8851" s="7"/>
      <c r="K8851" s="7"/>
      <c r="L8851" s="7"/>
      <c r="M8851" s="7"/>
      <c r="N8851" s="57"/>
      <c r="O8851" s="6"/>
      <c r="P8851" s="6"/>
      <c r="T8851" s="6"/>
      <c r="V8851" s="3"/>
    </row>
    <row r="8852">
      <c r="D8852" s="57"/>
      <c r="J8852" s="7"/>
      <c r="K8852" s="7"/>
      <c r="L8852" s="7"/>
      <c r="M8852" s="7"/>
      <c r="N8852" s="57"/>
      <c r="O8852" s="6"/>
      <c r="P8852" s="6"/>
      <c r="T8852" s="6"/>
      <c r="V8852" s="3"/>
    </row>
    <row r="8853">
      <c r="D8853" s="57"/>
      <c r="J8853" s="7"/>
      <c r="K8853" s="7"/>
      <c r="L8853" s="7"/>
      <c r="M8853" s="7"/>
      <c r="N8853" s="57"/>
      <c r="O8853" s="6"/>
      <c r="P8853" s="6"/>
      <c r="T8853" s="6"/>
      <c r="V8853" s="3"/>
    </row>
    <row r="8854">
      <c r="D8854" s="57"/>
      <c r="J8854" s="7"/>
      <c r="K8854" s="7"/>
      <c r="L8854" s="7"/>
      <c r="M8854" s="7"/>
      <c r="N8854" s="57"/>
      <c r="O8854" s="6"/>
      <c r="P8854" s="6"/>
      <c r="T8854" s="6"/>
      <c r="V8854" s="3"/>
    </row>
    <row r="8855">
      <c r="D8855" s="57"/>
      <c r="J8855" s="7"/>
      <c r="K8855" s="7"/>
      <c r="L8855" s="7"/>
      <c r="M8855" s="7"/>
      <c r="N8855" s="57"/>
      <c r="O8855" s="6"/>
      <c r="P8855" s="6"/>
      <c r="T8855" s="6"/>
      <c r="V8855" s="3"/>
    </row>
    <row r="8856">
      <c r="D8856" s="57"/>
      <c r="J8856" s="7"/>
      <c r="K8856" s="7"/>
      <c r="L8856" s="7"/>
      <c r="M8856" s="7"/>
      <c r="N8856" s="57"/>
      <c r="O8856" s="6"/>
      <c r="P8856" s="6"/>
      <c r="T8856" s="6"/>
      <c r="V8856" s="3"/>
    </row>
    <row r="8857">
      <c r="D8857" s="57"/>
      <c r="J8857" s="7"/>
      <c r="K8857" s="7"/>
      <c r="L8857" s="7"/>
      <c r="M8857" s="7"/>
      <c r="N8857" s="57"/>
      <c r="O8857" s="6"/>
      <c r="P8857" s="6"/>
      <c r="T8857" s="6"/>
      <c r="V8857" s="3"/>
    </row>
    <row r="8858">
      <c r="D8858" s="57"/>
      <c r="J8858" s="7"/>
      <c r="K8858" s="7"/>
      <c r="L8858" s="7"/>
      <c r="M8858" s="7"/>
      <c r="N8858" s="57"/>
      <c r="O8858" s="6"/>
      <c r="P8858" s="6"/>
      <c r="T8858" s="6"/>
      <c r="V8858" s="3"/>
    </row>
    <row r="8859">
      <c r="D8859" s="57"/>
      <c r="J8859" s="7"/>
      <c r="K8859" s="7"/>
      <c r="L8859" s="7"/>
      <c r="M8859" s="7"/>
      <c r="N8859" s="57"/>
      <c r="O8859" s="6"/>
      <c r="P8859" s="6"/>
      <c r="T8859" s="6"/>
      <c r="V8859" s="3"/>
    </row>
    <row r="8860">
      <c r="D8860" s="57"/>
      <c r="J8860" s="7"/>
      <c r="K8860" s="7"/>
      <c r="L8860" s="7"/>
      <c r="M8860" s="7"/>
      <c r="N8860" s="57"/>
      <c r="O8860" s="6"/>
      <c r="P8860" s="6"/>
      <c r="T8860" s="6"/>
      <c r="V8860" s="3"/>
    </row>
    <row r="8861">
      <c r="D8861" s="57"/>
      <c r="J8861" s="7"/>
      <c r="K8861" s="7"/>
      <c r="L8861" s="7"/>
      <c r="M8861" s="7"/>
      <c r="N8861" s="57"/>
      <c r="O8861" s="6"/>
      <c r="P8861" s="6"/>
      <c r="T8861" s="6"/>
      <c r="V8861" s="3"/>
    </row>
    <row r="8862">
      <c r="D8862" s="57"/>
      <c r="J8862" s="7"/>
      <c r="K8862" s="7"/>
      <c r="L8862" s="7"/>
      <c r="M8862" s="7"/>
      <c r="N8862" s="57"/>
      <c r="O8862" s="6"/>
      <c r="P8862" s="6"/>
      <c r="T8862" s="6"/>
      <c r="V8862" s="3"/>
    </row>
    <row r="8863">
      <c r="D8863" s="57"/>
      <c r="J8863" s="7"/>
      <c r="K8863" s="7"/>
      <c r="L8863" s="7"/>
      <c r="M8863" s="7"/>
      <c r="N8863" s="57"/>
      <c r="O8863" s="6"/>
      <c r="P8863" s="6"/>
      <c r="T8863" s="6"/>
      <c r="V8863" s="3"/>
    </row>
    <row r="8864">
      <c r="D8864" s="57"/>
      <c r="J8864" s="7"/>
      <c r="K8864" s="7"/>
      <c r="L8864" s="7"/>
      <c r="M8864" s="7"/>
      <c r="N8864" s="57"/>
      <c r="O8864" s="6"/>
      <c r="P8864" s="6"/>
      <c r="T8864" s="6"/>
      <c r="V8864" s="3"/>
    </row>
    <row r="8865">
      <c r="D8865" s="57"/>
      <c r="J8865" s="7"/>
      <c r="K8865" s="7"/>
      <c r="L8865" s="7"/>
      <c r="M8865" s="7"/>
      <c r="N8865" s="57"/>
      <c r="O8865" s="6"/>
      <c r="P8865" s="6"/>
      <c r="T8865" s="6"/>
      <c r="V8865" s="3"/>
    </row>
    <row r="8866">
      <c r="D8866" s="57"/>
      <c r="J8866" s="7"/>
      <c r="K8866" s="7"/>
      <c r="L8866" s="7"/>
      <c r="M8866" s="7"/>
      <c r="N8866" s="57"/>
      <c r="O8866" s="6"/>
      <c r="P8866" s="6"/>
      <c r="T8866" s="6"/>
      <c r="V8866" s="3"/>
    </row>
    <row r="8867">
      <c r="D8867" s="57"/>
      <c r="J8867" s="7"/>
      <c r="K8867" s="7"/>
      <c r="L8867" s="7"/>
      <c r="M8867" s="7"/>
      <c r="N8867" s="57"/>
      <c r="O8867" s="6"/>
      <c r="P8867" s="6"/>
      <c r="T8867" s="6"/>
      <c r="V8867" s="3"/>
    </row>
    <row r="8868">
      <c r="D8868" s="57"/>
      <c r="J8868" s="7"/>
      <c r="K8868" s="7"/>
      <c r="L8868" s="7"/>
      <c r="M8868" s="7"/>
      <c r="N8868" s="57"/>
      <c r="O8868" s="6"/>
      <c r="P8868" s="6"/>
      <c r="T8868" s="6"/>
      <c r="V8868" s="3"/>
    </row>
    <row r="8869">
      <c r="D8869" s="57"/>
      <c r="J8869" s="7"/>
      <c r="K8869" s="7"/>
      <c r="L8869" s="7"/>
      <c r="M8869" s="7"/>
      <c r="N8869" s="57"/>
      <c r="O8869" s="6"/>
      <c r="P8869" s="6"/>
      <c r="T8869" s="6"/>
      <c r="V8869" s="3"/>
    </row>
    <row r="8870">
      <c r="D8870" s="57"/>
      <c r="J8870" s="7"/>
      <c r="K8870" s="7"/>
      <c r="L8870" s="7"/>
      <c r="M8870" s="7"/>
      <c r="N8870" s="57"/>
      <c r="O8870" s="6"/>
      <c r="P8870" s="6"/>
      <c r="T8870" s="6"/>
      <c r="V8870" s="3"/>
    </row>
    <row r="8871">
      <c r="D8871" s="57"/>
      <c r="J8871" s="7"/>
      <c r="K8871" s="7"/>
      <c r="L8871" s="7"/>
      <c r="M8871" s="7"/>
      <c r="N8871" s="57"/>
      <c r="O8871" s="6"/>
      <c r="P8871" s="6"/>
      <c r="T8871" s="6"/>
      <c r="V8871" s="3"/>
    </row>
    <row r="8872">
      <c r="D8872" s="57"/>
      <c r="J8872" s="7"/>
      <c r="K8872" s="7"/>
      <c r="L8872" s="7"/>
      <c r="M8872" s="7"/>
      <c r="N8872" s="57"/>
      <c r="O8872" s="6"/>
      <c r="P8872" s="6"/>
      <c r="T8872" s="6"/>
      <c r="V8872" s="3"/>
    </row>
    <row r="8873">
      <c r="D8873" s="57"/>
      <c r="J8873" s="7"/>
      <c r="K8873" s="7"/>
      <c r="L8873" s="7"/>
      <c r="M8873" s="7"/>
      <c r="N8873" s="57"/>
      <c r="O8873" s="6"/>
      <c r="P8873" s="6"/>
      <c r="T8873" s="6"/>
      <c r="V8873" s="3"/>
    </row>
    <row r="8874">
      <c r="D8874" s="57"/>
      <c r="J8874" s="7"/>
      <c r="K8874" s="7"/>
      <c r="L8874" s="7"/>
      <c r="M8874" s="7"/>
      <c r="N8874" s="57"/>
      <c r="O8874" s="6"/>
      <c r="P8874" s="6"/>
      <c r="T8874" s="6"/>
      <c r="V8874" s="3"/>
    </row>
    <row r="8875">
      <c r="D8875" s="57"/>
      <c r="J8875" s="7"/>
      <c r="K8875" s="7"/>
      <c r="L8875" s="7"/>
      <c r="M8875" s="7"/>
      <c r="N8875" s="57"/>
      <c r="O8875" s="6"/>
      <c r="P8875" s="6"/>
      <c r="T8875" s="6"/>
      <c r="V8875" s="3"/>
    </row>
    <row r="8876">
      <c r="D8876" s="57"/>
      <c r="J8876" s="7"/>
      <c r="K8876" s="7"/>
      <c r="L8876" s="7"/>
      <c r="M8876" s="7"/>
      <c r="N8876" s="57"/>
      <c r="O8876" s="6"/>
      <c r="P8876" s="6"/>
      <c r="T8876" s="6"/>
      <c r="V8876" s="3"/>
    </row>
    <row r="8877">
      <c r="D8877" s="57"/>
      <c r="J8877" s="7"/>
      <c r="K8877" s="7"/>
      <c r="L8877" s="7"/>
      <c r="M8877" s="7"/>
      <c r="N8877" s="57"/>
      <c r="O8877" s="6"/>
      <c r="P8877" s="6"/>
      <c r="T8877" s="6"/>
      <c r="V8877" s="3"/>
    </row>
    <row r="8878">
      <c r="D8878" s="57"/>
      <c r="J8878" s="7"/>
      <c r="K8878" s="7"/>
      <c r="L8878" s="7"/>
      <c r="M8878" s="7"/>
      <c r="N8878" s="57"/>
      <c r="O8878" s="6"/>
      <c r="P8878" s="6"/>
      <c r="T8878" s="6"/>
      <c r="V8878" s="3"/>
    </row>
    <row r="8879">
      <c r="D8879" s="57"/>
      <c r="J8879" s="7"/>
      <c r="K8879" s="7"/>
      <c r="L8879" s="7"/>
      <c r="M8879" s="7"/>
      <c r="N8879" s="57"/>
      <c r="O8879" s="6"/>
      <c r="P8879" s="6"/>
      <c r="T8879" s="6"/>
      <c r="V8879" s="3"/>
    </row>
    <row r="8880">
      <c r="D8880" s="57"/>
      <c r="J8880" s="7"/>
      <c r="K8880" s="7"/>
      <c r="L8880" s="7"/>
      <c r="M8880" s="7"/>
      <c r="N8880" s="57"/>
      <c r="O8880" s="6"/>
      <c r="P8880" s="6"/>
      <c r="T8880" s="6"/>
      <c r="V8880" s="3"/>
    </row>
    <row r="8881">
      <c r="D8881" s="57"/>
      <c r="J8881" s="7"/>
      <c r="K8881" s="7"/>
      <c r="L8881" s="7"/>
      <c r="M8881" s="7"/>
      <c r="N8881" s="57"/>
      <c r="O8881" s="6"/>
      <c r="P8881" s="6"/>
      <c r="T8881" s="6"/>
      <c r="V8881" s="3"/>
    </row>
    <row r="8882">
      <c r="D8882" s="57"/>
      <c r="J8882" s="7"/>
      <c r="K8882" s="7"/>
      <c r="L8882" s="7"/>
      <c r="M8882" s="7"/>
      <c r="N8882" s="57"/>
      <c r="O8882" s="6"/>
      <c r="P8882" s="6"/>
      <c r="T8882" s="6"/>
      <c r="V8882" s="3"/>
    </row>
    <row r="8883">
      <c r="D8883" s="57"/>
      <c r="J8883" s="7"/>
      <c r="K8883" s="7"/>
      <c r="L8883" s="7"/>
      <c r="M8883" s="7"/>
      <c r="N8883" s="57"/>
      <c r="O8883" s="6"/>
      <c r="P8883" s="6"/>
      <c r="T8883" s="6"/>
      <c r="V8883" s="3"/>
    </row>
    <row r="8884">
      <c r="D8884" s="57"/>
      <c r="J8884" s="7"/>
      <c r="K8884" s="7"/>
      <c r="L8884" s="7"/>
      <c r="M8884" s="7"/>
      <c r="N8884" s="57"/>
      <c r="O8884" s="6"/>
      <c r="P8884" s="6"/>
      <c r="T8884" s="6"/>
      <c r="V8884" s="3"/>
    </row>
    <row r="8885">
      <c r="D8885" s="57"/>
      <c r="J8885" s="7"/>
      <c r="K8885" s="7"/>
      <c r="L8885" s="7"/>
      <c r="M8885" s="7"/>
      <c r="N8885" s="57"/>
      <c r="O8885" s="6"/>
      <c r="P8885" s="6"/>
      <c r="T8885" s="6"/>
      <c r="V8885" s="3"/>
    </row>
    <row r="8886">
      <c r="D8886" s="57"/>
      <c r="J8886" s="7"/>
      <c r="K8886" s="7"/>
      <c r="L8886" s="7"/>
      <c r="M8886" s="7"/>
      <c r="N8886" s="57"/>
      <c r="O8886" s="6"/>
      <c r="P8886" s="6"/>
      <c r="T8886" s="6"/>
      <c r="V8886" s="3"/>
    </row>
    <row r="8887">
      <c r="D8887" s="57"/>
      <c r="J8887" s="7"/>
      <c r="K8887" s="7"/>
      <c r="L8887" s="7"/>
      <c r="M8887" s="7"/>
      <c r="N8887" s="57"/>
      <c r="O8887" s="6"/>
      <c r="P8887" s="6"/>
      <c r="T8887" s="6"/>
      <c r="V8887" s="3"/>
    </row>
    <row r="8888">
      <c r="D8888" s="57"/>
      <c r="J8888" s="7"/>
      <c r="K8888" s="7"/>
      <c r="L8888" s="7"/>
      <c r="M8888" s="7"/>
      <c r="N8888" s="57"/>
      <c r="O8888" s="6"/>
      <c r="P8888" s="6"/>
      <c r="T8888" s="6"/>
      <c r="V8888" s="3"/>
    </row>
    <row r="8889">
      <c r="D8889" s="57"/>
      <c r="J8889" s="7"/>
      <c r="K8889" s="7"/>
      <c r="L8889" s="7"/>
      <c r="M8889" s="7"/>
      <c r="N8889" s="57"/>
      <c r="O8889" s="6"/>
      <c r="P8889" s="6"/>
      <c r="T8889" s="6"/>
      <c r="V8889" s="3"/>
    </row>
    <row r="8890">
      <c r="D8890" s="57"/>
      <c r="J8890" s="7"/>
      <c r="K8890" s="7"/>
      <c r="L8890" s="7"/>
      <c r="M8890" s="7"/>
      <c r="N8890" s="57"/>
      <c r="O8890" s="6"/>
      <c r="P8890" s="6"/>
      <c r="T8890" s="6"/>
      <c r="V8890" s="3"/>
    </row>
    <row r="8891">
      <c r="D8891" s="57"/>
      <c r="J8891" s="7"/>
      <c r="K8891" s="7"/>
      <c r="L8891" s="7"/>
      <c r="M8891" s="7"/>
      <c r="N8891" s="57"/>
      <c r="O8891" s="6"/>
      <c r="P8891" s="6"/>
      <c r="T8891" s="6"/>
      <c r="V8891" s="3"/>
    </row>
    <row r="8892">
      <c r="D8892" s="57"/>
      <c r="J8892" s="7"/>
      <c r="K8892" s="7"/>
      <c r="L8892" s="7"/>
      <c r="M8892" s="7"/>
      <c r="N8892" s="57"/>
      <c r="O8892" s="6"/>
      <c r="P8892" s="6"/>
      <c r="T8892" s="6"/>
      <c r="V8892" s="3"/>
    </row>
    <row r="8893">
      <c r="D8893" s="57"/>
      <c r="J8893" s="7"/>
      <c r="K8893" s="7"/>
      <c r="L8893" s="7"/>
      <c r="M8893" s="7"/>
      <c r="N8893" s="57"/>
      <c r="O8893" s="6"/>
      <c r="P8893" s="6"/>
      <c r="T8893" s="6"/>
      <c r="V8893" s="3"/>
    </row>
    <row r="8894">
      <c r="D8894" s="57"/>
      <c r="J8894" s="7"/>
      <c r="K8894" s="7"/>
      <c r="L8894" s="7"/>
      <c r="M8894" s="7"/>
      <c r="N8894" s="57"/>
      <c r="O8894" s="6"/>
      <c r="P8894" s="6"/>
      <c r="T8894" s="6"/>
      <c r="V8894" s="3"/>
    </row>
    <row r="8895">
      <c r="D8895" s="57"/>
      <c r="J8895" s="7"/>
      <c r="K8895" s="7"/>
      <c r="L8895" s="7"/>
      <c r="M8895" s="7"/>
      <c r="N8895" s="57"/>
      <c r="O8895" s="6"/>
      <c r="P8895" s="6"/>
      <c r="T8895" s="6"/>
      <c r="V8895" s="3"/>
    </row>
    <row r="8896">
      <c r="D8896" s="57"/>
      <c r="J8896" s="7"/>
      <c r="K8896" s="7"/>
      <c r="L8896" s="7"/>
      <c r="M8896" s="7"/>
      <c r="N8896" s="57"/>
      <c r="O8896" s="6"/>
      <c r="P8896" s="6"/>
      <c r="T8896" s="6"/>
      <c r="V8896" s="3"/>
    </row>
    <row r="8897">
      <c r="D8897" s="57"/>
      <c r="J8897" s="7"/>
      <c r="K8897" s="7"/>
      <c r="L8897" s="7"/>
      <c r="M8897" s="7"/>
      <c r="N8897" s="57"/>
      <c r="O8897" s="6"/>
      <c r="P8897" s="6"/>
      <c r="T8897" s="6"/>
      <c r="V8897" s="3"/>
    </row>
    <row r="8898">
      <c r="D8898" s="57"/>
      <c r="J8898" s="7"/>
      <c r="K8898" s="7"/>
      <c r="L8898" s="7"/>
      <c r="M8898" s="7"/>
      <c r="N8898" s="57"/>
      <c r="O8898" s="6"/>
      <c r="P8898" s="6"/>
      <c r="T8898" s="6"/>
      <c r="V8898" s="3"/>
    </row>
    <row r="8899">
      <c r="D8899" s="57"/>
      <c r="J8899" s="7"/>
      <c r="K8899" s="7"/>
      <c r="L8899" s="7"/>
      <c r="M8899" s="7"/>
      <c r="N8899" s="57"/>
      <c r="O8899" s="6"/>
      <c r="P8899" s="6"/>
      <c r="T8899" s="6"/>
      <c r="V8899" s="3"/>
    </row>
    <row r="8900">
      <c r="D8900" s="57"/>
      <c r="J8900" s="7"/>
      <c r="K8900" s="7"/>
      <c r="L8900" s="7"/>
      <c r="M8900" s="7"/>
      <c r="N8900" s="57"/>
      <c r="O8900" s="6"/>
      <c r="P8900" s="6"/>
      <c r="T8900" s="6"/>
      <c r="V8900" s="3"/>
    </row>
    <row r="8901">
      <c r="D8901" s="57"/>
      <c r="J8901" s="7"/>
      <c r="K8901" s="7"/>
      <c r="L8901" s="7"/>
      <c r="M8901" s="7"/>
      <c r="N8901" s="57"/>
      <c r="O8901" s="6"/>
      <c r="P8901" s="6"/>
      <c r="T8901" s="6"/>
      <c r="V8901" s="3"/>
    </row>
    <row r="8902">
      <c r="D8902" s="57"/>
      <c r="J8902" s="7"/>
      <c r="K8902" s="7"/>
      <c r="L8902" s="7"/>
      <c r="M8902" s="7"/>
      <c r="N8902" s="57"/>
      <c r="O8902" s="6"/>
      <c r="P8902" s="6"/>
      <c r="T8902" s="6"/>
      <c r="V8902" s="3"/>
    </row>
    <row r="8903">
      <c r="D8903" s="57"/>
      <c r="J8903" s="7"/>
      <c r="K8903" s="7"/>
      <c r="L8903" s="7"/>
      <c r="M8903" s="7"/>
      <c r="N8903" s="57"/>
      <c r="O8903" s="6"/>
      <c r="P8903" s="6"/>
      <c r="T8903" s="6"/>
      <c r="V8903" s="3"/>
    </row>
    <row r="8904">
      <c r="D8904" s="57"/>
      <c r="J8904" s="7"/>
      <c r="K8904" s="7"/>
      <c r="L8904" s="7"/>
      <c r="M8904" s="7"/>
      <c r="N8904" s="57"/>
      <c r="O8904" s="6"/>
      <c r="P8904" s="6"/>
      <c r="T8904" s="6"/>
      <c r="V8904" s="3"/>
    </row>
    <row r="8905">
      <c r="D8905" s="57"/>
      <c r="J8905" s="7"/>
      <c r="K8905" s="7"/>
      <c r="L8905" s="7"/>
      <c r="M8905" s="7"/>
      <c r="N8905" s="57"/>
      <c r="O8905" s="6"/>
      <c r="P8905" s="6"/>
      <c r="T8905" s="6"/>
      <c r="V8905" s="3"/>
    </row>
    <row r="8906">
      <c r="D8906" s="57"/>
      <c r="J8906" s="7"/>
      <c r="K8906" s="7"/>
      <c r="L8906" s="7"/>
      <c r="M8906" s="7"/>
      <c r="N8906" s="57"/>
      <c r="O8906" s="6"/>
      <c r="P8906" s="6"/>
      <c r="T8906" s="6"/>
      <c r="V8906" s="3"/>
    </row>
    <row r="8907">
      <c r="D8907" s="57"/>
      <c r="J8907" s="7"/>
      <c r="K8907" s="7"/>
      <c r="L8907" s="7"/>
      <c r="M8907" s="7"/>
      <c r="N8907" s="57"/>
      <c r="O8907" s="6"/>
      <c r="P8907" s="6"/>
      <c r="T8907" s="6"/>
      <c r="V8907" s="3"/>
    </row>
    <row r="8908">
      <c r="D8908" s="57"/>
      <c r="J8908" s="7"/>
      <c r="K8908" s="7"/>
      <c r="L8908" s="7"/>
      <c r="M8908" s="7"/>
      <c r="N8908" s="57"/>
      <c r="O8908" s="6"/>
      <c r="P8908" s="6"/>
      <c r="T8908" s="6"/>
      <c r="V8908" s="3"/>
    </row>
    <row r="8909">
      <c r="D8909" s="57"/>
      <c r="J8909" s="7"/>
      <c r="K8909" s="7"/>
      <c r="L8909" s="7"/>
      <c r="M8909" s="7"/>
      <c r="N8909" s="57"/>
      <c r="O8909" s="6"/>
      <c r="P8909" s="6"/>
      <c r="T8909" s="6"/>
      <c r="V8909" s="3"/>
    </row>
    <row r="8910">
      <c r="D8910" s="57"/>
      <c r="J8910" s="7"/>
      <c r="K8910" s="7"/>
      <c r="L8910" s="7"/>
      <c r="M8910" s="7"/>
      <c r="N8910" s="57"/>
      <c r="O8910" s="6"/>
      <c r="P8910" s="6"/>
      <c r="T8910" s="6"/>
      <c r="V8910" s="3"/>
    </row>
    <row r="8911">
      <c r="D8911" s="57"/>
      <c r="J8911" s="7"/>
      <c r="K8911" s="7"/>
      <c r="L8911" s="7"/>
      <c r="M8911" s="7"/>
      <c r="N8911" s="57"/>
      <c r="O8911" s="6"/>
      <c r="P8911" s="6"/>
      <c r="T8911" s="6"/>
      <c r="V8911" s="3"/>
    </row>
    <row r="8912">
      <c r="D8912" s="57"/>
      <c r="J8912" s="7"/>
      <c r="K8912" s="7"/>
      <c r="L8912" s="7"/>
      <c r="M8912" s="7"/>
      <c r="N8912" s="57"/>
      <c r="O8912" s="6"/>
      <c r="P8912" s="6"/>
      <c r="T8912" s="6"/>
      <c r="V8912" s="3"/>
    </row>
    <row r="8913">
      <c r="D8913" s="57"/>
      <c r="J8913" s="7"/>
      <c r="K8913" s="7"/>
      <c r="L8913" s="7"/>
      <c r="M8913" s="7"/>
      <c r="N8913" s="57"/>
      <c r="O8913" s="6"/>
      <c r="P8913" s="6"/>
      <c r="T8913" s="6"/>
      <c r="V8913" s="3"/>
    </row>
    <row r="8914">
      <c r="D8914" s="57"/>
      <c r="J8914" s="7"/>
      <c r="K8914" s="7"/>
      <c r="L8914" s="7"/>
      <c r="M8914" s="7"/>
      <c r="N8914" s="57"/>
      <c r="O8914" s="6"/>
      <c r="P8914" s="6"/>
      <c r="T8914" s="6"/>
      <c r="V8914" s="3"/>
    </row>
    <row r="8915">
      <c r="D8915" s="57"/>
      <c r="J8915" s="7"/>
      <c r="K8915" s="7"/>
      <c r="L8915" s="7"/>
      <c r="M8915" s="7"/>
      <c r="N8915" s="57"/>
      <c r="O8915" s="6"/>
      <c r="P8915" s="6"/>
      <c r="T8915" s="6"/>
      <c r="V8915" s="3"/>
    </row>
    <row r="8916">
      <c r="D8916" s="57"/>
      <c r="J8916" s="7"/>
      <c r="K8916" s="7"/>
      <c r="L8916" s="7"/>
      <c r="M8916" s="7"/>
      <c r="N8916" s="57"/>
      <c r="O8916" s="6"/>
      <c r="P8916" s="6"/>
      <c r="T8916" s="6"/>
      <c r="V8916" s="3"/>
    </row>
    <row r="8917">
      <c r="D8917" s="57"/>
      <c r="J8917" s="7"/>
      <c r="K8917" s="7"/>
      <c r="L8917" s="7"/>
      <c r="M8917" s="7"/>
      <c r="N8917" s="57"/>
      <c r="O8917" s="6"/>
      <c r="P8917" s="6"/>
      <c r="T8917" s="6"/>
      <c r="V8917" s="3"/>
    </row>
    <row r="8918">
      <c r="D8918" s="57"/>
      <c r="J8918" s="7"/>
      <c r="K8918" s="7"/>
      <c r="L8918" s="7"/>
      <c r="M8918" s="7"/>
      <c r="N8918" s="57"/>
      <c r="O8918" s="6"/>
      <c r="P8918" s="6"/>
      <c r="T8918" s="6"/>
      <c r="V8918" s="3"/>
    </row>
    <row r="8919">
      <c r="D8919" s="57"/>
      <c r="J8919" s="7"/>
      <c r="K8919" s="7"/>
      <c r="L8919" s="7"/>
      <c r="M8919" s="7"/>
      <c r="N8919" s="57"/>
      <c r="O8919" s="6"/>
      <c r="P8919" s="6"/>
      <c r="T8919" s="6"/>
      <c r="V8919" s="3"/>
    </row>
    <row r="8920">
      <c r="D8920" s="57"/>
      <c r="J8920" s="7"/>
      <c r="K8920" s="7"/>
      <c r="L8920" s="7"/>
      <c r="M8920" s="7"/>
      <c r="N8920" s="57"/>
      <c r="O8920" s="6"/>
      <c r="P8920" s="6"/>
      <c r="T8920" s="6"/>
      <c r="V8920" s="3"/>
    </row>
    <row r="8921">
      <c r="D8921" s="57"/>
      <c r="J8921" s="7"/>
      <c r="K8921" s="7"/>
      <c r="L8921" s="7"/>
      <c r="M8921" s="7"/>
      <c r="N8921" s="57"/>
      <c r="O8921" s="6"/>
      <c r="P8921" s="6"/>
      <c r="T8921" s="6"/>
      <c r="V8921" s="3"/>
    </row>
    <row r="8922">
      <c r="D8922" s="57"/>
      <c r="J8922" s="7"/>
      <c r="K8922" s="7"/>
      <c r="L8922" s="7"/>
      <c r="M8922" s="7"/>
      <c r="N8922" s="57"/>
      <c r="O8922" s="6"/>
      <c r="P8922" s="6"/>
      <c r="T8922" s="6"/>
      <c r="V8922" s="3"/>
    </row>
    <row r="8923">
      <c r="D8923" s="57"/>
      <c r="J8923" s="7"/>
      <c r="K8923" s="7"/>
      <c r="L8923" s="7"/>
      <c r="M8923" s="7"/>
      <c r="N8923" s="57"/>
      <c r="O8923" s="6"/>
      <c r="P8923" s="6"/>
      <c r="T8923" s="6"/>
      <c r="V8923" s="3"/>
    </row>
    <row r="8924">
      <c r="D8924" s="57"/>
      <c r="J8924" s="7"/>
      <c r="K8924" s="7"/>
      <c r="L8924" s="7"/>
      <c r="M8924" s="7"/>
      <c r="N8924" s="57"/>
      <c r="O8924" s="6"/>
      <c r="P8924" s="6"/>
      <c r="T8924" s="6"/>
      <c r="V8924" s="3"/>
    </row>
    <row r="8925">
      <c r="D8925" s="57"/>
      <c r="J8925" s="7"/>
      <c r="K8925" s="7"/>
      <c r="L8925" s="7"/>
      <c r="M8925" s="7"/>
      <c r="N8925" s="57"/>
      <c r="O8925" s="6"/>
      <c r="P8925" s="6"/>
      <c r="T8925" s="6"/>
      <c r="V8925" s="3"/>
    </row>
    <row r="8926">
      <c r="D8926" s="57"/>
      <c r="J8926" s="7"/>
      <c r="K8926" s="7"/>
      <c r="L8926" s="7"/>
      <c r="M8926" s="7"/>
      <c r="N8926" s="57"/>
      <c r="O8926" s="6"/>
      <c r="P8926" s="6"/>
      <c r="T8926" s="6"/>
      <c r="V8926" s="3"/>
    </row>
    <row r="8927">
      <c r="D8927" s="57"/>
      <c r="J8927" s="7"/>
      <c r="K8927" s="7"/>
      <c r="L8927" s="7"/>
      <c r="M8927" s="7"/>
      <c r="N8927" s="57"/>
      <c r="O8927" s="6"/>
      <c r="P8927" s="6"/>
      <c r="T8927" s="6"/>
      <c r="V8927" s="3"/>
    </row>
    <row r="8928">
      <c r="D8928" s="57"/>
      <c r="J8928" s="7"/>
      <c r="K8928" s="7"/>
      <c r="L8928" s="7"/>
      <c r="M8928" s="7"/>
      <c r="N8928" s="57"/>
      <c r="O8928" s="6"/>
      <c r="P8928" s="6"/>
      <c r="T8928" s="6"/>
      <c r="V8928" s="3"/>
    </row>
    <row r="8929">
      <c r="D8929" s="57"/>
      <c r="J8929" s="7"/>
      <c r="K8929" s="7"/>
      <c r="L8929" s="7"/>
      <c r="M8929" s="7"/>
      <c r="N8929" s="57"/>
      <c r="O8929" s="6"/>
      <c r="P8929" s="6"/>
      <c r="T8929" s="6"/>
      <c r="V8929" s="3"/>
    </row>
    <row r="8930">
      <c r="D8930" s="57"/>
      <c r="J8930" s="7"/>
      <c r="K8930" s="7"/>
      <c r="L8930" s="7"/>
      <c r="M8930" s="7"/>
      <c r="N8930" s="57"/>
      <c r="O8930" s="6"/>
      <c r="P8930" s="6"/>
      <c r="T8930" s="6"/>
      <c r="V8930" s="3"/>
    </row>
    <row r="8931">
      <c r="D8931" s="57"/>
      <c r="J8931" s="7"/>
      <c r="K8931" s="7"/>
      <c r="L8931" s="7"/>
      <c r="M8931" s="7"/>
      <c r="N8931" s="57"/>
      <c r="O8931" s="6"/>
      <c r="P8931" s="6"/>
      <c r="T8931" s="6"/>
      <c r="V8931" s="3"/>
    </row>
    <row r="8932">
      <c r="D8932" s="57"/>
      <c r="J8932" s="7"/>
      <c r="K8932" s="7"/>
      <c r="L8932" s="7"/>
      <c r="M8932" s="7"/>
      <c r="N8932" s="57"/>
      <c r="O8932" s="6"/>
      <c r="P8932" s="6"/>
      <c r="T8932" s="6"/>
      <c r="V8932" s="3"/>
    </row>
    <row r="8933">
      <c r="D8933" s="57"/>
      <c r="J8933" s="7"/>
      <c r="K8933" s="7"/>
      <c r="L8933" s="7"/>
      <c r="M8933" s="7"/>
      <c r="N8933" s="57"/>
      <c r="O8933" s="6"/>
      <c r="P8933" s="6"/>
      <c r="T8933" s="6"/>
      <c r="V8933" s="3"/>
    </row>
    <row r="8934">
      <c r="D8934" s="57"/>
      <c r="J8934" s="7"/>
      <c r="K8934" s="7"/>
      <c r="L8934" s="7"/>
      <c r="M8934" s="7"/>
      <c r="N8934" s="57"/>
      <c r="O8934" s="6"/>
      <c r="P8934" s="6"/>
      <c r="T8934" s="6"/>
      <c r="V8934" s="3"/>
    </row>
    <row r="8935">
      <c r="D8935" s="57"/>
      <c r="J8935" s="7"/>
      <c r="K8935" s="7"/>
      <c r="L8935" s="7"/>
      <c r="M8935" s="7"/>
      <c r="N8935" s="57"/>
      <c r="O8935" s="6"/>
      <c r="P8935" s="6"/>
      <c r="T8935" s="6"/>
      <c r="V8935" s="3"/>
    </row>
    <row r="8936">
      <c r="D8936" s="57"/>
      <c r="J8936" s="7"/>
      <c r="K8936" s="7"/>
      <c r="L8936" s="7"/>
      <c r="M8936" s="7"/>
      <c r="N8936" s="57"/>
      <c r="O8936" s="6"/>
      <c r="P8936" s="6"/>
      <c r="T8936" s="6"/>
      <c r="V8936" s="3"/>
    </row>
    <row r="8937">
      <c r="D8937" s="57"/>
      <c r="J8937" s="7"/>
      <c r="K8937" s="7"/>
      <c r="L8937" s="7"/>
      <c r="M8937" s="7"/>
      <c r="N8937" s="57"/>
      <c r="O8937" s="6"/>
      <c r="P8937" s="6"/>
      <c r="T8937" s="6"/>
      <c r="V8937" s="3"/>
    </row>
    <row r="8938">
      <c r="D8938" s="57"/>
      <c r="J8938" s="7"/>
      <c r="K8938" s="7"/>
      <c r="L8938" s="7"/>
      <c r="M8938" s="7"/>
      <c r="N8938" s="57"/>
      <c r="O8938" s="6"/>
      <c r="P8938" s="6"/>
      <c r="T8938" s="6"/>
      <c r="V8938" s="3"/>
    </row>
    <row r="8939">
      <c r="D8939" s="57"/>
      <c r="J8939" s="7"/>
      <c r="K8939" s="7"/>
      <c r="L8939" s="7"/>
      <c r="M8939" s="7"/>
      <c r="N8939" s="57"/>
      <c r="O8939" s="6"/>
      <c r="P8939" s="6"/>
      <c r="T8939" s="6"/>
      <c r="V8939" s="3"/>
    </row>
    <row r="8940">
      <c r="D8940" s="57"/>
      <c r="J8940" s="7"/>
      <c r="K8940" s="7"/>
      <c r="L8940" s="7"/>
      <c r="M8940" s="7"/>
      <c r="N8940" s="57"/>
      <c r="O8940" s="6"/>
      <c r="P8940" s="6"/>
      <c r="T8940" s="6"/>
      <c r="V8940" s="3"/>
    </row>
    <row r="8941">
      <c r="D8941" s="57"/>
      <c r="J8941" s="7"/>
      <c r="K8941" s="7"/>
      <c r="L8941" s="7"/>
      <c r="M8941" s="7"/>
      <c r="N8941" s="57"/>
      <c r="O8941" s="6"/>
      <c r="P8941" s="6"/>
      <c r="T8941" s="6"/>
      <c r="V8941" s="3"/>
    </row>
    <row r="8942">
      <c r="D8942" s="57"/>
      <c r="J8942" s="7"/>
      <c r="K8942" s="7"/>
      <c r="L8942" s="7"/>
      <c r="M8942" s="7"/>
      <c r="N8942" s="57"/>
      <c r="O8942" s="6"/>
      <c r="P8942" s="6"/>
      <c r="T8942" s="6"/>
      <c r="V8942" s="3"/>
    </row>
    <row r="8943">
      <c r="D8943" s="57"/>
      <c r="J8943" s="7"/>
      <c r="K8943" s="7"/>
      <c r="L8943" s="7"/>
      <c r="M8943" s="7"/>
      <c r="N8943" s="57"/>
      <c r="O8943" s="6"/>
      <c r="P8943" s="6"/>
      <c r="T8943" s="6"/>
      <c r="V8943" s="3"/>
    </row>
    <row r="8944">
      <c r="D8944" s="57"/>
      <c r="J8944" s="7"/>
      <c r="K8944" s="7"/>
      <c r="L8944" s="7"/>
      <c r="M8944" s="7"/>
      <c r="N8944" s="57"/>
      <c r="O8944" s="6"/>
      <c r="P8944" s="6"/>
      <c r="T8944" s="6"/>
      <c r="V8944" s="3"/>
    </row>
    <row r="8945">
      <c r="D8945" s="57"/>
      <c r="J8945" s="7"/>
      <c r="K8945" s="7"/>
      <c r="L8945" s="7"/>
      <c r="M8945" s="7"/>
      <c r="N8945" s="57"/>
      <c r="O8945" s="6"/>
      <c r="P8945" s="6"/>
      <c r="T8945" s="6"/>
      <c r="V8945" s="3"/>
    </row>
    <row r="8946">
      <c r="D8946" s="57"/>
      <c r="J8946" s="7"/>
      <c r="K8946" s="7"/>
      <c r="L8946" s="7"/>
      <c r="M8946" s="7"/>
      <c r="N8946" s="57"/>
      <c r="O8946" s="6"/>
      <c r="P8946" s="6"/>
      <c r="T8946" s="6"/>
      <c r="V8946" s="3"/>
    </row>
    <row r="8947">
      <c r="D8947" s="57"/>
      <c r="J8947" s="7"/>
      <c r="K8947" s="7"/>
      <c r="L8947" s="7"/>
      <c r="M8947" s="7"/>
      <c r="N8947" s="57"/>
      <c r="O8947" s="6"/>
      <c r="P8947" s="6"/>
      <c r="T8947" s="6"/>
      <c r="V8947" s="3"/>
    </row>
    <row r="8948">
      <c r="D8948" s="57"/>
      <c r="J8948" s="7"/>
      <c r="K8948" s="7"/>
      <c r="L8948" s="7"/>
      <c r="M8948" s="7"/>
      <c r="N8948" s="57"/>
      <c r="O8948" s="6"/>
      <c r="P8948" s="6"/>
      <c r="T8948" s="6"/>
      <c r="V8948" s="3"/>
    </row>
    <row r="8949">
      <c r="D8949" s="57"/>
      <c r="J8949" s="7"/>
      <c r="K8949" s="7"/>
      <c r="L8949" s="7"/>
      <c r="M8949" s="7"/>
      <c r="N8949" s="57"/>
      <c r="O8949" s="6"/>
      <c r="P8949" s="6"/>
      <c r="T8949" s="6"/>
      <c r="V8949" s="3"/>
    </row>
    <row r="8950">
      <c r="D8950" s="57"/>
      <c r="J8950" s="7"/>
      <c r="K8950" s="7"/>
      <c r="L8950" s="7"/>
      <c r="M8950" s="7"/>
      <c r="N8950" s="57"/>
      <c r="O8950" s="6"/>
      <c r="P8950" s="6"/>
      <c r="T8950" s="6"/>
      <c r="V8950" s="3"/>
    </row>
    <row r="8951">
      <c r="D8951" s="57"/>
      <c r="J8951" s="7"/>
      <c r="K8951" s="7"/>
      <c r="L8951" s="7"/>
      <c r="M8951" s="7"/>
      <c r="N8951" s="57"/>
      <c r="O8951" s="6"/>
      <c r="P8951" s="6"/>
      <c r="T8951" s="6"/>
      <c r="V8951" s="3"/>
    </row>
    <row r="8952">
      <c r="D8952" s="57"/>
      <c r="J8952" s="7"/>
      <c r="K8952" s="7"/>
      <c r="L8952" s="7"/>
      <c r="M8952" s="7"/>
      <c r="N8952" s="57"/>
      <c r="O8952" s="6"/>
      <c r="P8952" s="6"/>
      <c r="T8952" s="6"/>
      <c r="V8952" s="3"/>
    </row>
    <row r="8953">
      <c r="D8953" s="57"/>
      <c r="J8953" s="7"/>
      <c r="K8953" s="7"/>
      <c r="L8953" s="7"/>
      <c r="M8953" s="7"/>
      <c r="N8953" s="57"/>
      <c r="O8953" s="6"/>
      <c r="P8953" s="6"/>
      <c r="T8953" s="6"/>
      <c r="V8953" s="3"/>
    </row>
    <row r="8954">
      <c r="D8954" s="57"/>
      <c r="J8954" s="7"/>
      <c r="K8954" s="7"/>
      <c r="L8954" s="7"/>
      <c r="M8954" s="7"/>
      <c r="N8954" s="57"/>
      <c r="O8954" s="6"/>
      <c r="P8954" s="6"/>
      <c r="T8954" s="6"/>
      <c r="V8954" s="3"/>
    </row>
    <row r="8955">
      <c r="D8955" s="57"/>
      <c r="J8955" s="7"/>
      <c r="K8955" s="7"/>
      <c r="L8955" s="7"/>
      <c r="M8955" s="7"/>
      <c r="N8955" s="57"/>
      <c r="O8955" s="6"/>
      <c r="P8955" s="6"/>
      <c r="T8955" s="6"/>
      <c r="V8955" s="3"/>
    </row>
    <row r="8956">
      <c r="D8956" s="57"/>
      <c r="J8956" s="7"/>
      <c r="K8956" s="7"/>
      <c r="L8956" s="7"/>
      <c r="M8956" s="7"/>
      <c r="N8956" s="57"/>
      <c r="O8956" s="6"/>
      <c r="P8956" s="6"/>
      <c r="T8956" s="6"/>
      <c r="V8956" s="3"/>
    </row>
    <row r="8957">
      <c r="D8957" s="57"/>
      <c r="J8957" s="7"/>
      <c r="K8957" s="7"/>
      <c r="L8957" s="7"/>
      <c r="M8957" s="7"/>
      <c r="N8957" s="57"/>
      <c r="O8957" s="6"/>
      <c r="P8957" s="6"/>
      <c r="T8957" s="6"/>
      <c r="V8957" s="3"/>
    </row>
    <row r="8958">
      <c r="D8958" s="57"/>
      <c r="J8958" s="7"/>
      <c r="K8958" s="7"/>
      <c r="L8958" s="7"/>
      <c r="M8958" s="7"/>
      <c r="N8958" s="57"/>
      <c r="O8958" s="6"/>
      <c r="P8958" s="6"/>
      <c r="T8958" s="6"/>
      <c r="V8958" s="3"/>
    </row>
    <row r="8959">
      <c r="D8959" s="57"/>
      <c r="J8959" s="7"/>
      <c r="K8959" s="7"/>
      <c r="L8959" s="7"/>
      <c r="M8959" s="7"/>
      <c r="N8959" s="57"/>
      <c r="O8959" s="6"/>
      <c r="P8959" s="6"/>
      <c r="T8959" s="6"/>
      <c r="V8959" s="3"/>
    </row>
    <row r="8960">
      <c r="D8960" s="57"/>
      <c r="J8960" s="7"/>
      <c r="K8960" s="7"/>
      <c r="L8960" s="7"/>
      <c r="M8960" s="7"/>
      <c r="N8960" s="57"/>
      <c r="O8960" s="6"/>
      <c r="P8960" s="6"/>
      <c r="T8960" s="6"/>
      <c r="V8960" s="3"/>
    </row>
    <row r="8961">
      <c r="D8961" s="57"/>
      <c r="J8961" s="7"/>
      <c r="K8961" s="7"/>
      <c r="L8961" s="7"/>
      <c r="M8961" s="7"/>
      <c r="N8961" s="57"/>
      <c r="O8961" s="6"/>
      <c r="P8961" s="6"/>
      <c r="T8961" s="6"/>
      <c r="V8961" s="3"/>
    </row>
    <row r="8962">
      <c r="D8962" s="57"/>
      <c r="J8962" s="7"/>
      <c r="K8962" s="7"/>
      <c r="L8962" s="7"/>
      <c r="M8962" s="7"/>
      <c r="N8962" s="57"/>
      <c r="O8962" s="6"/>
      <c r="P8962" s="6"/>
      <c r="T8962" s="6"/>
      <c r="V8962" s="3"/>
    </row>
    <row r="8963">
      <c r="D8963" s="57"/>
      <c r="J8963" s="7"/>
      <c r="K8963" s="7"/>
      <c r="L8963" s="7"/>
      <c r="M8963" s="7"/>
      <c r="N8963" s="57"/>
      <c r="O8963" s="6"/>
      <c r="P8963" s="6"/>
      <c r="T8963" s="6"/>
      <c r="V8963" s="3"/>
    </row>
    <row r="8964">
      <c r="D8964" s="57"/>
      <c r="J8964" s="7"/>
      <c r="K8964" s="7"/>
      <c r="L8964" s="7"/>
      <c r="M8964" s="7"/>
      <c r="N8964" s="57"/>
      <c r="O8964" s="6"/>
      <c r="P8964" s="6"/>
      <c r="T8964" s="6"/>
      <c r="V8964" s="3"/>
    </row>
    <row r="8965">
      <c r="D8965" s="57"/>
      <c r="J8965" s="7"/>
      <c r="K8965" s="7"/>
      <c r="L8965" s="7"/>
      <c r="M8965" s="7"/>
      <c r="N8965" s="57"/>
      <c r="O8965" s="6"/>
      <c r="P8965" s="6"/>
      <c r="T8965" s="6"/>
      <c r="V8965" s="3"/>
    </row>
    <row r="8966">
      <c r="D8966" s="57"/>
      <c r="J8966" s="7"/>
      <c r="K8966" s="7"/>
      <c r="L8966" s="7"/>
      <c r="M8966" s="7"/>
      <c r="N8966" s="57"/>
      <c r="O8966" s="6"/>
      <c r="P8966" s="6"/>
      <c r="T8966" s="6"/>
      <c r="V8966" s="3"/>
    </row>
    <row r="8967">
      <c r="D8967" s="57"/>
      <c r="J8967" s="7"/>
      <c r="K8967" s="7"/>
      <c r="L8967" s="7"/>
      <c r="M8967" s="7"/>
      <c r="N8967" s="57"/>
      <c r="O8967" s="6"/>
      <c r="P8967" s="6"/>
      <c r="T8967" s="6"/>
      <c r="V8967" s="3"/>
    </row>
    <row r="8968">
      <c r="D8968" s="57"/>
      <c r="J8968" s="7"/>
      <c r="K8968" s="7"/>
      <c r="L8968" s="7"/>
      <c r="M8968" s="7"/>
      <c r="N8968" s="57"/>
      <c r="O8968" s="6"/>
      <c r="P8968" s="6"/>
      <c r="T8968" s="6"/>
      <c r="V8968" s="3"/>
    </row>
    <row r="8969">
      <c r="D8969" s="57"/>
      <c r="J8969" s="7"/>
      <c r="K8969" s="7"/>
      <c r="L8969" s="7"/>
      <c r="M8969" s="7"/>
      <c r="N8969" s="57"/>
      <c r="O8969" s="6"/>
      <c r="P8969" s="6"/>
      <c r="T8969" s="6"/>
      <c r="V8969" s="3"/>
    </row>
    <row r="8970">
      <c r="D8970" s="57"/>
      <c r="J8970" s="7"/>
      <c r="K8970" s="7"/>
      <c r="L8970" s="7"/>
      <c r="M8970" s="7"/>
      <c r="N8970" s="57"/>
      <c r="O8970" s="6"/>
      <c r="P8970" s="6"/>
      <c r="T8970" s="6"/>
      <c r="V8970" s="3"/>
    </row>
    <row r="8971">
      <c r="D8971" s="57"/>
      <c r="J8971" s="7"/>
      <c r="K8971" s="7"/>
      <c r="L8971" s="7"/>
      <c r="M8971" s="7"/>
      <c r="N8971" s="57"/>
      <c r="O8971" s="6"/>
      <c r="P8971" s="6"/>
      <c r="T8971" s="6"/>
      <c r="V8971" s="3"/>
    </row>
    <row r="8972">
      <c r="D8972" s="57"/>
      <c r="J8972" s="7"/>
      <c r="K8972" s="7"/>
      <c r="L8972" s="7"/>
      <c r="M8972" s="7"/>
      <c r="N8972" s="57"/>
      <c r="O8972" s="6"/>
      <c r="P8972" s="6"/>
      <c r="T8972" s="6"/>
      <c r="V8972" s="3"/>
    </row>
    <row r="8973">
      <c r="D8973" s="57"/>
      <c r="J8973" s="7"/>
      <c r="K8973" s="7"/>
      <c r="L8973" s="7"/>
      <c r="M8973" s="7"/>
      <c r="N8973" s="57"/>
      <c r="O8973" s="6"/>
      <c r="P8973" s="6"/>
      <c r="T8973" s="6"/>
      <c r="V8973" s="3"/>
    </row>
    <row r="8974">
      <c r="D8974" s="57"/>
      <c r="J8974" s="7"/>
      <c r="K8974" s="7"/>
      <c r="L8974" s="7"/>
      <c r="M8974" s="7"/>
      <c r="N8974" s="57"/>
      <c r="O8974" s="6"/>
      <c r="P8974" s="6"/>
      <c r="T8974" s="6"/>
      <c r="V8974" s="3"/>
    </row>
    <row r="8975">
      <c r="D8975" s="57"/>
      <c r="J8975" s="7"/>
      <c r="K8975" s="7"/>
      <c r="L8975" s="7"/>
      <c r="M8975" s="7"/>
      <c r="N8975" s="57"/>
      <c r="O8975" s="6"/>
      <c r="P8975" s="6"/>
      <c r="T8975" s="6"/>
      <c r="V8975" s="3"/>
    </row>
    <row r="8976">
      <c r="D8976" s="57"/>
      <c r="J8976" s="7"/>
      <c r="K8976" s="7"/>
      <c r="L8976" s="7"/>
      <c r="M8976" s="7"/>
      <c r="N8976" s="57"/>
      <c r="O8976" s="6"/>
      <c r="P8976" s="6"/>
      <c r="T8976" s="6"/>
      <c r="V8976" s="3"/>
    </row>
    <row r="8977">
      <c r="D8977" s="57"/>
      <c r="J8977" s="7"/>
      <c r="K8977" s="7"/>
      <c r="L8977" s="7"/>
      <c r="M8977" s="7"/>
      <c r="N8977" s="57"/>
      <c r="O8977" s="6"/>
      <c r="P8977" s="6"/>
      <c r="T8977" s="6"/>
      <c r="V8977" s="3"/>
    </row>
    <row r="8978">
      <c r="D8978" s="57"/>
      <c r="J8978" s="7"/>
      <c r="K8978" s="7"/>
      <c r="L8978" s="7"/>
      <c r="M8978" s="7"/>
      <c r="N8978" s="57"/>
      <c r="O8978" s="6"/>
      <c r="P8978" s="6"/>
      <c r="T8978" s="6"/>
      <c r="V8978" s="3"/>
    </row>
    <row r="8979">
      <c r="D8979" s="57"/>
      <c r="J8979" s="7"/>
      <c r="K8979" s="7"/>
      <c r="L8979" s="7"/>
      <c r="M8979" s="7"/>
      <c r="N8979" s="57"/>
      <c r="O8979" s="6"/>
      <c r="P8979" s="6"/>
      <c r="T8979" s="6"/>
      <c r="V8979" s="3"/>
    </row>
    <row r="8980">
      <c r="D8980" s="57"/>
      <c r="J8980" s="7"/>
      <c r="K8980" s="7"/>
      <c r="L8980" s="7"/>
      <c r="M8980" s="7"/>
      <c r="N8980" s="57"/>
      <c r="O8980" s="6"/>
      <c r="P8980" s="6"/>
      <c r="T8980" s="6"/>
      <c r="V8980" s="3"/>
    </row>
    <row r="8981">
      <c r="D8981" s="57"/>
      <c r="J8981" s="7"/>
      <c r="K8981" s="7"/>
      <c r="L8981" s="7"/>
      <c r="M8981" s="7"/>
      <c r="N8981" s="57"/>
      <c r="O8981" s="6"/>
      <c r="P8981" s="6"/>
      <c r="T8981" s="6"/>
      <c r="V8981" s="3"/>
    </row>
    <row r="8982">
      <c r="D8982" s="57"/>
      <c r="J8982" s="7"/>
      <c r="K8982" s="7"/>
      <c r="L8982" s="7"/>
      <c r="M8982" s="7"/>
      <c r="N8982" s="57"/>
      <c r="O8982" s="6"/>
      <c r="P8982" s="6"/>
      <c r="T8982" s="6"/>
      <c r="V8982" s="3"/>
    </row>
    <row r="8983">
      <c r="D8983" s="57"/>
      <c r="J8983" s="7"/>
      <c r="K8983" s="7"/>
      <c r="L8983" s="7"/>
      <c r="M8983" s="7"/>
      <c r="N8983" s="57"/>
      <c r="O8983" s="6"/>
      <c r="P8983" s="6"/>
      <c r="T8983" s="6"/>
      <c r="V8983" s="3"/>
    </row>
    <row r="8984">
      <c r="D8984" s="57"/>
      <c r="J8984" s="7"/>
      <c r="K8984" s="7"/>
      <c r="L8984" s="7"/>
      <c r="M8984" s="7"/>
      <c r="N8984" s="57"/>
      <c r="O8984" s="6"/>
      <c r="P8984" s="6"/>
      <c r="T8984" s="6"/>
      <c r="V8984" s="3"/>
    </row>
    <row r="8985">
      <c r="D8985" s="57"/>
      <c r="J8985" s="7"/>
      <c r="K8985" s="7"/>
      <c r="L8985" s="7"/>
      <c r="M8985" s="7"/>
      <c r="N8985" s="57"/>
      <c r="O8985" s="6"/>
      <c r="P8985" s="6"/>
      <c r="T8985" s="6"/>
      <c r="V8985" s="3"/>
    </row>
    <row r="8986">
      <c r="D8986" s="57"/>
      <c r="J8986" s="7"/>
      <c r="K8986" s="7"/>
      <c r="L8986" s="7"/>
      <c r="M8986" s="7"/>
      <c r="N8986" s="57"/>
      <c r="O8986" s="6"/>
      <c r="P8986" s="6"/>
      <c r="T8986" s="6"/>
      <c r="V8986" s="3"/>
    </row>
    <row r="8987">
      <c r="D8987" s="57"/>
      <c r="J8987" s="7"/>
      <c r="K8987" s="7"/>
      <c r="L8987" s="7"/>
      <c r="M8987" s="7"/>
      <c r="N8987" s="57"/>
      <c r="O8987" s="6"/>
      <c r="P8987" s="6"/>
      <c r="T8987" s="6"/>
      <c r="V8987" s="3"/>
    </row>
    <row r="8988">
      <c r="D8988" s="57"/>
      <c r="J8988" s="7"/>
      <c r="K8988" s="7"/>
      <c r="L8988" s="7"/>
      <c r="M8988" s="7"/>
      <c r="N8988" s="57"/>
      <c r="O8988" s="6"/>
      <c r="P8988" s="6"/>
      <c r="T8988" s="6"/>
      <c r="V8988" s="3"/>
    </row>
    <row r="8989">
      <c r="D8989" s="57"/>
      <c r="J8989" s="7"/>
      <c r="K8989" s="7"/>
      <c r="L8989" s="7"/>
      <c r="M8989" s="7"/>
      <c r="N8989" s="57"/>
      <c r="O8989" s="6"/>
      <c r="P8989" s="6"/>
      <c r="T8989" s="6"/>
      <c r="V8989" s="3"/>
    </row>
    <row r="8990">
      <c r="D8990" s="57"/>
      <c r="J8990" s="7"/>
      <c r="K8990" s="7"/>
      <c r="L8990" s="7"/>
      <c r="M8990" s="7"/>
      <c r="N8990" s="57"/>
      <c r="O8990" s="6"/>
      <c r="P8990" s="6"/>
      <c r="T8990" s="6"/>
      <c r="V8990" s="3"/>
    </row>
    <row r="8991">
      <c r="D8991" s="57"/>
      <c r="J8991" s="7"/>
      <c r="K8991" s="7"/>
      <c r="L8991" s="7"/>
      <c r="M8991" s="7"/>
      <c r="N8991" s="57"/>
      <c r="O8991" s="6"/>
      <c r="P8991" s="6"/>
      <c r="T8991" s="6"/>
      <c r="V8991" s="3"/>
    </row>
    <row r="8992">
      <c r="D8992" s="57"/>
      <c r="J8992" s="7"/>
      <c r="K8992" s="7"/>
      <c r="L8992" s="7"/>
      <c r="M8992" s="7"/>
      <c r="N8992" s="57"/>
      <c r="O8992" s="6"/>
      <c r="P8992" s="6"/>
      <c r="T8992" s="6"/>
      <c r="V8992" s="3"/>
    </row>
    <row r="8993">
      <c r="D8993" s="57"/>
      <c r="J8993" s="7"/>
      <c r="K8993" s="7"/>
      <c r="L8993" s="7"/>
      <c r="M8993" s="7"/>
      <c r="N8993" s="57"/>
      <c r="O8993" s="6"/>
      <c r="P8993" s="6"/>
      <c r="T8993" s="6"/>
      <c r="V8993" s="3"/>
    </row>
    <row r="8994">
      <c r="D8994" s="57"/>
      <c r="J8994" s="7"/>
      <c r="K8994" s="7"/>
      <c r="L8994" s="7"/>
      <c r="M8994" s="7"/>
      <c r="N8994" s="57"/>
      <c r="O8994" s="6"/>
      <c r="P8994" s="6"/>
      <c r="T8994" s="6"/>
      <c r="V8994" s="3"/>
    </row>
    <row r="8995">
      <c r="D8995" s="57"/>
      <c r="J8995" s="7"/>
      <c r="K8995" s="7"/>
      <c r="L8995" s="7"/>
      <c r="M8995" s="7"/>
      <c r="N8995" s="57"/>
      <c r="O8995" s="6"/>
      <c r="P8995" s="6"/>
      <c r="T8995" s="6"/>
      <c r="V8995" s="3"/>
    </row>
    <row r="8996">
      <c r="D8996" s="57"/>
      <c r="J8996" s="7"/>
      <c r="K8996" s="7"/>
      <c r="L8996" s="7"/>
      <c r="M8996" s="7"/>
      <c r="N8996" s="57"/>
      <c r="O8996" s="6"/>
      <c r="P8996" s="6"/>
      <c r="T8996" s="6"/>
      <c r="V8996" s="3"/>
    </row>
    <row r="8997">
      <c r="D8997" s="57"/>
      <c r="J8997" s="7"/>
      <c r="K8997" s="7"/>
      <c r="L8997" s="7"/>
      <c r="M8997" s="7"/>
      <c r="N8997" s="57"/>
      <c r="O8997" s="6"/>
      <c r="P8997" s="6"/>
      <c r="T8997" s="6"/>
      <c r="V8997" s="3"/>
    </row>
    <row r="8998">
      <c r="D8998" s="57"/>
      <c r="J8998" s="7"/>
      <c r="K8998" s="7"/>
      <c r="L8998" s="7"/>
      <c r="M8998" s="7"/>
      <c r="N8998" s="57"/>
      <c r="O8998" s="6"/>
      <c r="P8998" s="6"/>
      <c r="T8998" s="6"/>
      <c r="V8998" s="3"/>
    </row>
    <row r="8999">
      <c r="D8999" s="57"/>
      <c r="J8999" s="7"/>
      <c r="K8999" s="7"/>
      <c r="L8999" s="7"/>
      <c r="M8999" s="7"/>
      <c r="N8999" s="57"/>
      <c r="O8999" s="6"/>
      <c r="P8999" s="6"/>
      <c r="T8999" s="6"/>
      <c r="V8999" s="3"/>
    </row>
    <row r="9000">
      <c r="D9000" s="57"/>
      <c r="J9000" s="7"/>
      <c r="K9000" s="7"/>
      <c r="L9000" s="7"/>
      <c r="M9000" s="7"/>
      <c r="N9000" s="57"/>
      <c r="O9000" s="6"/>
      <c r="P9000" s="6"/>
      <c r="T9000" s="6"/>
      <c r="V9000" s="3"/>
    </row>
    <row r="9001">
      <c r="D9001" s="57"/>
      <c r="J9001" s="7"/>
      <c r="K9001" s="7"/>
      <c r="L9001" s="7"/>
      <c r="M9001" s="7"/>
      <c r="N9001" s="57"/>
      <c r="O9001" s="6"/>
      <c r="P9001" s="6"/>
      <c r="T9001" s="6"/>
      <c r="V9001" s="3"/>
    </row>
    <row r="9002">
      <c r="D9002" s="57"/>
      <c r="J9002" s="7"/>
      <c r="K9002" s="7"/>
      <c r="L9002" s="7"/>
      <c r="M9002" s="7"/>
      <c r="N9002" s="57"/>
      <c r="O9002" s="6"/>
      <c r="P9002" s="6"/>
      <c r="T9002" s="6"/>
      <c r="V9002" s="3"/>
    </row>
    <row r="9003">
      <c r="D9003" s="57"/>
      <c r="J9003" s="7"/>
      <c r="K9003" s="7"/>
      <c r="L9003" s="7"/>
      <c r="M9003" s="7"/>
      <c r="N9003" s="57"/>
      <c r="O9003" s="6"/>
      <c r="P9003" s="6"/>
      <c r="T9003" s="6"/>
      <c r="V9003" s="3"/>
    </row>
    <row r="9004">
      <c r="D9004" s="57"/>
      <c r="J9004" s="7"/>
      <c r="K9004" s="7"/>
      <c r="L9004" s="7"/>
      <c r="M9004" s="7"/>
      <c r="N9004" s="57"/>
      <c r="O9004" s="6"/>
      <c r="P9004" s="6"/>
      <c r="T9004" s="6"/>
      <c r="V9004" s="3"/>
    </row>
    <row r="9005">
      <c r="D9005" s="57"/>
      <c r="J9005" s="7"/>
      <c r="K9005" s="7"/>
      <c r="L9005" s="7"/>
      <c r="M9005" s="7"/>
      <c r="N9005" s="57"/>
      <c r="O9005" s="6"/>
      <c r="P9005" s="6"/>
      <c r="T9005" s="6"/>
      <c r="V9005" s="3"/>
    </row>
    <row r="9006">
      <c r="D9006" s="57"/>
      <c r="J9006" s="7"/>
      <c r="K9006" s="7"/>
      <c r="L9006" s="7"/>
      <c r="M9006" s="7"/>
      <c r="N9006" s="57"/>
      <c r="O9006" s="6"/>
      <c r="P9006" s="6"/>
      <c r="T9006" s="6"/>
      <c r="V9006" s="3"/>
    </row>
    <row r="9007">
      <c r="D9007" s="57"/>
      <c r="J9007" s="7"/>
      <c r="K9007" s="7"/>
      <c r="L9007" s="7"/>
      <c r="M9007" s="7"/>
      <c r="N9007" s="57"/>
      <c r="O9007" s="6"/>
      <c r="P9007" s="6"/>
      <c r="T9007" s="6"/>
      <c r="V9007" s="3"/>
    </row>
    <row r="9008">
      <c r="D9008" s="57"/>
      <c r="J9008" s="7"/>
      <c r="K9008" s="7"/>
      <c r="L9008" s="7"/>
      <c r="M9008" s="7"/>
      <c r="N9008" s="57"/>
      <c r="O9008" s="6"/>
      <c r="P9008" s="6"/>
      <c r="T9008" s="6"/>
      <c r="V9008" s="3"/>
    </row>
    <row r="9009">
      <c r="D9009" s="57"/>
      <c r="J9009" s="7"/>
      <c r="K9009" s="7"/>
      <c r="L9009" s="7"/>
      <c r="M9009" s="7"/>
      <c r="N9009" s="57"/>
      <c r="O9009" s="6"/>
      <c r="P9009" s="6"/>
      <c r="T9009" s="6"/>
      <c r="V9009" s="3"/>
    </row>
    <row r="9010">
      <c r="D9010" s="57"/>
      <c r="J9010" s="7"/>
      <c r="K9010" s="7"/>
      <c r="L9010" s="7"/>
      <c r="M9010" s="7"/>
      <c r="N9010" s="57"/>
      <c r="O9010" s="6"/>
      <c r="P9010" s="6"/>
      <c r="T9010" s="6"/>
      <c r="V9010" s="3"/>
    </row>
    <row r="9011">
      <c r="D9011" s="57"/>
      <c r="J9011" s="7"/>
      <c r="K9011" s="7"/>
      <c r="L9011" s="7"/>
      <c r="M9011" s="7"/>
      <c r="N9011" s="57"/>
      <c r="O9011" s="6"/>
      <c r="P9011" s="6"/>
      <c r="T9011" s="6"/>
      <c r="V9011" s="3"/>
    </row>
    <row r="9012">
      <c r="D9012" s="57"/>
      <c r="J9012" s="7"/>
      <c r="K9012" s="7"/>
      <c r="L9012" s="7"/>
      <c r="M9012" s="7"/>
      <c r="N9012" s="57"/>
      <c r="O9012" s="6"/>
      <c r="P9012" s="6"/>
      <c r="T9012" s="6"/>
      <c r="V9012" s="3"/>
    </row>
    <row r="9013">
      <c r="D9013" s="57"/>
      <c r="J9013" s="7"/>
      <c r="K9013" s="7"/>
      <c r="L9013" s="7"/>
      <c r="M9013" s="7"/>
      <c r="N9013" s="57"/>
      <c r="O9013" s="6"/>
      <c r="P9013" s="6"/>
      <c r="T9013" s="6"/>
      <c r="V9013" s="3"/>
    </row>
    <row r="9014">
      <c r="D9014" s="57"/>
      <c r="J9014" s="7"/>
      <c r="K9014" s="7"/>
      <c r="L9014" s="7"/>
      <c r="M9014" s="7"/>
      <c r="N9014" s="57"/>
      <c r="O9014" s="6"/>
      <c r="P9014" s="6"/>
      <c r="T9014" s="6"/>
      <c r="V9014" s="3"/>
    </row>
    <row r="9015">
      <c r="D9015" s="57"/>
      <c r="J9015" s="7"/>
      <c r="K9015" s="7"/>
      <c r="L9015" s="7"/>
      <c r="M9015" s="7"/>
      <c r="N9015" s="57"/>
      <c r="O9015" s="6"/>
      <c r="P9015" s="6"/>
      <c r="T9015" s="6"/>
      <c r="V9015" s="3"/>
    </row>
    <row r="9016">
      <c r="D9016" s="57"/>
      <c r="J9016" s="7"/>
      <c r="K9016" s="7"/>
      <c r="L9016" s="7"/>
      <c r="M9016" s="7"/>
      <c r="N9016" s="57"/>
      <c r="O9016" s="6"/>
      <c r="P9016" s="6"/>
      <c r="T9016" s="6"/>
      <c r="V9016" s="3"/>
    </row>
    <row r="9017">
      <c r="D9017" s="57"/>
      <c r="J9017" s="7"/>
      <c r="K9017" s="7"/>
      <c r="L9017" s="7"/>
      <c r="M9017" s="7"/>
      <c r="N9017" s="57"/>
      <c r="O9017" s="6"/>
      <c r="P9017" s="6"/>
      <c r="T9017" s="6"/>
      <c r="V9017" s="3"/>
    </row>
    <row r="9018">
      <c r="D9018" s="57"/>
      <c r="J9018" s="7"/>
      <c r="K9018" s="7"/>
      <c r="L9018" s="7"/>
      <c r="M9018" s="7"/>
      <c r="N9018" s="57"/>
      <c r="O9018" s="6"/>
      <c r="P9018" s="6"/>
      <c r="T9018" s="6"/>
      <c r="V9018" s="3"/>
    </row>
    <row r="9019">
      <c r="D9019" s="57"/>
      <c r="J9019" s="7"/>
      <c r="K9019" s="7"/>
      <c r="L9019" s="7"/>
      <c r="M9019" s="7"/>
      <c r="N9019" s="57"/>
      <c r="O9019" s="6"/>
      <c r="P9019" s="6"/>
      <c r="T9019" s="6"/>
      <c r="V9019" s="3"/>
    </row>
    <row r="9020">
      <c r="D9020" s="57"/>
      <c r="J9020" s="7"/>
      <c r="K9020" s="7"/>
      <c r="L9020" s="7"/>
      <c r="M9020" s="7"/>
      <c r="N9020" s="57"/>
      <c r="O9020" s="6"/>
      <c r="P9020" s="6"/>
      <c r="T9020" s="6"/>
      <c r="V9020" s="3"/>
    </row>
    <row r="9021">
      <c r="D9021" s="57"/>
      <c r="J9021" s="7"/>
      <c r="K9021" s="7"/>
      <c r="L9021" s="7"/>
      <c r="M9021" s="7"/>
      <c r="N9021" s="57"/>
      <c r="O9021" s="6"/>
      <c r="P9021" s="6"/>
      <c r="T9021" s="6"/>
      <c r="V9021" s="3"/>
    </row>
    <row r="9022">
      <c r="D9022" s="57"/>
      <c r="J9022" s="7"/>
      <c r="K9022" s="7"/>
      <c r="L9022" s="7"/>
      <c r="M9022" s="7"/>
      <c r="N9022" s="57"/>
      <c r="O9022" s="6"/>
      <c r="P9022" s="6"/>
      <c r="T9022" s="6"/>
      <c r="V9022" s="3"/>
    </row>
    <row r="9023">
      <c r="D9023" s="57"/>
      <c r="J9023" s="7"/>
      <c r="K9023" s="7"/>
      <c r="L9023" s="7"/>
      <c r="M9023" s="7"/>
      <c r="N9023" s="57"/>
      <c r="O9023" s="6"/>
      <c r="P9023" s="6"/>
      <c r="T9023" s="6"/>
      <c r="V9023" s="3"/>
    </row>
    <row r="9024">
      <c r="D9024" s="57"/>
      <c r="J9024" s="7"/>
      <c r="K9024" s="7"/>
      <c r="L9024" s="7"/>
      <c r="M9024" s="7"/>
      <c r="N9024" s="57"/>
      <c r="O9024" s="6"/>
      <c r="P9024" s="6"/>
      <c r="T9024" s="6"/>
      <c r="V9024" s="3"/>
    </row>
    <row r="9025">
      <c r="D9025" s="57"/>
      <c r="J9025" s="7"/>
      <c r="K9025" s="7"/>
      <c r="L9025" s="7"/>
      <c r="M9025" s="7"/>
      <c r="N9025" s="57"/>
      <c r="O9025" s="6"/>
      <c r="P9025" s="6"/>
      <c r="T9025" s="6"/>
      <c r="V9025" s="3"/>
    </row>
    <row r="9026">
      <c r="D9026" s="57"/>
      <c r="J9026" s="7"/>
      <c r="K9026" s="7"/>
      <c r="L9026" s="7"/>
      <c r="M9026" s="7"/>
      <c r="N9026" s="57"/>
      <c r="O9026" s="6"/>
      <c r="P9026" s="6"/>
      <c r="T9026" s="6"/>
      <c r="V9026" s="3"/>
    </row>
    <row r="9027">
      <c r="D9027" s="57"/>
      <c r="J9027" s="7"/>
      <c r="K9027" s="7"/>
      <c r="L9027" s="7"/>
      <c r="M9027" s="7"/>
      <c r="N9027" s="57"/>
      <c r="O9027" s="6"/>
      <c r="P9027" s="6"/>
      <c r="T9027" s="6"/>
      <c r="V9027" s="3"/>
    </row>
    <row r="9028">
      <c r="D9028" s="57"/>
      <c r="J9028" s="7"/>
      <c r="K9028" s="7"/>
      <c r="L9028" s="7"/>
      <c r="M9028" s="7"/>
      <c r="N9028" s="57"/>
      <c r="O9028" s="6"/>
      <c r="P9028" s="6"/>
      <c r="T9028" s="6"/>
      <c r="V9028" s="3"/>
    </row>
    <row r="9029">
      <c r="D9029" s="57"/>
      <c r="J9029" s="7"/>
      <c r="K9029" s="7"/>
      <c r="L9029" s="7"/>
      <c r="M9029" s="7"/>
      <c r="N9029" s="57"/>
      <c r="O9029" s="6"/>
      <c r="P9029" s="6"/>
      <c r="T9029" s="6"/>
      <c r="V9029" s="3"/>
    </row>
    <row r="9030">
      <c r="D9030" s="57"/>
      <c r="J9030" s="7"/>
      <c r="K9030" s="7"/>
      <c r="L9030" s="7"/>
      <c r="M9030" s="7"/>
      <c r="N9030" s="57"/>
      <c r="O9030" s="6"/>
      <c r="P9030" s="6"/>
      <c r="T9030" s="6"/>
      <c r="V9030" s="3"/>
    </row>
    <row r="9031">
      <c r="D9031" s="57"/>
      <c r="J9031" s="7"/>
      <c r="K9031" s="7"/>
      <c r="L9031" s="7"/>
      <c r="M9031" s="7"/>
      <c r="N9031" s="57"/>
      <c r="O9031" s="6"/>
      <c r="P9031" s="6"/>
      <c r="T9031" s="6"/>
      <c r="V9031" s="3"/>
    </row>
    <row r="9032">
      <c r="D9032" s="57"/>
      <c r="J9032" s="7"/>
      <c r="K9032" s="7"/>
      <c r="L9032" s="7"/>
      <c r="M9032" s="7"/>
      <c r="N9032" s="57"/>
      <c r="O9032" s="6"/>
      <c r="P9032" s="6"/>
      <c r="T9032" s="6"/>
      <c r="V9032" s="3"/>
    </row>
    <row r="9033">
      <c r="D9033" s="57"/>
      <c r="J9033" s="7"/>
      <c r="K9033" s="7"/>
      <c r="L9033" s="7"/>
      <c r="M9033" s="7"/>
      <c r="N9033" s="57"/>
      <c r="O9033" s="6"/>
      <c r="P9033" s="6"/>
      <c r="T9033" s="6"/>
      <c r="V9033" s="3"/>
    </row>
    <row r="9034">
      <c r="D9034" s="57"/>
      <c r="J9034" s="7"/>
      <c r="K9034" s="7"/>
      <c r="L9034" s="7"/>
      <c r="M9034" s="7"/>
      <c r="N9034" s="57"/>
      <c r="O9034" s="6"/>
      <c r="P9034" s="6"/>
      <c r="T9034" s="6"/>
      <c r="V9034" s="3"/>
    </row>
    <row r="9035">
      <c r="D9035" s="57"/>
      <c r="J9035" s="7"/>
      <c r="K9035" s="7"/>
      <c r="L9035" s="7"/>
      <c r="M9035" s="7"/>
      <c r="N9035" s="57"/>
      <c r="O9035" s="6"/>
      <c r="P9035" s="6"/>
      <c r="T9035" s="6"/>
      <c r="V9035" s="3"/>
    </row>
    <row r="9036">
      <c r="D9036" s="57"/>
      <c r="J9036" s="7"/>
      <c r="K9036" s="7"/>
      <c r="L9036" s="7"/>
      <c r="M9036" s="7"/>
      <c r="N9036" s="57"/>
      <c r="O9036" s="6"/>
      <c r="P9036" s="6"/>
      <c r="T9036" s="6"/>
      <c r="V9036" s="3"/>
    </row>
    <row r="9037">
      <c r="D9037" s="57"/>
      <c r="J9037" s="7"/>
      <c r="K9037" s="7"/>
      <c r="L9037" s="7"/>
      <c r="M9037" s="7"/>
      <c r="N9037" s="57"/>
      <c r="O9037" s="6"/>
      <c r="P9037" s="6"/>
      <c r="T9037" s="6"/>
      <c r="V9037" s="3"/>
    </row>
    <row r="9038">
      <c r="D9038" s="57"/>
      <c r="J9038" s="7"/>
      <c r="K9038" s="7"/>
      <c r="L9038" s="7"/>
      <c r="M9038" s="7"/>
      <c r="N9038" s="57"/>
      <c r="O9038" s="6"/>
      <c r="P9038" s="6"/>
      <c r="T9038" s="6"/>
      <c r="V9038" s="3"/>
    </row>
    <row r="9039">
      <c r="D9039" s="57"/>
      <c r="J9039" s="7"/>
      <c r="K9039" s="7"/>
      <c r="L9039" s="7"/>
      <c r="M9039" s="7"/>
      <c r="N9039" s="57"/>
      <c r="O9039" s="6"/>
      <c r="P9039" s="6"/>
      <c r="T9039" s="6"/>
      <c r="V9039" s="3"/>
    </row>
    <row r="9040">
      <c r="D9040" s="57"/>
      <c r="J9040" s="7"/>
      <c r="K9040" s="7"/>
      <c r="L9040" s="7"/>
      <c r="M9040" s="7"/>
      <c r="N9040" s="57"/>
      <c r="O9040" s="6"/>
      <c r="P9040" s="6"/>
      <c r="T9040" s="6"/>
      <c r="V9040" s="3"/>
    </row>
    <row r="9041">
      <c r="D9041" s="57"/>
      <c r="J9041" s="7"/>
      <c r="K9041" s="7"/>
      <c r="L9041" s="7"/>
      <c r="M9041" s="7"/>
      <c r="N9041" s="57"/>
      <c r="O9041" s="6"/>
      <c r="P9041" s="6"/>
      <c r="T9041" s="6"/>
      <c r="V9041" s="3"/>
    </row>
    <row r="9042">
      <c r="D9042" s="57"/>
      <c r="J9042" s="7"/>
      <c r="K9042" s="7"/>
      <c r="L9042" s="7"/>
      <c r="M9042" s="7"/>
      <c r="N9042" s="57"/>
      <c r="O9042" s="6"/>
      <c r="P9042" s="6"/>
      <c r="T9042" s="6"/>
      <c r="V9042" s="3"/>
    </row>
    <row r="9043">
      <c r="D9043" s="57"/>
      <c r="J9043" s="7"/>
      <c r="K9043" s="7"/>
      <c r="L9043" s="7"/>
      <c r="M9043" s="7"/>
      <c r="N9043" s="57"/>
      <c r="O9043" s="6"/>
      <c r="P9043" s="6"/>
      <c r="T9043" s="6"/>
      <c r="V9043" s="3"/>
    </row>
    <row r="9044">
      <c r="D9044" s="57"/>
      <c r="J9044" s="7"/>
      <c r="K9044" s="7"/>
      <c r="L9044" s="7"/>
      <c r="M9044" s="7"/>
      <c r="N9044" s="57"/>
      <c r="O9044" s="6"/>
      <c r="P9044" s="6"/>
      <c r="T9044" s="6"/>
      <c r="V9044" s="3"/>
    </row>
    <row r="9045">
      <c r="D9045" s="57"/>
      <c r="J9045" s="7"/>
      <c r="K9045" s="7"/>
      <c r="L9045" s="7"/>
      <c r="M9045" s="7"/>
      <c r="N9045" s="57"/>
      <c r="O9045" s="6"/>
      <c r="P9045" s="6"/>
      <c r="T9045" s="6"/>
      <c r="V9045" s="3"/>
    </row>
    <row r="9046">
      <c r="D9046" s="57"/>
      <c r="J9046" s="7"/>
      <c r="K9046" s="7"/>
      <c r="L9046" s="7"/>
      <c r="M9046" s="7"/>
      <c r="N9046" s="57"/>
      <c r="O9046" s="6"/>
      <c r="P9046" s="6"/>
      <c r="T9046" s="6"/>
      <c r="V9046" s="3"/>
    </row>
    <row r="9047">
      <c r="D9047" s="57"/>
      <c r="J9047" s="7"/>
      <c r="K9047" s="7"/>
      <c r="L9047" s="7"/>
      <c r="M9047" s="7"/>
      <c r="N9047" s="57"/>
      <c r="O9047" s="6"/>
      <c r="P9047" s="6"/>
      <c r="T9047" s="6"/>
      <c r="V9047" s="3"/>
    </row>
    <row r="9048">
      <c r="D9048" s="57"/>
      <c r="J9048" s="7"/>
      <c r="K9048" s="7"/>
      <c r="L9048" s="7"/>
      <c r="M9048" s="7"/>
      <c r="N9048" s="57"/>
      <c r="O9048" s="6"/>
      <c r="P9048" s="6"/>
      <c r="T9048" s="6"/>
      <c r="V9048" s="3"/>
    </row>
    <row r="9049">
      <c r="D9049" s="57"/>
      <c r="J9049" s="7"/>
      <c r="K9049" s="7"/>
      <c r="L9049" s="7"/>
      <c r="M9049" s="7"/>
      <c r="N9049" s="57"/>
      <c r="O9049" s="6"/>
      <c r="P9049" s="6"/>
      <c r="T9049" s="6"/>
      <c r="V9049" s="3"/>
    </row>
    <row r="9050">
      <c r="D9050" s="57"/>
      <c r="J9050" s="7"/>
      <c r="K9050" s="7"/>
      <c r="L9050" s="7"/>
      <c r="M9050" s="7"/>
      <c r="N9050" s="57"/>
      <c r="O9050" s="6"/>
      <c r="P9050" s="6"/>
      <c r="T9050" s="6"/>
      <c r="V9050" s="3"/>
    </row>
    <row r="9051">
      <c r="D9051" s="57"/>
      <c r="J9051" s="7"/>
      <c r="K9051" s="7"/>
      <c r="L9051" s="7"/>
      <c r="M9051" s="7"/>
      <c r="N9051" s="57"/>
      <c r="O9051" s="6"/>
      <c r="P9051" s="6"/>
      <c r="T9051" s="6"/>
      <c r="V9051" s="3"/>
    </row>
    <row r="9052">
      <c r="D9052" s="57"/>
      <c r="J9052" s="7"/>
      <c r="K9052" s="7"/>
      <c r="L9052" s="7"/>
      <c r="M9052" s="7"/>
      <c r="N9052" s="57"/>
      <c r="O9052" s="6"/>
      <c r="P9052" s="6"/>
      <c r="T9052" s="6"/>
      <c r="V9052" s="3"/>
    </row>
    <row r="9053">
      <c r="D9053" s="57"/>
      <c r="J9053" s="7"/>
      <c r="K9053" s="7"/>
      <c r="L9053" s="7"/>
      <c r="M9053" s="7"/>
      <c r="N9053" s="57"/>
      <c r="O9053" s="6"/>
      <c r="P9053" s="6"/>
      <c r="T9053" s="6"/>
      <c r="V9053" s="3"/>
    </row>
    <row r="9054">
      <c r="D9054" s="57"/>
      <c r="J9054" s="7"/>
      <c r="K9054" s="7"/>
      <c r="L9054" s="7"/>
      <c r="M9054" s="7"/>
      <c r="N9054" s="57"/>
      <c r="O9054" s="6"/>
      <c r="P9054" s="6"/>
      <c r="T9054" s="6"/>
      <c r="V9054" s="3"/>
    </row>
    <row r="9055">
      <c r="D9055" s="57"/>
      <c r="J9055" s="7"/>
      <c r="K9055" s="7"/>
      <c r="L9055" s="7"/>
      <c r="M9055" s="7"/>
      <c r="N9055" s="57"/>
      <c r="O9055" s="6"/>
      <c r="P9055" s="6"/>
      <c r="T9055" s="6"/>
      <c r="V9055" s="3"/>
    </row>
    <row r="9056">
      <c r="D9056" s="57"/>
      <c r="J9056" s="7"/>
      <c r="K9056" s="7"/>
      <c r="L9056" s="7"/>
      <c r="M9056" s="7"/>
      <c r="N9056" s="57"/>
      <c r="O9056" s="6"/>
      <c r="P9056" s="6"/>
      <c r="T9056" s="6"/>
      <c r="V9056" s="3"/>
    </row>
    <row r="9057">
      <c r="D9057" s="57"/>
      <c r="J9057" s="7"/>
      <c r="K9057" s="7"/>
      <c r="L9057" s="7"/>
      <c r="M9057" s="7"/>
      <c r="N9057" s="57"/>
      <c r="O9057" s="6"/>
      <c r="P9057" s="6"/>
      <c r="T9057" s="6"/>
      <c r="V9057" s="3"/>
    </row>
    <row r="9058">
      <c r="D9058" s="57"/>
      <c r="J9058" s="7"/>
      <c r="K9058" s="7"/>
      <c r="L9058" s="7"/>
      <c r="M9058" s="7"/>
      <c r="N9058" s="57"/>
      <c r="O9058" s="6"/>
      <c r="P9058" s="6"/>
      <c r="T9058" s="6"/>
      <c r="V9058" s="3"/>
    </row>
    <row r="9059">
      <c r="D9059" s="57"/>
      <c r="J9059" s="7"/>
      <c r="K9059" s="7"/>
      <c r="L9059" s="7"/>
      <c r="M9059" s="7"/>
      <c r="N9059" s="57"/>
      <c r="O9059" s="6"/>
      <c r="P9059" s="6"/>
      <c r="T9059" s="6"/>
      <c r="V9059" s="3"/>
    </row>
    <row r="9060">
      <c r="D9060" s="57"/>
      <c r="J9060" s="7"/>
      <c r="K9060" s="7"/>
      <c r="L9060" s="7"/>
      <c r="M9060" s="7"/>
      <c r="N9060" s="57"/>
      <c r="O9060" s="6"/>
      <c r="P9060" s="6"/>
      <c r="T9060" s="6"/>
      <c r="V9060" s="3"/>
    </row>
    <row r="9061">
      <c r="D9061" s="57"/>
      <c r="J9061" s="7"/>
      <c r="K9061" s="7"/>
      <c r="L9061" s="7"/>
      <c r="M9061" s="7"/>
      <c r="N9061" s="57"/>
      <c r="O9061" s="6"/>
      <c r="P9061" s="6"/>
      <c r="T9061" s="6"/>
      <c r="V9061" s="3"/>
    </row>
    <row r="9062">
      <c r="D9062" s="57"/>
      <c r="J9062" s="7"/>
      <c r="K9062" s="7"/>
      <c r="L9062" s="7"/>
      <c r="M9062" s="7"/>
      <c r="N9062" s="57"/>
      <c r="O9062" s="6"/>
      <c r="P9062" s="6"/>
      <c r="T9062" s="6"/>
      <c r="V9062" s="3"/>
    </row>
    <row r="9063">
      <c r="D9063" s="57"/>
      <c r="J9063" s="7"/>
      <c r="K9063" s="7"/>
      <c r="L9063" s="7"/>
      <c r="M9063" s="7"/>
      <c r="N9063" s="57"/>
      <c r="O9063" s="6"/>
      <c r="P9063" s="6"/>
      <c r="T9063" s="6"/>
      <c r="V9063" s="3"/>
    </row>
    <row r="9064">
      <c r="D9064" s="57"/>
      <c r="J9064" s="7"/>
      <c r="K9064" s="7"/>
      <c r="L9064" s="7"/>
      <c r="M9064" s="7"/>
      <c r="N9064" s="57"/>
      <c r="O9064" s="6"/>
      <c r="P9064" s="6"/>
      <c r="T9064" s="6"/>
      <c r="V9064" s="3"/>
    </row>
    <row r="9065">
      <c r="D9065" s="57"/>
      <c r="J9065" s="7"/>
      <c r="K9065" s="7"/>
      <c r="L9065" s="7"/>
      <c r="M9065" s="7"/>
      <c r="N9065" s="57"/>
      <c r="O9065" s="6"/>
      <c r="P9065" s="6"/>
      <c r="T9065" s="6"/>
      <c r="V9065" s="3"/>
    </row>
    <row r="9066">
      <c r="D9066" s="57"/>
      <c r="J9066" s="7"/>
      <c r="K9066" s="7"/>
      <c r="L9066" s="7"/>
      <c r="M9066" s="7"/>
      <c r="N9066" s="57"/>
      <c r="O9066" s="6"/>
      <c r="P9066" s="6"/>
      <c r="T9066" s="6"/>
      <c r="V9066" s="3"/>
    </row>
    <row r="9067">
      <c r="D9067" s="57"/>
      <c r="J9067" s="7"/>
      <c r="K9067" s="7"/>
      <c r="L9067" s="7"/>
      <c r="M9067" s="7"/>
      <c r="N9067" s="57"/>
      <c r="O9067" s="6"/>
      <c r="P9067" s="6"/>
      <c r="T9067" s="6"/>
      <c r="V9067" s="3"/>
    </row>
    <row r="9068">
      <c r="D9068" s="57"/>
      <c r="J9068" s="7"/>
      <c r="K9068" s="7"/>
      <c r="L9068" s="7"/>
      <c r="M9068" s="7"/>
      <c r="N9068" s="57"/>
      <c r="O9068" s="6"/>
      <c r="P9068" s="6"/>
      <c r="T9068" s="6"/>
      <c r="V9068" s="3"/>
    </row>
    <row r="9069">
      <c r="D9069" s="57"/>
      <c r="J9069" s="7"/>
      <c r="K9069" s="7"/>
      <c r="L9069" s="7"/>
      <c r="M9069" s="7"/>
      <c r="N9069" s="57"/>
      <c r="O9069" s="6"/>
      <c r="P9069" s="6"/>
      <c r="T9069" s="6"/>
      <c r="V9069" s="3"/>
    </row>
    <row r="9070">
      <c r="D9070" s="57"/>
      <c r="J9070" s="7"/>
      <c r="K9070" s="7"/>
      <c r="L9070" s="7"/>
      <c r="M9070" s="7"/>
      <c r="N9070" s="57"/>
      <c r="O9070" s="6"/>
      <c r="P9070" s="6"/>
      <c r="T9070" s="6"/>
      <c r="V9070" s="3"/>
    </row>
    <row r="9071">
      <c r="D9071" s="57"/>
      <c r="J9071" s="7"/>
      <c r="K9071" s="7"/>
      <c r="L9071" s="7"/>
      <c r="M9071" s="7"/>
      <c r="N9071" s="57"/>
      <c r="O9071" s="6"/>
      <c r="P9071" s="6"/>
      <c r="T9071" s="6"/>
      <c r="V9071" s="3"/>
    </row>
    <row r="9072">
      <c r="D9072" s="57"/>
      <c r="J9072" s="7"/>
      <c r="K9072" s="7"/>
      <c r="L9072" s="7"/>
      <c r="M9072" s="7"/>
      <c r="N9072" s="57"/>
      <c r="O9072" s="6"/>
      <c r="P9072" s="6"/>
      <c r="T9072" s="6"/>
      <c r="V9072" s="3"/>
    </row>
    <row r="9073">
      <c r="D9073" s="57"/>
      <c r="J9073" s="7"/>
      <c r="K9073" s="7"/>
      <c r="L9073" s="7"/>
      <c r="M9073" s="7"/>
      <c r="N9073" s="57"/>
      <c r="O9073" s="6"/>
      <c r="P9073" s="6"/>
      <c r="T9073" s="6"/>
      <c r="V9073" s="3"/>
    </row>
    <row r="9074">
      <c r="D9074" s="57"/>
      <c r="J9074" s="7"/>
      <c r="K9074" s="7"/>
      <c r="L9074" s="7"/>
      <c r="M9074" s="7"/>
      <c r="N9074" s="57"/>
      <c r="O9074" s="6"/>
      <c r="P9074" s="6"/>
      <c r="T9074" s="6"/>
      <c r="V9074" s="3"/>
    </row>
    <row r="9075">
      <c r="D9075" s="57"/>
      <c r="J9075" s="7"/>
      <c r="K9075" s="7"/>
      <c r="L9075" s="7"/>
      <c r="M9075" s="7"/>
      <c r="N9075" s="57"/>
      <c r="O9075" s="6"/>
      <c r="P9075" s="6"/>
      <c r="T9075" s="6"/>
      <c r="V9075" s="3"/>
    </row>
    <row r="9076">
      <c r="D9076" s="57"/>
      <c r="J9076" s="7"/>
      <c r="K9076" s="7"/>
      <c r="L9076" s="7"/>
      <c r="M9076" s="7"/>
      <c r="N9076" s="57"/>
      <c r="O9076" s="6"/>
      <c r="P9076" s="6"/>
      <c r="T9076" s="6"/>
      <c r="V9076" s="3"/>
    </row>
    <row r="9077">
      <c r="D9077" s="57"/>
      <c r="J9077" s="7"/>
      <c r="K9077" s="7"/>
      <c r="L9077" s="7"/>
      <c r="M9077" s="7"/>
      <c r="N9077" s="57"/>
      <c r="O9077" s="6"/>
      <c r="P9077" s="6"/>
      <c r="T9077" s="6"/>
      <c r="V9077" s="3"/>
    </row>
    <row r="9078">
      <c r="D9078" s="57"/>
      <c r="J9078" s="7"/>
      <c r="K9078" s="7"/>
      <c r="L9078" s="7"/>
      <c r="M9078" s="7"/>
      <c r="N9078" s="57"/>
      <c r="O9078" s="6"/>
      <c r="P9078" s="6"/>
      <c r="T9078" s="6"/>
      <c r="V9078" s="3"/>
    </row>
    <row r="9079">
      <c r="D9079" s="57"/>
      <c r="J9079" s="7"/>
      <c r="K9079" s="7"/>
      <c r="L9079" s="7"/>
      <c r="M9079" s="7"/>
      <c r="N9079" s="57"/>
      <c r="O9079" s="6"/>
      <c r="P9079" s="6"/>
      <c r="T9079" s="6"/>
      <c r="V9079" s="3"/>
    </row>
    <row r="9080">
      <c r="D9080" s="57"/>
      <c r="J9080" s="7"/>
      <c r="K9080" s="7"/>
      <c r="L9080" s="7"/>
      <c r="M9080" s="7"/>
      <c r="N9080" s="57"/>
      <c r="O9080" s="6"/>
      <c r="P9080" s="6"/>
      <c r="T9080" s="6"/>
      <c r="V9080" s="3"/>
    </row>
    <row r="9081">
      <c r="D9081" s="57"/>
      <c r="J9081" s="7"/>
      <c r="K9081" s="7"/>
      <c r="L9081" s="7"/>
      <c r="M9081" s="7"/>
      <c r="N9081" s="57"/>
      <c r="O9081" s="6"/>
      <c r="P9081" s="6"/>
      <c r="T9081" s="6"/>
      <c r="V9081" s="3"/>
    </row>
    <row r="9082">
      <c r="D9082" s="57"/>
      <c r="J9082" s="7"/>
      <c r="K9082" s="7"/>
      <c r="L9082" s="7"/>
      <c r="M9082" s="7"/>
      <c r="N9082" s="57"/>
      <c r="O9082" s="6"/>
      <c r="P9082" s="6"/>
      <c r="T9082" s="6"/>
      <c r="V9082" s="3"/>
    </row>
    <row r="9083">
      <c r="D9083" s="57"/>
      <c r="J9083" s="7"/>
      <c r="K9083" s="7"/>
      <c r="L9083" s="7"/>
      <c r="M9083" s="7"/>
      <c r="N9083" s="57"/>
      <c r="O9083" s="6"/>
      <c r="P9083" s="6"/>
      <c r="T9083" s="6"/>
      <c r="V9083" s="3"/>
    </row>
    <row r="9084">
      <c r="D9084" s="57"/>
      <c r="J9084" s="7"/>
      <c r="K9084" s="7"/>
      <c r="L9084" s="7"/>
      <c r="M9084" s="7"/>
      <c r="N9084" s="57"/>
      <c r="O9084" s="6"/>
      <c r="P9084" s="6"/>
      <c r="T9084" s="6"/>
      <c r="V9084" s="3"/>
    </row>
    <row r="9085">
      <c r="D9085" s="57"/>
      <c r="J9085" s="7"/>
      <c r="K9085" s="7"/>
      <c r="L9085" s="7"/>
      <c r="M9085" s="7"/>
      <c r="N9085" s="57"/>
      <c r="O9085" s="6"/>
      <c r="P9085" s="6"/>
      <c r="T9085" s="6"/>
      <c r="V9085" s="3"/>
    </row>
    <row r="9086">
      <c r="D9086" s="57"/>
      <c r="J9086" s="7"/>
      <c r="K9086" s="7"/>
      <c r="L9086" s="7"/>
      <c r="M9086" s="7"/>
      <c r="N9086" s="57"/>
      <c r="O9086" s="6"/>
      <c r="P9086" s="6"/>
      <c r="T9086" s="6"/>
      <c r="V9086" s="3"/>
    </row>
    <row r="9087">
      <c r="D9087" s="57"/>
      <c r="J9087" s="7"/>
      <c r="K9087" s="7"/>
      <c r="L9087" s="7"/>
      <c r="M9087" s="7"/>
      <c r="N9087" s="57"/>
      <c r="O9087" s="6"/>
      <c r="P9087" s="6"/>
      <c r="T9087" s="6"/>
      <c r="V9087" s="3"/>
    </row>
    <row r="9088">
      <c r="D9088" s="57"/>
      <c r="J9088" s="7"/>
      <c r="K9088" s="7"/>
      <c r="L9088" s="7"/>
      <c r="M9088" s="7"/>
      <c r="N9088" s="57"/>
      <c r="O9088" s="6"/>
      <c r="P9088" s="6"/>
      <c r="T9088" s="6"/>
      <c r="V9088" s="3"/>
    </row>
    <row r="9089">
      <c r="D9089" s="57"/>
      <c r="J9089" s="7"/>
      <c r="K9089" s="7"/>
      <c r="L9089" s="7"/>
      <c r="M9089" s="7"/>
      <c r="N9089" s="57"/>
      <c r="O9089" s="6"/>
      <c r="P9089" s="6"/>
      <c r="T9089" s="6"/>
      <c r="V9089" s="3"/>
    </row>
    <row r="9090">
      <c r="D9090" s="57"/>
      <c r="J9090" s="7"/>
      <c r="K9090" s="7"/>
      <c r="L9090" s="7"/>
      <c r="M9090" s="7"/>
      <c r="N9090" s="57"/>
      <c r="O9090" s="6"/>
      <c r="P9090" s="6"/>
      <c r="T9090" s="6"/>
      <c r="V9090" s="3"/>
    </row>
    <row r="9091">
      <c r="D9091" s="57"/>
      <c r="J9091" s="7"/>
      <c r="K9091" s="7"/>
      <c r="L9091" s="7"/>
      <c r="M9091" s="7"/>
      <c r="N9091" s="57"/>
      <c r="O9091" s="6"/>
      <c r="P9091" s="6"/>
      <c r="T9091" s="6"/>
      <c r="V9091" s="3"/>
    </row>
    <row r="9092">
      <c r="D9092" s="57"/>
      <c r="J9092" s="7"/>
      <c r="K9092" s="7"/>
      <c r="L9092" s="7"/>
      <c r="M9092" s="7"/>
      <c r="N9092" s="57"/>
      <c r="O9092" s="6"/>
      <c r="P9092" s="6"/>
      <c r="T9092" s="6"/>
      <c r="V9092" s="3"/>
    </row>
    <row r="9093">
      <c r="D9093" s="57"/>
      <c r="J9093" s="7"/>
      <c r="K9093" s="7"/>
      <c r="L9093" s="7"/>
      <c r="M9093" s="7"/>
      <c r="N9093" s="57"/>
      <c r="O9093" s="6"/>
      <c r="P9093" s="6"/>
      <c r="T9093" s="6"/>
      <c r="V9093" s="3"/>
    </row>
    <row r="9094">
      <c r="D9094" s="57"/>
      <c r="J9094" s="7"/>
      <c r="K9094" s="7"/>
      <c r="L9094" s="7"/>
      <c r="M9094" s="7"/>
      <c r="N9094" s="57"/>
      <c r="O9094" s="6"/>
      <c r="P9094" s="6"/>
      <c r="T9094" s="6"/>
      <c r="V9094" s="3"/>
    </row>
    <row r="9095">
      <c r="D9095" s="57"/>
      <c r="J9095" s="7"/>
      <c r="K9095" s="7"/>
      <c r="L9095" s="7"/>
      <c r="M9095" s="7"/>
      <c r="N9095" s="57"/>
      <c r="O9095" s="6"/>
      <c r="P9095" s="6"/>
      <c r="T9095" s="6"/>
      <c r="V9095" s="3"/>
    </row>
    <row r="9096">
      <c r="D9096" s="57"/>
      <c r="J9096" s="7"/>
      <c r="K9096" s="7"/>
      <c r="L9096" s="7"/>
      <c r="M9096" s="7"/>
      <c r="N9096" s="57"/>
      <c r="O9096" s="6"/>
      <c r="P9096" s="6"/>
      <c r="T9096" s="6"/>
      <c r="V9096" s="3"/>
    </row>
    <row r="9097">
      <c r="D9097" s="57"/>
      <c r="J9097" s="7"/>
      <c r="K9097" s="7"/>
      <c r="L9097" s="7"/>
      <c r="M9097" s="7"/>
      <c r="N9097" s="57"/>
      <c r="O9097" s="6"/>
      <c r="P9097" s="6"/>
      <c r="T9097" s="6"/>
      <c r="V9097" s="3"/>
    </row>
    <row r="9098">
      <c r="D9098" s="57"/>
      <c r="J9098" s="7"/>
      <c r="K9098" s="7"/>
      <c r="L9098" s="7"/>
      <c r="M9098" s="7"/>
      <c r="N9098" s="57"/>
      <c r="O9098" s="6"/>
      <c r="P9098" s="6"/>
      <c r="T9098" s="6"/>
      <c r="V9098" s="3"/>
    </row>
    <row r="9099">
      <c r="D9099" s="57"/>
      <c r="J9099" s="7"/>
      <c r="K9099" s="7"/>
      <c r="L9099" s="7"/>
      <c r="M9099" s="7"/>
      <c r="N9099" s="57"/>
      <c r="O9099" s="6"/>
      <c r="P9099" s="6"/>
      <c r="T9099" s="6"/>
      <c r="V9099" s="3"/>
    </row>
    <row r="9100">
      <c r="D9100" s="57"/>
      <c r="J9100" s="7"/>
      <c r="K9100" s="7"/>
      <c r="L9100" s="7"/>
      <c r="M9100" s="7"/>
      <c r="N9100" s="57"/>
      <c r="O9100" s="6"/>
      <c r="P9100" s="6"/>
      <c r="T9100" s="6"/>
      <c r="V9100" s="3"/>
    </row>
    <row r="9101">
      <c r="D9101" s="57"/>
      <c r="J9101" s="7"/>
      <c r="K9101" s="7"/>
      <c r="L9101" s="7"/>
      <c r="M9101" s="7"/>
      <c r="N9101" s="57"/>
      <c r="O9101" s="6"/>
      <c r="P9101" s="6"/>
      <c r="T9101" s="6"/>
      <c r="V9101" s="3"/>
    </row>
    <row r="9102">
      <c r="D9102" s="57"/>
      <c r="J9102" s="7"/>
      <c r="K9102" s="7"/>
      <c r="L9102" s="7"/>
      <c r="M9102" s="7"/>
      <c r="N9102" s="57"/>
      <c r="O9102" s="6"/>
      <c r="P9102" s="6"/>
      <c r="T9102" s="6"/>
      <c r="V9102" s="3"/>
    </row>
    <row r="9103">
      <c r="D9103" s="57"/>
      <c r="J9103" s="7"/>
      <c r="K9103" s="7"/>
      <c r="L9103" s="7"/>
      <c r="M9103" s="7"/>
      <c r="N9103" s="57"/>
      <c r="O9103" s="6"/>
      <c r="P9103" s="6"/>
      <c r="T9103" s="6"/>
      <c r="V9103" s="3"/>
    </row>
    <row r="9104">
      <c r="D9104" s="57"/>
      <c r="J9104" s="7"/>
      <c r="K9104" s="7"/>
      <c r="L9104" s="7"/>
      <c r="M9104" s="7"/>
      <c r="N9104" s="57"/>
      <c r="O9104" s="6"/>
      <c r="P9104" s="6"/>
      <c r="T9104" s="6"/>
      <c r="V9104" s="3"/>
    </row>
    <row r="9105">
      <c r="D9105" s="57"/>
      <c r="J9105" s="7"/>
      <c r="K9105" s="7"/>
      <c r="L9105" s="7"/>
      <c r="M9105" s="7"/>
      <c r="N9105" s="57"/>
      <c r="O9105" s="6"/>
      <c r="P9105" s="6"/>
      <c r="T9105" s="6"/>
      <c r="V9105" s="3"/>
    </row>
    <row r="9106">
      <c r="D9106" s="57"/>
      <c r="J9106" s="7"/>
      <c r="K9106" s="7"/>
      <c r="L9106" s="7"/>
      <c r="M9106" s="7"/>
      <c r="N9106" s="57"/>
      <c r="O9106" s="6"/>
      <c r="P9106" s="6"/>
      <c r="T9106" s="6"/>
      <c r="V9106" s="3"/>
    </row>
    <row r="9107">
      <c r="D9107" s="57"/>
      <c r="J9107" s="7"/>
      <c r="K9107" s="7"/>
      <c r="L9107" s="7"/>
      <c r="M9107" s="7"/>
      <c r="N9107" s="57"/>
      <c r="O9107" s="6"/>
      <c r="P9107" s="6"/>
      <c r="T9107" s="6"/>
      <c r="V9107" s="3"/>
    </row>
    <row r="9108">
      <c r="D9108" s="57"/>
      <c r="J9108" s="7"/>
      <c r="K9108" s="7"/>
      <c r="L9108" s="7"/>
      <c r="M9108" s="7"/>
      <c r="N9108" s="57"/>
      <c r="O9108" s="6"/>
      <c r="P9108" s="6"/>
      <c r="T9108" s="6"/>
      <c r="V9108" s="3"/>
    </row>
    <row r="9109">
      <c r="D9109" s="57"/>
      <c r="J9109" s="7"/>
      <c r="K9109" s="7"/>
      <c r="L9109" s="7"/>
      <c r="M9109" s="7"/>
      <c r="N9109" s="57"/>
      <c r="O9109" s="6"/>
      <c r="P9109" s="6"/>
      <c r="T9109" s="6"/>
      <c r="V9109" s="3"/>
    </row>
    <row r="9110">
      <c r="D9110" s="57"/>
      <c r="J9110" s="7"/>
      <c r="K9110" s="7"/>
      <c r="L9110" s="7"/>
      <c r="M9110" s="7"/>
      <c r="N9110" s="57"/>
      <c r="O9110" s="6"/>
      <c r="P9110" s="6"/>
      <c r="T9110" s="6"/>
      <c r="V9110" s="3"/>
    </row>
    <row r="9111">
      <c r="D9111" s="57"/>
      <c r="J9111" s="7"/>
      <c r="K9111" s="7"/>
      <c r="L9111" s="7"/>
      <c r="M9111" s="7"/>
      <c r="N9111" s="57"/>
      <c r="O9111" s="6"/>
      <c r="P9111" s="6"/>
      <c r="T9111" s="6"/>
      <c r="V9111" s="3"/>
    </row>
    <row r="9112">
      <c r="D9112" s="57"/>
      <c r="J9112" s="7"/>
      <c r="K9112" s="7"/>
      <c r="L9112" s="7"/>
      <c r="M9112" s="7"/>
      <c r="N9112" s="57"/>
      <c r="O9112" s="6"/>
      <c r="P9112" s="6"/>
      <c r="T9112" s="6"/>
      <c r="V9112" s="3"/>
    </row>
    <row r="9113">
      <c r="D9113" s="57"/>
      <c r="J9113" s="7"/>
      <c r="K9113" s="7"/>
      <c r="L9113" s="7"/>
      <c r="M9113" s="7"/>
      <c r="N9113" s="57"/>
      <c r="O9113" s="6"/>
      <c r="P9113" s="6"/>
      <c r="T9113" s="6"/>
      <c r="V9113" s="3"/>
    </row>
    <row r="9114">
      <c r="D9114" s="57"/>
      <c r="J9114" s="7"/>
      <c r="K9114" s="7"/>
      <c r="L9114" s="7"/>
      <c r="M9114" s="7"/>
      <c r="N9114" s="57"/>
      <c r="O9114" s="6"/>
      <c r="P9114" s="6"/>
      <c r="T9114" s="6"/>
      <c r="V9114" s="3"/>
    </row>
    <row r="9115">
      <c r="D9115" s="57"/>
      <c r="J9115" s="7"/>
      <c r="K9115" s="7"/>
      <c r="L9115" s="7"/>
      <c r="M9115" s="7"/>
      <c r="N9115" s="57"/>
      <c r="O9115" s="6"/>
      <c r="P9115" s="6"/>
      <c r="T9115" s="6"/>
      <c r="V9115" s="3"/>
    </row>
    <row r="9116">
      <c r="D9116" s="57"/>
      <c r="J9116" s="7"/>
      <c r="K9116" s="7"/>
      <c r="L9116" s="7"/>
      <c r="M9116" s="7"/>
      <c r="N9116" s="57"/>
      <c r="O9116" s="6"/>
      <c r="P9116" s="6"/>
      <c r="T9116" s="6"/>
      <c r="V9116" s="3"/>
    </row>
    <row r="9117">
      <c r="D9117" s="57"/>
      <c r="J9117" s="7"/>
      <c r="K9117" s="7"/>
      <c r="L9117" s="7"/>
      <c r="M9117" s="7"/>
      <c r="N9117" s="57"/>
      <c r="O9117" s="6"/>
      <c r="P9117" s="6"/>
      <c r="T9117" s="6"/>
      <c r="V9117" s="3"/>
    </row>
    <row r="9118">
      <c r="D9118" s="57"/>
      <c r="J9118" s="7"/>
      <c r="K9118" s="7"/>
      <c r="L9118" s="7"/>
      <c r="M9118" s="7"/>
      <c r="N9118" s="57"/>
      <c r="O9118" s="6"/>
      <c r="P9118" s="6"/>
      <c r="T9118" s="6"/>
      <c r="V9118" s="3"/>
    </row>
    <row r="9119">
      <c r="D9119" s="57"/>
      <c r="J9119" s="7"/>
      <c r="K9119" s="7"/>
      <c r="L9119" s="7"/>
      <c r="M9119" s="7"/>
      <c r="N9119" s="57"/>
      <c r="O9119" s="6"/>
      <c r="P9119" s="6"/>
      <c r="T9119" s="6"/>
      <c r="V9119" s="3"/>
    </row>
    <row r="9120">
      <c r="D9120" s="57"/>
      <c r="J9120" s="7"/>
      <c r="K9120" s="7"/>
      <c r="L9120" s="7"/>
      <c r="M9120" s="7"/>
      <c r="N9120" s="57"/>
      <c r="O9120" s="6"/>
      <c r="P9120" s="6"/>
      <c r="T9120" s="6"/>
      <c r="V9120" s="3"/>
    </row>
    <row r="9121">
      <c r="D9121" s="57"/>
      <c r="J9121" s="7"/>
      <c r="K9121" s="7"/>
      <c r="L9121" s="7"/>
      <c r="M9121" s="7"/>
      <c r="N9121" s="57"/>
      <c r="O9121" s="6"/>
      <c r="P9121" s="6"/>
      <c r="T9121" s="6"/>
      <c r="V9121" s="3"/>
    </row>
    <row r="9122">
      <c r="D9122" s="57"/>
      <c r="J9122" s="7"/>
      <c r="K9122" s="7"/>
      <c r="L9122" s="7"/>
      <c r="M9122" s="7"/>
      <c r="N9122" s="57"/>
      <c r="O9122" s="6"/>
      <c r="P9122" s="6"/>
      <c r="T9122" s="6"/>
      <c r="V9122" s="3"/>
    </row>
    <row r="9123">
      <c r="D9123" s="57"/>
      <c r="J9123" s="7"/>
      <c r="K9123" s="7"/>
      <c r="L9123" s="7"/>
      <c r="M9123" s="7"/>
      <c r="N9123" s="57"/>
      <c r="O9123" s="6"/>
      <c r="P9123" s="6"/>
      <c r="T9123" s="6"/>
      <c r="V9123" s="3"/>
    </row>
    <row r="9124">
      <c r="D9124" s="57"/>
      <c r="J9124" s="7"/>
      <c r="K9124" s="7"/>
      <c r="L9124" s="7"/>
      <c r="M9124" s="7"/>
      <c r="N9124" s="57"/>
      <c r="O9124" s="6"/>
      <c r="P9124" s="6"/>
      <c r="T9124" s="6"/>
      <c r="V9124" s="3"/>
    </row>
    <row r="9125">
      <c r="D9125" s="57"/>
      <c r="J9125" s="7"/>
      <c r="K9125" s="7"/>
      <c r="L9125" s="7"/>
      <c r="M9125" s="7"/>
      <c r="N9125" s="57"/>
      <c r="O9125" s="6"/>
      <c r="P9125" s="6"/>
      <c r="T9125" s="6"/>
      <c r="V9125" s="3"/>
    </row>
    <row r="9126">
      <c r="D9126" s="57"/>
      <c r="J9126" s="7"/>
      <c r="K9126" s="7"/>
      <c r="L9126" s="7"/>
      <c r="M9126" s="7"/>
      <c r="N9126" s="57"/>
      <c r="O9126" s="6"/>
      <c r="P9126" s="6"/>
      <c r="T9126" s="6"/>
      <c r="V9126" s="3"/>
    </row>
    <row r="9127">
      <c r="D9127" s="57"/>
      <c r="J9127" s="7"/>
      <c r="K9127" s="7"/>
      <c r="L9127" s="7"/>
      <c r="M9127" s="7"/>
      <c r="N9127" s="57"/>
      <c r="O9127" s="6"/>
      <c r="P9127" s="6"/>
      <c r="T9127" s="6"/>
      <c r="V9127" s="3"/>
    </row>
    <row r="9128">
      <c r="D9128" s="57"/>
      <c r="J9128" s="7"/>
      <c r="K9128" s="7"/>
      <c r="L9128" s="7"/>
      <c r="M9128" s="7"/>
      <c r="N9128" s="57"/>
      <c r="O9128" s="6"/>
      <c r="P9128" s="6"/>
      <c r="T9128" s="6"/>
      <c r="V9128" s="3"/>
    </row>
    <row r="9129">
      <c r="D9129" s="57"/>
      <c r="J9129" s="7"/>
      <c r="K9129" s="7"/>
      <c r="L9129" s="7"/>
      <c r="M9129" s="7"/>
      <c r="N9129" s="57"/>
      <c r="O9129" s="6"/>
      <c r="P9129" s="6"/>
      <c r="T9129" s="6"/>
      <c r="V9129" s="3"/>
    </row>
    <row r="9130">
      <c r="D9130" s="57"/>
      <c r="J9130" s="7"/>
      <c r="K9130" s="7"/>
      <c r="L9130" s="7"/>
      <c r="M9130" s="7"/>
      <c r="N9130" s="57"/>
      <c r="O9130" s="6"/>
      <c r="P9130" s="6"/>
      <c r="T9130" s="6"/>
      <c r="V9130" s="3"/>
    </row>
    <row r="9131">
      <c r="D9131" s="57"/>
      <c r="J9131" s="7"/>
      <c r="K9131" s="7"/>
      <c r="L9131" s="7"/>
      <c r="M9131" s="7"/>
      <c r="N9131" s="57"/>
      <c r="O9131" s="6"/>
      <c r="P9131" s="6"/>
      <c r="T9131" s="6"/>
      <c r="V9131" s="3"/>
    </row>
    <row r="9132">
      <c r="D9132" s="57"/>
      <c r="J9132" s="7"/>
      <c r="K9132" s="7"/>
      <c r="L9132" s="7"/>
      <c r="M9132" s="7"/>
      <c r="N9132" s="57"/>
      <c r="O9132" s="6"/>
      <c r="P9132" s="6"/>
      <c r="T9132" s="6"/>
      <c r="V9132" s="3"/>
    </row>
    <row r="9133">
      <c r="D9133" s="57"/>
      <c r="J9133" s="7"/>
      <c r="K9133" s="7"/>
      <c r="L9133" s="7"/>
      <c r="M9133" s="7"/>
      <c r="N9133" s="57"/>
      <c r="O9133" s="6"/>
      <c r="P9133" s="6"/>
      <c r="T9133" s="6"/>
      <c r="V9133" s="3"/>
    </row>
    <row r="9134">
      <c r="D9134" s="57"/>
      <c r="J9134" s="7"/>
      <c r="K9134" s="7"/>
      <c r="L9134" s="7"/>
      <c r="M9134" s="7"/>
      <c r="N9134" s="57"/>
      <c r="O9134" s="6"/>
      <c r="P9134" s="6"/>
      <c r="T9134" s="6"/>
      <c r="V9134" s="3"/>
    </row>
    <row r="9135">
      <c r="D9135" s="57"/>
      <c r="J9135" s="7"/>
      <c r="K9135" s="7"/>
      <c r="L9135" s="7"/>
      <c r="M9135" s="7"/>
      <c r="N9135" s="57"/>
      <c r="O9135" s="6"/>
      <c r="P9135" s="6"/>
      <c r="T9135" s="6"/>
      <c r="V9135" s="3"/>
    </row>
    <row r="9136">
      <c r="D9136" s="57"/>
      <c r="J9136" s="7"/>
      <c r="K9136" s="7"/>
      <c r="L9136" s="7"/>
      <c r="M9136" s="7"/>
      <c r="N9136" s="57"/>
      <c r="O9136" s="6"/>
      <c r="P9136" s="6"/>
      <c r="T9136" s="6"/>
      <c r="V9136" s="3"/>
    </row>
    <row r="9137">
      <c r="D9137" s="57"/>
      <c r="J9137" s="7"/>
      <c r="K9137" s="7"/>
      <c r="L9137" s="7"/>
      <c r="M9137" s="7"/>
      <c r="N9137" s="57"/>
      <c r="O9137" s="6"/>
      <c r="P9137" s="6"/>
      <c r="T9137" s="6"/>
      <c r="V9137" s="3"/>
    </row>
    <row r="9138">
      <c r="D9138" s="57"/>
      <c r="J9138" s="7"/>
      <c r="K9138" s="7"/>
      <c r="L9138" s="7"/>
      <c r="M9138" s="7"/>
      <c r="N9138" s="57"/>
      <c r="O9138" s="6"/>
      <c r="P9138" s="6"/>
      <c r="T9138" s="6"/>
      <c r="V9138" s="3"/>
    </row>
    <row r="9139">
      <c r="D9139" s="57"/>
      <c r="J9139" s="7"/>
      <c r="K9139" s="7"/>
      <c r="L9139" s="7"/>
      <c r="M9139" s="7"/>
      <c r="N9139" s="57"/>
      <c r="O9139" s="6"/>
      <c r="P9139" s="6"/>
      <c r="T9139" s="6"/>
      <c r="V9139" s="3"/>
    </row>
    <row r="9140">
      <c r="D9140" s="57"/>
      <c r="J9140" s="7"/>
      <c r="K9140" s="7"/>
      <c r="L9140" s="7"/>
      <c r="M9140" s="7"/>
      <c r="N9140" s="57"/>
      <c r="O9140" s="6"/>
      <c r="P9140" s="6"/>
      <c r="T9140" s="6"/>
      <c r="V9140" s="3"/>
    </row>
    <row r="9141">
      <c r="D9141" s="57"/>
      <c r="J9141" s="7"/>
      <c r="K9141" s="7"/>
      <c r="L9141" s="7"/>
      <c r="M9141" s="7"/>
      <c r="N9141" s="57"/>
      <c r="O9141" s="6"/>
      <c r="P9141" s="6"/>
      <c r="T9141" s="6"/>
      <c r="V9141" s="3"/>
    </row>
    <row r="9142">
      <c r="D9142" s="57"/>
      <c r="J9142" s="7"/>
      <c r="K9142" s="7"/>
      <c r="L9142" s="7"/>
      <c r="M9142" s="7"/>
      <c r="N9142" s="57"/>
      <c r="O9142" s="6"/>
      <c r="P9142" s="6"/>
      <c r="T9142" s="6"/>
      <c r="V9142" s="3"/>
    </row>
    <row r="9143">
      <c r="D9143" s="57"/>
      <c r="J9143" s="7"/>
      <c r="K9143" s="7"/>
      <c r="L9143" s="7"/>
      <c r="M9143" s="7"/>
      <c r="N9143" s="57"/>
      <c r="O9143" s="6"/>
      <c r="P9143" s="6"/>
      <c r="T9143" s="6"/>
      <c r="V9143" s="3"/>
    </row>
    <row r="9144">
      <c r="D9144" s="57"/>
      <c r="J9144" s="7"/>
      <c r="K9144" s="7"/>
      <c r="L9144" s="7"/>
      <c r="M9144" s="7"/>
      <c r="N9144" s="57"/>
      <c r="O9144" s="6"/>
      <c r="P9144" s="6"/>
      <c r="T9144" s="6"/>
      <c r="V9144" s="3"/>
    </row>
    <row r="9145">
      <c r="D9145" s="57"/>
      <c r="J9145" s="7"/>
      <c r="K9145" s="7"/>
      <c r="L9145" s="7"/>
      <c r="M9145" s="7"/>
      <c r="N9145" s="57"/>
      <c r="O9145" s="6"/>
      <c r="P9145" s="6"/>
      <c r="T9145" s="6"/>
      <c r="V9145" s="3"/>
    </row>
    <row r="9146">
      <c r="D9146" s="57"/>
      <c r="J9146" s="7"/>
      <c r="K9146" s="7"/>
      <c r="L9146" s="7"/>
      <c r="M9146" s="7"/>
      <c r="N9146" s="57"/>
      <c r="O9146" s="6"/>
      <c r="P9146" s="6"/>
      <c r="T9146" s="6"/>
      <c r="V9146" s="3"/>
    </row>
    <row r="9147">
      <c r="D9147" s="57"/>
      <c r="J9147" s="7"/>
      <c r="K9147" s="7"/>
      <c r="L9147" s="7"/>
      <c r="M9147" s="7"/>
      <c r="N9147" s="57"/>
      <c r="O9147" s="6"/>
      <c r="P9147" s="6"/>
      <c r="T9147" s="6"/>
      <c r="V9147" s="3"/>
    </row>
    <row r="9148">
      <c r="D9148" s="57"/>
      <c r="J9148" s="7"/>
      <c r="K9148" s="7"/>
      <c r="L9148" s="7"/>
      <c r="M9148" s="7"/>
      <c r="N9148" s="57"/>
      <c r="O9148" s="6"/>
      <c r="P9148" s="6"/>
      <c r="T9148" s="6"/>
      <c r="V9148" s="3"/>
    </row>
    <row r="9149">
      <c r="D9149" s="57"/>
      <c r="J9149" s="7"/>
      <c r="K9149" s="7"/>
      <c r="L9149" s="7"/>
      <c r="M9149" s="7"/>
      <c r="N9149" s="57"/>
      <c r="O9149" s="6"/>
      <c r="P9149" s="6"/>
      <c r="T9149" s="6"/>
      <c r="V9149" s="3"/>
    </row>
    <row r="9150">
      <c r="D9150" s="57"/>
      <c r="J9150" s="7"/>
      <c r="K9150" s="7"/>
      <c r="L9150" s="7"/>
      <c r="M9150" s="7"/>
      <c r="N9150" s="57"/>
      <c r="O9150" s="6"/>
      <c r="P9150" s="6"/>
      <c r="T9150" s="6"/>
      <c r="V9150" s="3"/>
    </row>
    <row r="9151">
      <c r="D9151" s="57"/>
      <c r="J9151" s="7"/>
      <c r="K9151" s="7"/>
      <c r="L9151" s="7"/>
      <c r="M9151" s="7"/>
      <c r="N9151" s="57"/>
      <c r="O9151" s="6"/>
      <c r="P9151" s="6"/>
      <c r="T9151" s="6"/>
      <c r="V9151" s="3"/>
    </row>
    <row r="9152">
      <c r="D9152" s="57"/>
      <c r="J9152" s="7"/>
      <c r="K9152" s="7"/>
      <c r="L9152" s="7"/>
      <c r="M9152" s="7"/>
      <c r="N9152" s="57"/>
      <c r="O9152" s="6"/>
      <c r="P9152" s="6"/>
      <c r="T9152" s="6"/>
      <c r="V9152" s="3"/>
    </row>
    <row r="9153">
      <c r="D9153" s="57"/>
      <c r="J9153" s="7"/>
      <c r="K9153" s="7"/>
      <c r="L9153" s="7"/>
      <c r="M9153" s="7"/>
      <c r="N9153" s="57"/>
      <c r="O9153" s="6"/>
      <c r="P9153" s="6"/>
      <c r="T9153" s="6"/>
      <c r="V9153" s="3"/>
    </row>
    <row r="9154">
      <c r="D9154" s="57"/>
      <c r="J9154" s="7"/>
      <c r="K9154" s="7"/>
      <c r="L9154" s="7"/>
      <c r="M9154" s="7"/>
      <c r="N9154" s="57"/>
      <c r="O9154" s="6"/>
      <c r="P9154" s="6"/>
      <c r="T9154" s="6"/>
      <c r="V9154" s="3"/>
    </row>
    <row r="9155">
      <c r="D9155" s="57"/>
      <c r="J9155" s="7"/>
      <c r="K9155" s="7"/>
      <c r="L9155" s="7"/>
      <c r="M9155" s="7"/>
      <c r="N9155" s="57"/>
      <c r="O9155" s="6"/>
      <c r="P9155" s="6"/>
      <c r="T9155" s="6"/>
      <c r="V9155" s="3"/>
    </row>
    <row r="9156">
      <c r="D9156" s="57"/>
      <c r="J9156" s="7"/>
      <c r="K9156" s="7"/>
      <c r="L9156" s="7"/>
      <c r="M9156" s="7"/>
      <c r="N9156" s="57"/>
      <c r="O9156" s="6"/>
      <c r="P9156" s="6"/>
      <c r="T9156" s="6"/>
      <c r="V9156" s="3"/>
    </row>
    <row r="9157">
      <c r="D9157" s="57"/>
      <c r="J9157" s="7"/>
      <c r="K9157" s="7"/>
      <c r="L9157" s="7"/>
      <c r="M9157" s="7"/>
      <c r="N9157" s="57"/>
      <c r="O9157" s="6"/>
      <c r="P9157" s="6"/>
      <c r="T9157" s="6"/>
      <c r="V9157" s="3"/>
    </row>
    <row r="9158">
      <c r="D9158" s="57"/>
      <c r="J9158" s="7"/>
      <c r="K9158" s="7"/>
      <c r="L9158" s="7"/>
      <c r="M9158" s="7"/>
      <c r="N9158" s="57"/>
      <c r="O9158" s="6"/>
      <c r="P9158" s="6"/>
      <c r="T9158" s="6"/>
      <c r="V9158" s="3"/>
    </row>
    <row r="9159">
      <c r="D9159" s="57"/>
      <c r="J9159" s="7"/>
      <c r="K9159" s="7"/>
      <c r="L9159" s="7"/>
      <c r="M9159" s="7"/>
      <c r="N9159" s="57"/>
      <c r="O9159" s="6"/>
      <c r="P9159" s="6"/>
      <c r="T9159" s="6"/>
      <c r="V9159" s="3"/>
    </row>
    <row r="9160">
      <c r="D9160" s="57"/>
      <c r="J9160" s="7"/>
      <c r="K9160" s="7"/>
      <c r="L9160" s="7"/>
      <c r="M9160" s="7"/>
      <c r="N9160" s="57"/>
      <c r="O9160" s="6"/>
      <c r="P9160" s="6"/>
      <c r="T9160" s="6"/>
      <c r="V9160" s="3"/>
    </row>
    <row r="9161">
      <c r="D9161" s="57"/>
      <c r="J9161" s="7"/>
      <c r="K9161" s="7"/>
      <c r="L9161" s="7"/>
      <c r="M9161" s="7"/>
      <c r="N9161" s="57"/>
      <c r="O9161" s="6"/>
      <c r="P9161" s="6"/>
      <c r="T9161" s="6"/>
      <c r="V9161" s="3"/>
    </row>
    <row r="9162">
      <c r="D9162" s="57"/>
      <c r="J9162" s="7"/>
      <c r="K9162" s="7"/>
      <c r="L9162" s="7"/>
      <c r="M9162" s="7"/>
      <c r="N9162" s="57"/>
      <c r="O9162" s="6"/>
      <c r="P9162" s="6"/>
      <c r="T9162" s="6"/>
      <c r="V9162" s="3"/>
    </row>
    <row r="9163">
      <c r="D9163" s="57"/>
      <c r="J9163" s="7"/>
      <c r="K9163" s="7"/>
      <c r="L9163" s="7"/>
      <c r="M9163" s="7"/>
      <c r="N9163" s="57"/>
      <c r="O9163" s="6"/>
      <c r="P9163" s="6"/>
      <c r="T9163" s="6"/>
      <c r="V9163" s="3"/>
    </row>
    <row r="9164">
      <c r="D9164" s="57"/>
      <c r="J9164" s="7"/>
      <c r="K9164" s="7"/>
      <c r="L9164" s="7"/>
      <c r="M9164" s="7"/>
      <c r="N9164" s="57"/>
      <c r="O9164" s="6"/>
      <c r="P9164" s="6"/>
      <c r="T9164" s="6"/>
      <c r="V9164" s="3"/>
    </row>
    <row r="9165">
      <c r="D9165" s="57"/>
      <c r="J9165" s="7"/>
      <c r="K9165" s="7"/>
      <c r="L9165" s="7"/>
      <c r="M9165" s="7"/>
      <c r="N9165" s="57"/>
      <c r="O9165" s="6"/>
      <c r="P9165" s="6"/>
      <c r="T9165" s="6"/>
      <c r="V9165" s="3"/>
    </row>
    <row r="9166">
      <c r="D9166" s="57"/>
      <c r="J9166" s="7"/>
      <c r="K9166" s="7"/>
      <c r="L9166" s="7"/>
      <c r="M9166" s="7"/>
      <c r="N9166" s="57"/>
      <c r="O9166" s="6"/>
      <c r="P9166" s="6"/>
      <c r="T9166" s="6"/>
      <c r="V9166" s="3"/>
    </row>
    <row r="9167">
      <c r="D9167" s="57"/>
      <c r="J9167" s="7"/>
      <c r="K9167" s="7"/>
      <c r="L9167" s="7"/>
      <c r="M9167" s="7"/>
      <c r="N9167" s="57"/>
      <c r="O9167" s="6"/>
      <c r="P9167" s="6"/>
      <c r="T9167" s="6"/>
      <c r="V9167" s="3"/>
    </row>
    <row r="9168">
      <c r="D9168" s="57"/>
      <c r="J9168" s="7"/>
      <c r="K9168" s="7"/>
      <c r="L9168" s="7"/>
      <c r="M9168" s="7"/>
      <c r="N9168" s="57"/>
      <c r="O9168" s="6"/>
      <c r="P9168" s="6"/>
      <c r="T9168" s="6"/>
      <c r="V9168" s="3"/>
    </row>
    <row r="9169">
      <c r="D9169" s="57"/>
      <c r="J9169" s="7"/>
      <c r="K9169" s="7"/>
      <c r="L9169" s="7"/>
      <c r="M9169" s="7"/>
      <c r="N9169" s="57"/>
      <c r="O9169" s="6"/>
      <c r="P9169" s="6"/>
      <c r="T9169" s="6"/>
      <c r="V9169" s="3"/>
    </row>
    <row r="9170">
      <c r="D9170" s="57"/>
      <c r="J9170" s="7"/>
      <c r="K9170" s="7"/>
      <c r="L9170" s="7"/>
      <c r="M9170" s="7"/>
      <c r="N9170" s="57"/>
      <c r="O9170" s="6"/>
      <c r="P9170" s="6"/>
      <c r="T9170" s="6"/>
      <c r="V9170" s="3"/>
    </row>
    <row r="9171">
      <c r="D9171" s="57"/>
      <c r="J9171" s="7"/>
      <c r="K9171" s="7"/>
      <c r="L9171" s="7"/>
      <c r="M9171" s="7"/>
      <c r="N9171" s="57"/>
      <c r="O9171" s="6"/>
      <c r="P9171" s="6"/>
      <c r="T9171" s="6"/>
      <c r="V9171" s="3"/>
    </row>
    <row r="9172">
      <c r="D9172" s="57"/>
      <c r="J9172" s="7"/>
      <c r="K9172" s="7"/>
      <c r="L9172" s="7"/>
      <c r="M9172" s="7"/>
      <c r="N9172" s="57"/>
      <c r="O9172" s="6"/>
      <c r="P9172" s="6"/>
      <c r="T9172" s="6"/>
      <c r="V9172" s="3"/>
    </row>
    <row r="9173">
      <c r="D9173" s="57"/>
      <c r="J9173" s="7"/>
      <c r="K9173" s="7"/>
      <c r="L9173" s="7"/>
      <c r="M9173" s="7"/>
      <c r="N9173" s="57"/>
      <c r="O9173" s="6"/>
      <c r="P9173" s="6"/>
      <c r="T9173" s="6"/>
      <c r="V9173" s="3"/>
    </row>
    <row r="9174">
      <c r="D9174" s="57"/>
      <c r="J9174" s="7"/>
      <c r="K9174" s="7"/>
      <c r="L9174" s="7"/>
      <c r="M9174" s="7"/>
      <c r="N9174" s="57"/>
      <c r="O9174" s="6"/>
      <c r="P9174" s="6"/>
      <c r="T9174" s="6"/>
      <c r="V9174" s="3"/>
    </row>
    <row r="9175">
      <c r="D9175" s="57"/>
      <c r="J9175" s="7"/>
      <c r="K9175" s="7"/>
      <c r="L9175" s="7"/>
      <c r="M9175" s="7"/>
      <c r="N9175" s="57"/>
      <c r="O9175" s="6"/>
      <c r="P9175" s="6"/>
      <c r="T9175" s="6"/>
      <c r="V9175" s="3"/>
    </row>
    <row r="9176">
      <c r="D9176" s="57"/>
      <c r="J9176" s="7"/>
      <c r="K9176" s="7"/>
      <c r="L9176" s="7"/>
      <c r="M9176" s="7"/>
      <c r="N9176" s="57"/>
      <c r="O9176" s="6"/>
      <c r="P9176" s="6"/>
      <c r="T9176" s="6"/>
      <c r="V9176" s="3"/>
    </row>
    <row r="9177">
      <c r="D9177" s="57"/>
      <c r="J9177" s="7"/>
      <c r="K9177" s="7"/>
      <c r="L9177" s="7"/>
      <c r="M9177" s="7"/>
      <c r="N9177" s="57"/>
      <c r="O9177" s="6"/>
      <c r="P9177" s="6"/>
      <c r="T9177" s="6"/>
      <c r="V9177" s="3"/>
    </row>
    <row r="9178">
      <c r="D9178" s="57"/>
      <c r="J9178" s="7"/>
      <c r="K9178" s="7"/>
      <c r="L9178" s="7"/>
      <c r="M9178" s="7"/>
      <c r="N9178" s="57"/>
      <c r="O9178" s="6"/>
      <c r="P9178" s="6"/>
      <c r="T9178" s="6"/>
      <c r="V9178" s="3"/>
    </row>
    <row r="9179">
      <c r="D9179" s="57"/>
      <c r="J9179" s="7"/>
      <c r="K9179" s="7"/>
      <c r="L9179" s="7"/>
      <c r="M9179" s="7"/>
      <c r="N9179" s="57"/>
      <c r="O9179" s="6"/>
      <c r="P9179" s="6"/>
      <c r="T9179" s="6"/>
      <c r="V9179" s="3"/>
    </row>
    <row r="9180">
      <c r="D9180" s="57"/>
      <c r="J9180" s="7"/>
      <c r="K9180" s="7"/>
      <c r="L9180" s="7"/>
      <c r="M9180" s="7"/>
      <c r="N9180" s="57"/>
      <c r="O9180" s="6"/>
      <c r="P9180" s="6"/>
      <c r="T9180" s="6"/>
      <c r="V9180" s="3"/>
    </row>
    <row r="9181">
      <c r="D9181" s="57"/>
      <c r="J9181" s="7"/>
      <c r="K9181" s="7"/>
      <c r="L9181" s="7"/>
      <c r="M9181" s="7"/>
      <c r="N9181" s="57"/>
      <c r="O9181" s="6"/>
      <c r="P9181" s="6"/>
      <c r="T9181" s="6"/>
      <c r="V9181" s="3"/>
    </row>
    <row r="9182">
      <c r="D9182" s="57"/>
      <c r="J9182" s="7"/>
      <c r="K9182" s="7"/>
      <c r="L9182" s="7"/>
      <c r="M9182" s="7"/>
      <c r="N9182" s="57"/>
      <c r="O9182" s="6"/>
      <c r="P9182" s="6"/>
      <c r="T9182" s="6"/>
      <c r="V9182" s="3"/>
    </row>
    <row r="9183">
      <c r="D9183" s="57"/>
      <c r="J9183" s="7"/>
      <c r="K9183" s="7"/>
      <c r="L9183" s="7"/>
      <c r="M9183" s="7"/>
      <c r="N9183" s="57"/>
      <c r="O9183" s="6"/>
      <c r="P9183" s="6"/>
      <c r="T9183" s="6"/>
      <c r="V9183" s="3"/>
    </row>
    <row r="9184">
      <c r="D9184" s="57"/>
      <c r="J9184" s="7"/>
      <c r="K9184" s="7"/>
      <c r="L9184" s="7"/>
      <c r="M9184" s="7"/>
      <c r="N9184" s="57"/>
      <c r="O9184" s="6"/>
      <c r="P9184" s="6"/>
      <c r="T9184" s="6"/>
      <c r="V9184" s="3"/>
    </row>
    <row r="9185">
      <c r="D9185" s="57"/>
      <c r="J9185" s="7"/>
      <c r="K9185" s="7"/>
      <c r="L9185" s="7"/>
      <c r="M9185" s="7"/>
      <c r="N9185" s="57"/>
      <c r="O9185" s="6"/>
      <c r="P9185" s="6"/>
      <c r="T9185" s="6"/>
      <c r="V9185" s="3"/>
    </row>
    <row r="9186">
      <c r="D9186" s="57"/>
      <c r="J9186" s="7"/>
      <c r="K9186" s="7"/>
      <c r="L9186" s="7"/>
      <c r="M9186" s="7"/>
      <c r="N9186" s="57"/>
      <c r="O9186" s="6"/>
      <c r="P9186" s="6"/>
      <c r="T9186" s="6"/>
      <c r="V9186" s="3"/>
    </row>
    <row r="9187">
      <c r="D9187" s="57"/>
      <c r="J9187" s="7"/>
      <c r="K9187" s="7"/>
      <c r="L9187" s="7"/>
      <c r="M9187" s="7"/>
      <c r="N9187" s="57"/>
      <c r="O9187" s="6"/>
      <c r="P9187" s="6"/>
      <c r="T9187" s="6"/>
      <c r="V9187" s="3"/>
    </row>
    <row r="9188">
      <c r="D9188" s="57"/>
      <c r="J9188" s="7"/>
      <c r="K9188" s="7"/>
      <c r="L9188" s="7"/>
      <c r="M9188" s="7"/>
      <c r="N9188" s="57"/>
      <c r="O9188" s="6"/>
      <c r="P9188" s="6"/>
      <c r="T9188" s="6"/>
      <c r="V9188" s="3"/>
    </row>
    <row r="9189">
      <c r="D9189" s="57"/>
      <c r="J9189" s="7"/>
      <c r="K9189" s="7"/>
      <c r="L9189" s="7"/>
      <c r="M9189" s="7"/>
      <c r="N9189" s="57"/>
      <c r="O9189" s="6"/>
      <c r="P9189" s="6"/>
      <c r="T9189" s="6"/>
      <c r="V9189" s="3"/>
    </row>
    <row r="9190">
      <c r="D9190" s="57"/>
      <c r="J9190" s="7"/>
      <c r="K9190" s="7"/>
      <c r="L9190" s="7"/>
      <c r="M9190" s="7"/>
      <c r="N9190" s="57"/>
      <c r="O9190" s="6"/>
      <c r="P9190" s="6"/>
      <c r="T9190" s="6"/>
      <c r="V9190" s="3"/>
    </row>
    <row r="9191">
      <c r="D9191" s="57"/>
      <c r="J9191" s="7"/>
      <c r="K9191" s="7"/>
      <c r="L9191" s="7"/>
      <c r="M9191" s="7"/>
      <c r="N9191" s="57"/>
      <c r="O9191" s="6"/>
      <c r="P9191" s="6"/>
      <c r="T9191" s="6"/>
      <c r="V9191" s="3"/>
    </row>
    <row r="9192">
      <c r="D9192" s="57"/>
      <c r="J9192" s="7"/>
      <c r="K9192" s="7"/>
      <c r="L9192" s="7"/>
      <c r="M9192" s="7"/>
      <c r="N9192" s="57"/>
      <c r="O9192" s="6"/>
      <c r="P9192" s="6"/>
      <c r="T9192" s="6"/>
      <c r="V9192" s="3"/>
    </row>
    <row r="9193">
      <c r="D9193" s="57"/>
      <c r="J9193" s="7"/>
      <c r="K9193" s="7"/>
      <c r="L9193" s="7"/>
      <c r="M9193" s="7"/>
      <c r="N9193" s="57"/>
      <c r="O9193" s="6"/>
      <c r="P9193" s="6"/>
      <c r="T9193" s="6"/>
      <c r="V9193" s="3"/>
    </row>
    <row r="9194">
      <c r="D9194" s="57"/>
      <c r="J9194" s="7"/>
      <c r="K9194" s="7"/>
      <c r="L9194" s="7"/>
      <c r="M9194" s="7"/>
      <c r="N9194" s="57"/>
      <c r="O9194" s="6"/>
      <c r="P9194" s="6"/>
      <c r="T9194" s="6"/>
      <c r="V9194" s="3"/>
    </row>
    <row r="9195">
      <c r="D9195" s="57"/>
      <c r="J9195" s="7"/>
      <c r="K9195" s="7"/>
      <c r="L9195" s="7"/>
      <c r="M9195" s="7"/>
      <c r="N9195" s="57"/>
      <c r="O9195" s="6"/>
      <c r="P9195" s="6"/>
      <c r="T9195" s="6"/>
      <c r="V9195" s="3"/>
    </row>
    <row r="9196">
      <c r="D9196" s="57"/>
      <c r="J9196" s="7"/>
      <c r="K9196" s="7"/>
      <c r="L9196" s="7"/>
      <c r="M9196" s="7"/>
      <c r="N9196" s="57"/>
      <c r="O9196" s="6"/>
      <c r="P9196" s="6"/>
      <c r="T9196" s="6"/>
      <c r="V9196" s="3"/>
    </row>
    <row r="9197">
      <c r="D9197" s="57"/>
      <c r="J9197" s="7"/>
      <c r="K9197" s="7"/>
      <c r="L9197" s="7"/>
      <c r="M9197" s="7"/>
      <c r="N9197" s="57"/>
      <c r="O9197" s="6"/>
      <c r="P9197" s="6"/>
      <c r="T9197" s="6"/>
      <c r="V9197" s="3"/>
    </row>
    <row r="9198">
      <c r="D9198" s="57"/>
      <c r="J9198" s="7"/>
      <c r="K9198" s="7"/>
      <c r="L9198" s="7"/>
      <c r="M9198" s="7"/>
      <c r="N9198" s="57"/>
      <c r="O9198" s="6"/>
      <c r="P9198" s="6"/>
      <c r="T9198" s="6"/>
      <c r="V9198" s="3"/>
    </row>
    <row r="9199">
      <c r="D9199" s="57"/>
      <c r="J9199" s="7"/>
      <c r="K9199" s="7"/>
      <c r="L9199" s="7"/>
      <c r="M9199" s="7"/>
      <c r="N9199" s="57"/>
      <c r="O9199" s="6"/>
      <c r="P9199" s="6"/>
      <c r="T9199" s="6"/>
      <c r="V9199" s="3"/>
    </row>
    <row r="9200">
      <c r="D9200" s="57"/>
      <c r="J9200" s="7"/>
      <c r="K9200" s="7"/>
      <c r="L9200" s="7"/>
      <c r="M9200" s="7"/>
      <c r="N9200" s="57"/>
      <c r="O9200" s="6"/>
      <c r="P9200" s="6"/>
      <c r="T9200" s="6"/>
      <c r="V9200" s="3"/>
    </row>
    <row r="9201">
      <c r="D9201" s="57"/>
      <c r="J9201" s="7"/>
      <c r="K9201" s="7"/>
      <c r="L9201" s="7"/>
      <c r="M9201" s="7"/>
      <c r="N9201" s="57"/>
      <c r="O9201" s="6"/>
      <c r="P9201" s="6"/>
      <c r="T9201" s="6"/>
      <c r="V9201" s="3"/>
    </row>
    <row r="9202">
      <c r="D9202" s="57"/>
      <c r="J9202" s="7"/>
      <c r="K9202" s="7"/>
      <c r="L9202" s="7"/>
      <c r="M9202" s="7"/>
      <c r="N9202" s="57"/>
      <c r="O9202" s="6"/>
      <c r="P9202" s="6"/>
      <c r="T9202" s="6"/>
      <c r="V9202" s="3"/>
    </row>
    <row r="9203">
      <c r="D9203" s="57"/>
      <c r="J9203" s="7"/>
      <c r="K9203" s="7"/>
      <c r="L9203" s="7"/>
      <c r="M9203" s="7"/>
      <c r="N9203" s="57"/>
      <c r="O9203" s="6"/>
      <c r="P9203" s="6"/>
      <c r="T9203" s="6"/>
      <c r="V9203" s="3"/>
    </row>
    <row r="9204">
      <c r="D9204" s="57"/>
      <c r="J9204" s="7"/>
      <c r="K9204" s="7"/>
      <c r="L9204" s="7"/>
      <c r="M9204" s="7"/>
      <c r="N9204" s="57"/>
      <c r="O9204" s="6"/>
      <c r="P9204" s="6"/>
      <c r="T9204" s="6"/>
      <c r="V9204" s="3"/>
    </row>
    <row r="9205">
      <c r="D9205" s="57"/>
      <c r="J9205" s="7"/>
      <c r="K9205" s="7"/>
      <c r="L9205" s="7"/>
      <c r="M9205" s="7"/>
      <c r="N9205" s="57"/>
      <c r="O9205" s="6"/>
      <c r="P9205" s="6"/>
      <c r="T9205" s="6"/>
      <c r="V9205" s="3"/>
    </row>
    <row r="9206">
      <c r="D9206" s="57"/>
      <c r="J9206" s="7"/>
      <c r="K9206" s="7"/>
      <c r="L9206" s="7"/>
      <c r="M9206" s="7"/>
      <c r="N9206" s="57"/>
      <c r="O9206" s="6"/>
      <c r="P9206" s="6"/>
      <c r="T9206" s="6"/>
      <c r="V9206" s="3"/>
    </row>
    <row r="9207">
      <c r="D9207" s="57"/>
      <c r="J9207" s="7"/>
      <c r="K9207" s="7"/>
      <c r="L9207" s="7"/>
      <c r="M9207" s="7"/>
      <c r="N9207" s="57"/>
      <c r="O9207" s="6"/>
      <c r="P9207" s="6"/>
      <c r="T9207" s="6"/>
      <c r="V9207" s="3"/>
    </row>
    <row r="9208">
      <c r="D9208" s="57"/>
      <c r="J9208" s="7"/>
      <c r="K9208" s="7"/>
      <c r="L9208" s="7"/>
      <c r="M9208" s="7"/>
      <c r="N9208" s="57"/>
      <c r="O9208" s="6"/>
      <c r="P9208" s="6"/>
      <c r="T9208" s="6"/>
      <c r="V9208" s="3"/>
    </row>
    <row r="9209">
      <c r="D9209" s="57"/>
      <c r="J9209" s="7"/>
      <c r="K9209" s="7"/>
      <c r="L9209" s="7"/>
      <c r="M9209" s="7"/>
      <c r="N9209" s="57"/>
      <c r="O9209" s="6"/>
      <c r="P9209" s="6"/>
      <c r="T9209" s="6"/>
      <c r="V9209" s="3"/>
    </row>
    <row r="9210">
      <c r="D9210" s="57"/>
      <c r="J9210" s="7"/>
      <c r="K9210" s="7"/>
      <c r="L9210" s="7"/>
      <c r="M9210" s="7"/>
      <c r="N9210" s="57"/>
      <c r="O9210" s="6"/>
      <c r="P9210" s="6"/>
      <c r="T9210" s="6"/>
      <c r="V9210" s="3"/>
    </row>
    <row r="9211">
      <c r="D9211" s="57"/>
      <c r="J9211" s="7"/>
      <c r="K9211" s="7"/>
      <c r="L9211" s="7"/>
      <c r="M9211" s="7"/>
      <c r="N9211" s="57"/>
      <c r="O9211" s="6"/>
      <c r="P9211" s="6"/>
      <c r="T9211" s="6"/>
      <c r="V9211" s="3"/>
    </row>
    <row r="9212">
      <c r="D9212" s="57"/>
      <c r="J9212" s="7"/>
      <c r="K9212" s="7"/>
      <c r="L9212" s="7"/>
      <c r="M9212" s="7"/>
      <c r="N9212" s="57"/>
      <c r="O9212" s="6"/>
      <c r="P9212" s="6"/>
      <c r="T9212" s="6"/>
      <c r="V9212" s="3"/>
    </row>
    <row r="9213">
      <c r="D9213" s="57"/>
      <c r="J9213" s="7"/>
      <c r="K9213" s="7"/>
      <c r="L9213" s="7"/>
      <c r="M9213" s="7"/>
      <c r="N9213" s="57"/>
      <c r="O9213" s="6"/>
      <c r="P9213" s="6"/>
      <c r="T9213" s="6"/>
      <c r="V9213" s="3"/>
    </row>
    <row r="9214">
      <c r="D9214" s="57"/>
      <c r="J9214" s="7"/>
      <c r="K9214" s="7"/>
      <c r="L9214" s="7"/>
      <c r="M9214" s="7"/>
      <c r="N9214" s="57"/>
      <c r="O9214" s="6"/>
      <c r="P9214" s="6"/>
      <c r="T9214" s="6"/>
      <c r="V9214" s="3"/>
    </row>
    <row r="9215">
      <c r="D9215" s="57"/>
      <c r="J9215" s="7"/>
      <c r="K9215" s="7"/>
      <c r="L9215" s="7"/>
      <c r="M9215" s="7"/>
      <c r="N9215" s="57"/>
      <c r="O9215" s="6"/>
      <c r="P9215" s="6"/>
      <c r="T9215" s="6"/>
      <c r="V9215" s="3"/>
    </row>
    <row r="9216">
      <c r="D9216" s="57"/>
      <c r="J9216" s="7"/>
      <c r="K9216" s="7"/>
      <c r="L9216" s="7"/>
      <c r="M9216" s="7"/>
      <c r="N9216" s="57"/>
      <c r="O9216" s="6"/>
      <c r="P9216" s="6"/>
      <c r="T9216" s="6"/>
      <c r="V9216" s="3"/>
    </row>
    <row r="9217">
      <c r="D9217" s="57"/>
      <c r="J9217" s="7"/>
      <c r="K9217" s="7"/>
      <c r="L9217" s="7"/>
      <c r="M9217" s="7"/>
      <c r="N9217" s="57"/>
      <c r="O9217" s="6"/>
      <c r="P9217" s="6"/>
      <c r="T9217" s="6"/>
      <c r="V9217" s="3"/>
    </row>
    <row r="9218">
      <c r="D9218" s="57"/>
      <c r="J9218" s="7"/>
      <c r="K9218" s="7"/>
      <c r="L9218" s="7"/>
      <c r="M9218" s="7"/>
      <c r="N9218" s="57"/>
      <c r="O9218" s="6"/>
      <c r="P9218" s="6"/>
      <c r="T9218" s="6"/>
      <c r="V9218" s="3"/>
    </row>
    <row r="9219">
      <c r="D9219" s="57"/>
      <c r="J9219" s="7"/>
      <c r="K9219" s="7"/>
      <c r="L9219" s="7"/>
      <c r="M9219" s="7"/>
      <c r="N9219" s="57"/>
      <c r="O9219" s="6"/>
      <c r="P9219" s="6"/>
      <c r="T9219" s="6"/>
      <c r="V9219" s="3"/>
    </row>
    <row r="9220">
      <c r="D9220" s="57"/>
      <c r="J9220" s="7"/>
      <c r="K9220" s="7"/>
      <c r="L9220" s="7"/>
      <c r="M9220" s="7"/>
      <c r="N9220" s="57"/>
      <c r="O9220" s="6"/>
      <c r="P9220" s="6"/>
      <c r="T9220" s="6"/>
      <c r="V9220" s="3"/>
    </row>
    <row r="9221">
      <c r="D9221" s="57"/>
      <c r="J9221" s="7"/>
      <c r="K9221" s="7"/>
      <c r="L9221" s="7"/>
      <c r="M9221" s="7"/>
      <c r="N9221" s="57"/>
      <c r="O9221" s="6"/>
      <c r="P9221" s="6"/>
      <c r="T9221" s="6"/>
      <c r="V9221" s="3"/>
    </row>
    <row r="9222">
      <c r="D9222" s="57"/>
      <c r="J9222" s="7"/>
      <c r="K9222" s="7"/>
      <c r="L9222" s="7"/>
      <c r="M9222" s="7"/>
      <c r="N9222" s="57"/>
      <c r="O9222" s="6"/>
      <c r="P9222" s="6"/>
      <c r="T9222" s="6"/>
      <c r="V9222" s="3"/>
    </row>
    <row r="9223">
      <c r="D9223" s="57"/>
      <c r="J9223" s="7"/>
      <c r="K9223" s="7"/>
      <c r="L9223" s="7"/>
      <c r="M9223" s="7"/>
      <c r="N9223" s="57"/>
      <c r="O9223" s="6"/>
      <c r="P9223" s="6"/>
      <c r="T9223" s="6"/>
      <c r="V9223" s="3"/>
    </row>
    <row r="9224">
      <c r="D9224" s="57"/>
      <c r="J9224" s="7"/>
      <c r="K9224" s="7"/>
      <c r="L9224" s="7"/>
      <c r="M9224" s="7"/>
      <c r="N9224" s="57"/>
      <c r="O9224" s="6"/>
      <c r="P9224" s="6"/>
      <c r="T9224" s="6"/>
      <c r="V9224" s="3"/>
    </row>
    <row r="9225">
      <c r="D9225" s="57"/>
      <c r="J9225" s="7"/>
      <c r="K9225" s="7"/>
      <c r="L9225" s="7"/>
      <c r="M9225" s="7"/>
      <c r="N9225" s="57"/>
      <c r="O9225" s="6"/>
      <c r="P9225" s="6"/>
      <c r="T9225" s="6"/>
      <c r="V9225" s="3"/>
    </row>
    <row r="9226">
      <c r="D9226" s="57"/>
      <c r="J9226" s="7"/>
      <c r="K9226" s="7"/>
      <c r="L9226" s="7"/>
      <c r="M9226" s="7"/>
      <c r="N9226" s="57"/>
      <c r="O9226" s="6"/>
      <c r="P9226" s="6"/>
      <c r="T9226" s="6"/>
      <c r="V9226" s="3"/>
    </row>
    <row r="9227">
      <c r="D9227" s="57"/>
      <c r="J9227" s="7"/>
      <c r="K9227" s="7"/>
      <c r="L9227" s="7"/>
      <c r="M9227" s="7"/>
      <c r="N9227" s="57"/>
      <c r="O9227" s="6"/>
      <c r="P9227" s="6"/>
      <c r="T9227" s="6"/>
      <c r="V9227" s="3"/>
    </row>
    <row r="9228">
      <c r="D9228" s="57"/>
      <c r="J9228" s="7"/>
      <c r="K9228" s="7"/>
      <c r="L9228" s="7"/>
      <c r="M9228" s="7"/>
      <c r="N9228" s="57"/>
      <c r="O9228" s="6"/>
      <c r="P9228" s="6"/>
      <c r="T9228" s="6"/>
      <c r="V9228" s="3"/>
    </row>
    <row r="9229">
      <c r="D9229" s="57"/>
      <c r="J9229" s="7"/>
      <c r="K9229" s="7"/>
      <c r="L9229" s="7"/>
      <c r="M9229" s="7"/>
      <c r="N9229" s="57"/>
      <c r="O9229" s="6"/>
      <c r="P9229" s="6"/>
      <c r="T9229" s="6"/>
      <c r="V9229" s="3"/>
    </row>
    <row r="9230">
      <c r="D9230" s="57"/>
      <c r="J9230" s="7"/>
      <c r="K9230" s="7"/>
      <c r="L9230" s="7"/>
      <c r="M9230" s="7"/>
      <c r="N9230" s="57"/>
      <c r="O9230" s="6"/>
      <c r="P9230" s="6"/>
      <c r="T9230" s="6"/>
      <c r="V9230" s="3"/>
    </row>
    <row r="9231">
      <c r="D9231" s="57"/>
      <c r="J9231" s="7"/>
      <c r="K9231" s="7"/>
      <c r="L9231" s="7"/>
      <c r="M9231" s="7"/>
      <c r="N9231" s="57"/>
      <c r="O9231" s="6"/>
      <c r="P9231" s="6"/>
      <c r="T9231" s="6"/>
      <c r="V9231" s="3"/>
    </row>
    <row r="9232">
      <c r="D9232" s="57"/>
      <c r="J9232" s="7"/>
      <c r="K9232" s="7"/>
      <c r="L9232" s="7"/>
      <c r="M9232" s="7"/>
      <c r="N9232" s="57"/>
      <c r="O9232" s="6"/>
      <c r="P9232" s="6"/>
      <c r="T9232" s="6"/>
      <c r="V9232" s="3"/>
    </row>
    <row r="9233">
      <c r="D9233" s="57"/>
      <c r="J9233" s="7"/>
      <c r="K9233" s="7"/>
      <c r="L9233" s="7"/>
      <c r="M9233" s="7"/>
      <c r="N9233" s="57"/>
      <c r="O9233" s="6"/>
      <c r="P9233" s="6"/>
      <c r="T9233" s="6"/>
      <c r="V9233" s="3"/>
    </row>
    <row r="9234">
      <c r="D9234" s="57"/>
      <c r="J9234" s="7"/>
      <c r="K9234" s="7"/>
      <c r="L9234" s="7"/>
      <c r="M9234" s="7"/>
      <c r="N9234" s="57"/>
      <c r="O9234" s="6"/>
      <c r="P9234" s="6"/>
      <c r="T9234" s="6"/>
      <c r="V9234" s="3"/>
    </row>
    <row r="9235">
      <c r="D9235" s="57"/>
      <c r="J9235" s="7"/>
      <c r="K9235" s="7"/>
      <c r="L9235" s="7"/>
      <c r="M9235" s="7"/>
      <c r="N9235" s="57"/>
      <c r="O9235" s="6"/>
      <c r="P9235" s="6"/>
      <c r="T9235" s="6"/>
      <c r="V9235" s="3"/>
    </row>
    <row r="9236">
      <c r="D9236" s="57"/>
      <c r="J9236" s="7"/>
      <c r="K9236" s="7"/>
      <c r="L9236" s="7"/>
      <c r="M9236" s="7"/>
      <c r="N9236" s="57"/>
      <c r="O9236" s="6"/>
      <c r="P9236" s="6"/>
      <c r="T9236" s="6"/>
      <c r="V9236" s="3"/>
    </row>
    <row r="9237">
      <c r="D9237" s="57"/>
      <c r="J9237" s="7"/>
      <c r="K9237" s="7"/>
      <c r="L9237" s="7"/>
      <c r="M9237" s="7"/>
      <c r="N9237" s="57"/>
      <c r="O9237" s="6"/>
      <c r="P9237" s="6"/>
      <c r="T9237" s="6"/>
      <c r="V9237" s="3"/>
    </row>
    <row r="9238">
      <c r="D9238" s="57"/>
      <c r="J9238" s="7"/>
      <c r="K9238" s="7"/>
      <c r="L9238" s="7"/>
      <c r="M9238" s="7"/>
      <c r="N9238" s="57"/>
      <c r="O9238" s="6"/>
      <c r="P9238" s="6"/>
      <c r="T9238" s="6"/>
      <c r="V9238" s="3"/>
    </row>
    <row r="9239">
      <c r="D9239" s="57"/>
      <c r="J9239" s="7"/>
      <c r="K9239" s="7"/>
      <c r="L9239" s="7"/>
      <c r="M9239" s="7"/>
      <c r="N9239" s="57"/>
      <c r="O9239" s="6"/>
      <c r="P9239" s="6"/>
      <c r="T9239" s="6"/>
      <c r="V9239" s="3"/>
    </row>
    <row r="9240">
      <c r="D9240" s="57"/>
      <c r="J9240" s="7"/>
      <c r="K9240" s="7"/>
      <c r="L9240" s="7"/>
      <c r="M9240" s="7"/>
      <c r="N9240" s="57"/>
      <c r="O9240" s="6"/>
      <c r="P9240" s="6"/>
      <c r="T9240" s="6"/>
      <c r="V9240" s="3"/>
    </row>
    <row r="9241">
      <c r="D9241" s="57"/>
      <c r="J9241" s="7"/>
      <c r="K9241" s="7"/>
      <c r="L9241" s="7"/>
      <c r="M9241" s="7"/>
      <c r="N9241" s="57"/>
      <c r="O9241" s="6"/>
      <c r="P9241" s="6"/>
      <c r="T9241" s="6"/>
      <c r="V9241" s="3"/>
    </row>
    <row r="9242">
      <c r="D9242" s="57"/>
      <c r="J9242" s="7"/>
      <c r="K9242" s="7"/>
      <c r="L9242" s="7"/>
      <c r="M9242" s="7"/>
      <c r="N9242" s="57"/>
      <c r="O9242" s="6"/>
      <c r="P9242" s="6"/>
      <c r="T9242" s="6"/>
      <c r="V9242" s="3"/>
    </row>
    <row r="9243">
      <c r="D9243" s="57"/>
      <c r="J9243" s="7"/>
      <c r="K9243" s="7"/>
      <c r="L9243" s="7"/>
      <c r="M9243" s="7"/>
      <c r="N9243" s="57"/>
      <c r="O9243" s="6"/>
      <c r="P9243" s="6"/>
      <c r="T9243" s="6"/>
      <c r="V9243" s="3"/>
    </row>
    <row r="9244">
      <c r="D9244" s="57"/>
      <c r="J9244" s="7"/>
      <c r="K9244" s="7"/>
      <c r="L9244" s="7"/>
      <c r="M9244" s="7"/>
      <c r="N9244" s="57"/>
      <c r="O9244" s="6"/>
      <c r="P9244" s="6"/>
      <c r="T9244" s="6"/>
      <c r="V9244" s="3"/>
    </row>
    <row r="9245">
      <c r="D9245" s="57"/>
      <c r="J9245" s="7"/>
      <c r="K9245" s="7"/>
      <c r="L9245" s="7"/>
      <c r="M9245" s="7"/>
      <c r="N9245" s="57"/>
      <c r="O9245" s="6"/>
      <c r="P9245" s="6"/>
      <c r="T9245" s="6"/>
      <c r="V9245" s="3"/>
    </row>
    <row r="9246">
      <c r="D9246" s="57"/>
      <c r="J9246" s="7"/>
      <c r="K9246" s="7"/>
      <c r="L9246" s="7"/>
      <c r="M9246" s="7"/>
      <c r="N9246" s="57"/>
      <c r="O9246" s="6"/>
      <c r="P9246" s="6"/>
      <c r="T9246" s="6"/>
      <c r="V9246" s="3"/>
    </row>
    <row r="9247">
      <c r="D9247" s="57"/>
      <c r="J9247" s="7"/>
      <c r="K9247" s="7"/>
      <c r="L9247" s="7"/>
      <c r="M9247" s="7"/>
      <c r="N9247" s="57"/>
      <c r="O9247" s="6"/>
      <c r="P9247" s="6"/>
      <c r="T9247" s="6"/>
      <c r="V9247" s="3"/>
    </row>
    <row r="9248">
      <c r="D9248" s="57"/>
      <c r="J9248" s="7"/>
      <c r="K9248" s="7"/>
      <c r="L9248" s="7"/>
      <c r="M9248" s="7"/>
      <c r="N9248" s="57"/>
      <c r="O9248" s="6"/>
      <c r="P9248" s="6"/>
      <c r="T9248" s="6"/>
      <c r="V9248" s="3"/>
    </row>
    <row r="9249">
      <c r="D9249" s="57"/>
      <c r="J9249" s="7"/>
      <c r="K9249" s="7"/>
      <c r="L9249" s="7"/>
      <c r="M9249" s="7"/>
      <c r="N9249" s="57"/>
      <c r="O9249" s="6"/>
      <c r="P9249" s="6"/>
      <c r="T9249" s="6"/>
      <c r="V9249" s="3"/>
    </row>
    <row r="9250">
      <c r="D9250" s="57"/>
      <c r="J9250" s="7"/>
      <c r="K9250" s="7"/>
      <c r="L9250" s="7"/>
      <c r="M9250" s="7"/>
      <c r="N9250" s="57"/>
      <c r="O9250" s="6"/>
      <c r="P9250" s="6"/>
      <c r="T9250" s="6"/>
      <c r="V9250" s="3"/>
    </row>
    <row r="9251">
      <c r="D9251" s="57"/>
      <c r="J9251" s="7"/>
      <c r="K9251" s="7"/>
      <c r="L9251" s="7"/>
      <c r="M9251" s="7"/>
      <c r="N9251" s="57"/>
      <c r="O9251" s="6"/>
      <c r="P9251" s="6"/>
      <c r="T9251" s="6"/>
      <c r="V9251" s="3"/>
    </row>
    <row r="9252">
      <c r="D9252" s="57"/>
      <c r="J9252" s="7"/>
      <c r="K9252" s="7"/>
      <c r="L9252" s="7"/>
      <c r="M9252" s="7"/>
      <c r="N9252" s="57"/>
      <c r="O9252" s="6"/>
      <c r="P9252" s="6"/>
      <c r="T9252" s="6"/>
      <c r="V9252" s="3"/>
    </row>
    <row r="9253">
      <c r="D9253" s="57"/>
      <c r="J9253" s="7"/>
      <c r="K9253" s="7"/>
      <c r="L9253" s="7"/>
      <c r="M9253" s="7"/>
      <c r="N9253" s="57"/>
      <c r="O9253" s="6"/>
      <c r="P9253" s="6"/>
      <c r="T9253" s="6"/>
      <c r="V9253" s="3"/>
    </row>
    <row r="9254">
      <c r="D9254" s="57"/>
      <c r="J9254" s="7"/>
      <c r="K9254" s="7"/>
      <c r="L9254" s="7"/>
      <c r="M9254" s="7"/>
      <c r="N9254" s="57"/>
      <c r="O9254" s="6"/>
      <c r="P9254" s="6"/>
      <c r="T9254" s="6"/>
      <c r="V9254" s="3"/>
    </row>
    <row r="9255">
      <c r="D9255" s="57"/>
      <c r="J9255" s="7"/>
      <c r="K9255" s="7"/>
      <c r="L9255" s="7"/>
      <c r="M9255" s="7"/>
      <c r="N9255" s="57"/>
      <c r="O9255" s="6"/>
      <c r="P9255" s="6"/>
      <c r="T9255" s="6"/>
      <c r="V9255" s="3"/>
    </row>
    <row r="9256">
      <c r="D9256" s="57"/>
      <c r="J9256" s="7"/>
      <c r="K9256" s="7"/>
      <c r="L9256" s="7"/>
      <c r="M9256" s="7"/>
      <c r="N9256" s="57"/>
      <c r="O9256" s="6"/>
      <c r="P9256" s="6"/>
      <c r="T9256" s="6"/>
      <c r="V9256" s="3"/>
    </row>
    <row r="9257">
      <c r="D9257" s="57"/>
      <c r="J9257" s="7"/>
      <c r="K9257" s="7"/>
      <c r="L9257" s="7"/>
      <c r="M9257" s="7"/>
      <c r="N9257" s="57"/>
      <c r="O9257" s="6"/>
      <c r="P9257" s="6"/>
      <c r="T9257" s="6"/>
      <c r="V9257" s="3"/>
    </row>
    <row r="9258">
      <c r="D9258" s="57"/>
      <c r="J9258" s="7"/>
      <c r="K9258" s="7"/>
      <c r="L9258" s="7"/>
      <c r="M9258" s="7"/>
      <c r="N9258" s="57"/>
      <c r="O9258" s="6"/>
      <c r="P9258" s="6"/>
      <c r="T9258" s="6"/>
      <c r="V9258" s="3"/>
    </row>
    <row r="9259">
      <c r="D9259" s="57"/>
      <c r="J9259" s="7"/>
      <c r="K9259" s="7"/>
      <c r="L9259" s="7"/>
      <c r="M9259" s="7"/>
      <c r="N9259" s="57"/>
      <c r="O9259" s="6"/>
      <c r="P9259" s="6"/>
      <c r="T9259" s="6"/>
      <c r="V9259" s="3"/>
    </row>
    <row r="9260">
      <c r="D9260" s="57"/>
      <c r="J9260" s="7"/>
      <c r="K9260" s="7"/>
      <c r="L9260" s="7"/>
      <c r="M9260" s="7"/>
      <c r="N9260" s="57"/>
      <c r="O9260" s="6"/>
      <c r="P9260" s="6"/>
      <c r="T9260" s="6"/>
      <c r="V9260" s="3"/>
    </row>
    <row r="9261">
      <c r="D9261" s="57"/>
      <c r="J9261" s="7"/>
      <c r="K9261" s="7"/>
      <c r="L9261" s="7"/>
      <c r="M9261" s="7"/>
      <c r="N9261" s="57"/>
      <c r="O9261" s="6"/>
      <c r="P9261" s="6"/>
      <c r="T9261" s="6"/>
      <c r="V9261" s="3"/>
    </row>
    <row r="9262">
      <c r="D9262" s="57"/>
      <c r="J9262" s="7"/>
      <c r="K9262" s="7"/>
      <c r="L9262" s="7"/>
      <c r="M9262" s="7"/>
      <c r="N9262" s="57"/>
      <c r="O9262" s="6"/>
      <c r="P9262" s="6"/>
      <c r="T9262" s="6"/>
      <c r="V9262" s="3"/>
    </row>
    <row r="9263">
      <c r="D9263" s="57"/>
      <c r="J9263" s="7"/>
      <c r="K9263" s="7"/>
      <c r="L9263" s="7"/>
      <c r="M9263" s="7"/>
      <c r="N9263" s="57"/>
      <c r="O9263" s="6"/>
      <c r="P9263" s="6"/>
      <c r="T9263" s="6"/>
      <c r="V9263" s="3"/>
    </row>
    <row r="9264">
      <c r="D9264" s="57"/>
      <c r="J9264" s="7"/>
      <c r="K9264" s="7"/>
      <c r="L9264" s="7"/>
      <c r="M9264" s="7"/>
      <c r="N9264" s="57"/>
      <c r="O9264" s="6"/>
      <c r="P9264" s="6"/>
      <c r="T9264" s="6"/>
      <c r="V9264" s="3"/>
    </row>
    <row r="9265">
      <c r="D9265" s="57"/>
      <c r="J9265" s="7"/>
      <c r="K9265" s="7"/>
      <c r="L9265" s="7"/>
      <c r="M9265" s="7"/>
      <c r="N9265" s="57"/>
      <c r="O9265" s="6"/>
      <c r="P9265" s="6"/>
      <c r="T9265" s="6"/>
      <c r="V9265" s="3"/>
    </row>
    <row r="9266">
      <c r="D9266" s="57"/>
      <c r="J9266" s="7"/>
      <c r="K9266" s="7"/>
      <c r="L9266" s="7"/>
      <c r="M9266" s="7"/>
      <c r="N9266" s="57"/>
      <c r="O9266" s="6"/>
      <c r="P9266" s="6"/>
      <c r="T9266" s="6"/>
      <c r="V9266" s="3"/>
    </row>
    <row r="9267">
      <c r="D9267" s="57"/>
      <c r="J9267" s="7"/>
      <c r="K9267" s="7"/>
      <c r="L9267" s="7"/>
      <c r="M9267" s="7"/>
      <c r="N9267" s="57"/>
      <c r="O9267" s="6"/>
      <c r="P9267" s="6"/>
      <c r="T9267" s="6"/>
      <c r="V9267" s="3"/>
    </row>
    <row r="9268">
      <c r="D9268" s="57"/>
      <c r="J9268" s="7"/>
      <c r="K9268" s="7"/>
      <c r="L9268" s="7"/>
      <c r="M9268" s="7"/>
      <c r="N9268" s="57"/>
      <c r="O9268" s="6"/>
      <c r="P9268" s="6"/>
      <c r="T9268" s="6"/>
      <c r="V9268" s="3"/>
    </row>
    <row r="9269">
      <c r="D9269" s="57"/>
      <c r="J9269" s="7"/>
      <c r="K9269" s="7"/>
      <c r="L9269" s="7"/>
      <c r="M9269" s="7"/>
      <c r="N9269" s="57"/>
      <c r="O9269" s="6"/>
      <c r="P9269" s="6"/>
      <c r="T9269" s="6"/>
      <c r="V9269" s="3"/>
    </row>
    <row r="9270">
      <c r="D9270" s="57"/>
      <c r="J9270" s="7"/>
      <c r="K9270" s="7"/>
      <c r="L9270" s="7"/>
      <c r="M9270" s="7"/>
      <c r="N9270" s="57"/>
      <c r="O9270" s="6"/>
      <c r="P9270" s="6"/>
      <c r="T9270" s="6"/>
      <c r="V9270" s="3"/>
    </row>
    <row r="9271">
      <c r="D9271" s="57"/>
      <c r="J9271" s="7"/>
      <c r="K9271" s="7"/>
      <c r="L9271" s="7"/>
      <c r="M9271" s="7"/>
      <c r="N9271" s="57"/>
      <c r="O9271" s="6"/>
      <c r="P9271" s="6"/>
      <c r="T9271" s="6"/>
      <c r="V9271" s="3"/>
    </row>
    <row r="9272">
      <c r="D9272" s="57"/>
      <c r="J9272" s="7"/>
      <c r="K9272" s="7"/>
      <c r="L9272" s="7"/>
      <c r="M9272" s="7"/>
      <c r="N9272" s="57"/>
      <c r="O9272" s="6"/>
      <c r="P9272" s="6"/>
      <c r="T9272" s="6"/>
      <c r="V9272" s="3"/>
    </row>
    <row r="9273">
      <c r="D9273" s="57"/>
      <c r="J9273" s="7"/>
      <c r="K9273" s="7"/>
      <c r="L9273" s="7"/>
      <c r="M9273" s="7"/>
      <c r="N9273" s="57"/>
      <c r="O9273" s="6"/>
      <c r="P9273" s="6"/>
      <c r="T9273" s="6"/>
      <c r="V9273" s="3"/>
    </row>
    <row r="9274">
      <c r="D9274" s="57"/>
      <c r="J9274" s="7"/>
      <c r="K9274" s="7"/>
      <c r="L9274" s="7"/>
      <c r="M9274" s="7"/>
      <c r="N9274" s="57"/>
      <c r="O9274" s="6"/>
      <c r="P9274" s="6"/>
      <c r="T9274" s="6"/>
      <c r="V9274" s="3"/>
    </row>
    <row r="9275">
      <c r="D9275" s="57"/>
      <c r="J9275" s="7"/>
      <c r="K9275" s="7"/>
      <c r="L9275" s="7"/>
      <c r="M9275" s="7"/>
      <c r="N9275" s="57"/>
      <c r="O9275" s="6"/>
      <c r="P9275" s="6"/>
      <c r="T9275" s="6"/>
      <c r="V9275" s="3"/>
    </row>
    <row r="9276">
      <c r="D9276" s="57"/>
      <c r="J9276" s="7"/>
      <c r="K9276" s="7"/>
      <c r="L9276" s="7"/>
      <c r="M9276" s="7"/>
      <c r="N9276" s="57"/>
      <c r="O9276" s="6"/>
      <c r="P9276" s="6"/>
      <c r="T9276" s="6"/>
      <c r="V9276" s="3"/>
    </row>
    <row r="9277">
      <c r="D9277" s="57"/>
      <c r="J9277" s="7"/>
      <c r="K9277" s="7"/>
      <c r="L9277" s="7"/>
      <c r="M9277" s="7"/>
      <c r="N9277" s="57"/>
      <c r="O9277" s="6"/>
      <c r="P9277" s="6"/>
      <c r="T9277" s="6"/>
      <c r="V9277" s="3"/>
    </row>
    <row r="9278">
      <c r="D9278" s="57"/>
      <c r="J9278" s="7"/>
      <c r="K9278" s="7"/>
      <c r="L9278" s="7"/>
      <c r="M9278" s="7"/>
      <c r="N9278" s="57"/>
      <c r="O9278" s="6"/>
      <c r="P9278" s="6"/>
      <c r="T9278" s="6"/>
      <c r="V9278" s="3"/>
    </row>
    <row r="9279">
      <c r="D9279" s="57"/>
      <c r="J9279" s="7"/>
      <c r="K9279" s="7"/>
      <c r="L9279" s="7"/>
      <c r="M9279" s="7"/>
      <c r="N9279" s="57"/>
      <c r="O9279" s="6"/>
      <c r="P9279" s="6"/>
      <c r="T9279" s="6"/>
      <c r="V9279" s="3"/>
    </row>
    <row r="9280">
      <c r="D9280" s="57"/>
      <c r="J9280" s="7"/>
      <c r="K9280" s="7"/>
      <c r="L9280" s="7"/>
      <c r="M9280" s="7"/>
      <c r="N9280" s="57"/>
      <c r="O9280" s="6"/>
      <c r="P9280" s="6"/>
      <c r="T9280" s="6"/>
      <c r="V9280" s="3"/>
    </row>
    <row r="9281">
      <c r="D9281" s="57"/>
      <c r="J9281" s="7"/>
      <c r="K9281" s="7"/>
      <c r="L9281" s="7"/>
      <c r="M9281" s="7"/>
      <c r="N9281" s="57"/>
      <c r="O9281" s="6"/>
      <c r="P9281" s="6"/>
      <c r="T9281" s="6"/>
      <c r="V9281" s="3"/>
    </row>
    <row r="9282">
      <c r="D9282" s="57"/>
      <c r="J9282" s="7"/>
      <c r="K9282" s="7"/>
      <c r="L9282" s="7"/>
      <c r="M9282" s="7"/>
      <c r="N9282" s="57"/>
      <c r="O9282" s="6"/>
      <c r="P9282" s="6"/>
      <c r="T9282" s="6"/>
      <c r="V9282" s="3"/>
    </row>
    <row r="9283">
      <c r="D9283" s="57"/>
      <c r="J9283" s="7"/>
      <c r="K9283" s="7"/>
      <c r="L9283" s="7"/>
      <c r="M9283" s="7"/>
      <c r="N9283" s="57"/>
      <c r="O9283" s="6"/>
      <c r="P9283" s="6"/>
      <c r="T9283" s="6"/>
      <c r="V9283" s="3"/>
    </row>
    <row r="9284">
      <c r="D9284" s="57"/>
      <c r="J9284" s="7"/>
      <c r="K9284" s="7"/>
      <c r="L9284" s="7"/>
      <c r="M9284" s="7"/>
      <c r="N9284" s="57"/>
      <c r="O9284" s="6"/>
      <c r="P9284" s="6"/>
      <c r="T9284" s="6"/>
      <c r="V9284" s="3"/>
    </row>
    <row r="9285">
      <c r="D9285" s="57"/>
      <c r="J9285" s="7"/>
      <c r="K9285" s="7"/>
      <c r="L9285" s="7"/>
      <c r="M9285" s="7"/>
      <c r="N9285" s="57"/>
      <c r="O9285" s="6"/>
      <c r="P9285" s="6"/>
      <c r="T9285" s="6"/>
      <c r="V9285" s="3"/>
    </row>
    <row r="9286">
      <c r="D9286" s="57"/>
      <c r="J9286" s="7"/>
      <c r="K9286" s="7"/>
      <c r="L9286" s="7"/>
      <c r="M9286" s="7"/>
      <c r="N9286" s="57"/>
      <c r="O9286" s="6"/>
      <c r="P9286" s="6"/>
      <c r="T9286" s="6"/>
      <c r="V9286" s="3"/>
    </row>
    <row r="9287">
      <c r="D9287" s="57"/>
      <c r="J9287" s="7"/>
      <c r="K9287" s="7"/>
      <c r="L9287" s="7"/>
      <c r="M9287" s="7"/>
      <c r="N9287" s="57"/>
      <c r="O9287" s="6"/>
      <c r="P9287" s="6"/>
      <c r="T9287" s="6"/>
      <c r="V9287" s="3"/>
    </row>
    <row r="9288">
      <c r="D9288" s="57"/>
      <c r="J9288" s="7"/>
      <c r="K9288" s="7"/>
      <c r="L9288" s="7"/>
      <c r="M9288" s="7"/>
      <c r="N9288" s="57"/>
      <c r="O9288" s="6"/>
      <c r="P9288" s="6"/>
      <c r="T9288" s="6"/>
      <c r="V9288" s="3"/>
    </row>
    <row r="9289">
      <c r="D9289" s="57"/>
      <c r="J9289" s="7"/>
      <c r="K9289" s="7"/>
      <c r="L9289" s="7"/>
      <c r="M9289" s="7"/>
      <c r="N9289" s="57"/>
      <c r="O9289" s="6"/>
      <c r="P9289" s="6"/>
      <c r="T9289" s="6"/>
      <c r="V9289" s="3"/>
    </row>
    <row r="9290">
      <c r="D9290" s="57"/>
      <c r="J9290" s="7"/>
      <c r="K9290" s="7"/>
      <c r="L9290" s="7"/>
      <c r="M9290" s="7"/>
      <c r="N9290" s="57"/>
      <c r="O9290" s="6"/>
      <c r="P9290" s="6"/>
      <c r="T9290" s="6"/>
      <c r="V9290" s="3"/>
    </row>
    <row r="9291">
      <c r="D9291" s="57"/>
      <c r="J9291" s="7"/>
      <c r="K9291" s="7"/>
      <c r="L9291" s="7"/>
      <c r="M9291" s="7"/>
      <c r="N9291" s="57"/>
      <c r="O9291" s="6"/>
      <c r="P9291" s="6"/>
      <c r="T9291" s="6"/>
      <c r="V9291" s="3"/>
    </row>
    <row r="9292">
      <c r="D9292" s="57"/>
      <c r="J9292" s="7"/>
      <c r="K9292" s="7"/>
      <c r="L9292" s="7"/>
      <c r="M9292" s="7"/>
      <c r="N9292" s="57"/>
      <c r="O9292" s="6"/>
      <c r="P9292" s="6"/>
      <c r="T9292" s="6"/>
      <c r="V9292" s="3"/>
    </row>
    <row r="9293">
      <c r="D9293" s="57"/>
      <c r="J9293" s="7"/>
      <c r="K9293" s="7"/>
      <c r="L9293" s="7"/>
      <c r="M9293" s="7"/>
      <c r="N9293" s="57"/>
      <c r="O9293" s="6"/>
      <c r="P9293" s="6"/>
      <c r="T9293" s="6"/>
      <c r="V9293" s="3"/>
    </row>
    <row r="9294">
      <c r="D9294" s="57"/>
      <c r="J9294" s="7"/>
      <c r="K9294" s="7"/>
      <c r="L9294" s="7"/>
      <c r="M9294" s="7"/>
      <c r="N9294" s="57"/>
      <c r="O9294" s="6"/>
      <c r="P9294" s="6"/>
      <c r="T9294" s="6"/>
      <c r="V9294" s="3"/>
    </row>
    <row r="9295">
      <c r="D9295" s="57"/>
      <c r="J9295" s="7"/>
      <c r="K9295" s="7"/>
      <c r="L9295" s="7"/>
      <c r="M9295" s="7"/>
      <c r="N9295" s="57"/>
      <c r="O9295" s="6"/>
      <c r="P9295" s="6"/>
      <c r="T9295" s="6"/>
      <c r="V9295" s="3"/>
    </row>
    <row r="9296">
      <c r="D9296" s="57"/>
      <c r="J9296" s="7"/>
      <c r="K9296" s="7"/>
      <c r="L9296" s="7"/>
      <c r="M9296" s="7"/>
      <c r="N9296" s="57"/>
      <c r="O9296" s="6"/>
      <c r="P9296" s="6"/>
      <c r="T9296" s="6"/>
      <c r="V9296" s="3"/>
    </row>
    <row r="9297">
      <c r="D9297" s="57"/>
      <c r="J9297" s="7"/>
      <c r="K9297" s="7"/>
      <c r="L9297" s="7"/>
      <c r="M9297" s="7"/>
      <c r="N9297" s="57"/>
      <c r="O9297" s="6"/>
      <c r="P9297" s="6"/>
      <c r="T9297" s="6"/>
      <c r="V9297" s="3"/>
    </row>
    <row r="9298">
      <c r="D9298" s="57"/>
      <c r="J9298" s="7"/>
      <c r="K9298" s="7"/>
      <c r="L9298" s="7"/>
      <c r="M9298" s="7"/>
      <c r="N9298" s="57"/>
      <c r="O9298" s="6"/>
      <c r="P9298" s="6"/>
      <c r="T9298" s="6"/>
      <c r="V9298" s="3"/>
    </row>
    <row r="9299">
      <c r="D9299" s="57"/>
      <c r="J9299" s="7"/>
      <c r="K9299" s="7"/>
      <c r="L9299" s="7"/>
      <c r="M9299" s="7"/>
      <c r="N9299" s="57"/>
      <c r="O9299" s="6"/>
      <c r="P9299" s="6"/>
      <c r="T9299" s="6"/>
      <c r="V9299" s="3"/>
    </row>
    <row r="9300">
      <c r="D9300" s="57"/>
      <c r="J9300" s="7"/>
      <c r="K9300" s="7"/>
      <c r="L9300" s="7"/>
      <c r="M9300" s="7"/>
      <c r="N9300" s="57"/>
      <c r="O9300" s="6"/>
      <c r="P9300" s="6"/>
      <c r="T9300" s="6"/>
      <c r="V9300" s="3"/>
    </row>
    <row r="9301">
      <c r="D9301" s="57"/>
      <c r="J9301" s="7"/>
      <c r="K9301" s="7"/>
      <c r="L9301" s="7"/>
      <c r="M9301" s="7"/>
      <c r="N9301" s="57"/>
      <c r="O9301" s="6"/>
      <c r="P9301" s="6"/>
      <c r="T9301" s="6"/>
      <c r="V9301" s="3"/>
    </row>
    <row r="9302">
      <c r="D9302" s="57"/>
      <c r="J9302" s="7"/>
      <c r="K9302" s="7"/>
      <c r="L9302" s="7"/>
      <c r="M9302" s="7"/>
      <c r="N9302" s="57"/>
      <c r="O9302" s="6"/>
      <c r="P9302" s="6"/>
      <c r="T9302" s="6"/>
      <c r="V9302" s="3"/>
    </row>
    <row r="9303">
      <c r="D9303" s="57"/>
      <c r="J9303" s="7"/>
      <c r="K9303" s="7"/>
      <c r="L9303" s="7"/>
      <c r="M9303" s="7"/>
      <c r="N9303" s="57"/>
      <c r="O9303" s="6"/>
      <c r="P9303" s="6"/>
      <c r="T9303" s="6"/>
      <c r="V9303" s="3"/>
    </row>
    <row r="9304">
      <c r="D9304" s="57"/>
      <c r="J9304" s="7"/>
      <c r="K9304" s="7"/>
      <c r="L9304" s="7"/>
      <c r="M9304" s="7"/>
      <c r="N9304" s="57"/>
      <c r="O9304" s="6"/>
      <c r="P9304" s="6"/>
      <c r="T9304" s="6"/>
      <c r="V9304" s="3"/>
    </row>
    <row r="9305">
      <c r="D9305" s="57"/>
      <c r="J9305" s="7"/>
      <c r="K9305" s="7"/>
      <c r="L9305" s="7"/>
      <c r="M9305" s="7"/>
      <c r="N9305" s="57"/>
      <c r="O9305" s="6"/>
      <c r="P9305" s="6"/>
      <c r="T9305" s="6"/>
      <c r="V9305" s="3"/>
    </row>
    <row r="9306">
      <c r="D9306" s="57"/>
      <c r="J9306" s="7"/>
      <c r="K9306" s="7"/>
      <c r="L9306" s="7"/>
      <c r="M9306" s="7"/>
      <c r="N9306" s="57"/>
      <c r="O9306" s="6"/>
      <c r="P9306" s="6"/>
      <c r="T9306" s="6"/>
      <c r="V9306" s="3"/>
    </row>
    <row r="9307">
      <c r="D9307" s="57"/>
      <c r="J9307" s="7"/>
      <c r="K9307" s="7"/>
      <c r="L9307" s="7"/>
      <c r="M9307" s="7"/>
      <c r="N9307" s="57"/>
      <c r="O9307" s="6"/>
      <c r="P9307" s="6"/>
      <c r="T9307" s="6"/>
      <c r="V9307" s="3"/>
    </row>
    <row r="9308">
      <c r="D9308" s="57"/>
      <c r="J9308" s="7"/>
      <c r="K9308" s="7"/>
      <c r="L9308" s="7"/>
      <c r="M9308" s="7"/>
      <c r="N9308" s="57"/>
      <c r="O9308" s="6"/>
      <c r="P9308" s="6"/>
      <c r="T9308" s="6"/>
      <c r="V9308" s="3"/>
    </row>
    <row r="9309">
      <c r="D9309" s="57"/>
      <c r="J9309" s="7"/>
      <c r="K9309" s="7"/>
      <c r="L9309" s="7"/>
      <c r="M9309" s="7"/>
      <c r="N9309" s="57"/>
      <c r="O9309" s="6"/>
      <c r="P9309" s="6"/>
      <c r="T9309" s="6"/>
      <c r="V9309" s="3"/>
    </row>
    <row r="9310">
      <c r="D9310" s="57"/>
      <c r="J9310" s="7"/>
      <c r="K9310" s="7"/>
      <c r="L9310" s="7"/>
      <c r="M9310" s="7"/>
      <c r="N9310" s="57"/>
      <c r="O9310" s="6"/>
      <c r="P9310" s="6"/>
      <c r="T9310" s="6"/>
      <c r="V9310" s="3"/>
    </row>
    <row r="9311">
      <c r="D9311" s="57"/>
      <c r="J9311" s="7"/>
      <c r="K9311" s="7"/>
      <c r="L9311" s="7"/>
      <c r="M9311" s="7"/>
      <c r="N9311" s="57"/>
      <c r="O9311" s="6"/>
      <c r="P9311" s="6"/>
      <c r="T9311" s="6"/>
      <c r="V9311" s="3"/>
    </row>
    <row r="9312">
      <c r="D9312" s="57"/>
      <c r="J9312" s="7"/>
      <c r="K9312" s="7"/>
      <c r="L9312" s="7"/>
      <c r="M9312" s="7"/>
      <c r="N9312" s="57"/>
      <c r="O9312" s="6"/>
      <c r="P9312" s="6"/>
      <c r="T9312" s="6"/>
      <c r="V9312" s="3"/>
    </row>
    <row r="9313">
      <c r="D9313" s="57"/>
      <c r="J9313" s="7"/>
      <c r="K9313" s="7"/>
      <c r="L9313" s="7"/>
      <c r="M9313" s="7"/>
      <c r="N9313" s="57"/>
      <c r="O9313" s="6"/>
      <c r="P9313" s="6"/>
      <c r="T9313" s="6"/>
      <c r="V9313" s="3"/>
    </row>
    <row r="9314">
      <c r="D9314" s="57"/>
      <c r="J9314" s="7"/>
      <c r="K9314" s="7"/>
      <c r="L9314" s="7"/>
      <c r="M9314" s="7"/>
      <c r="N9314" s="57"/>
      <c r="O9314" s="6"/>
      <c r="P9314" s="6"/>
      <c r="T9314" s="6"/>
      <c r="V9314" s="3"/>
    </row>
    <row r="9315">
      <c r="D9315" s="57"/>
      <c r="J9315" s="7"/>
      <c r="K9315" s="7"/>
      <c r="L9315" s="7"/>
      <c r="M9315" s="7"/>
      <c r="N9315" s="57"/>
      <c r="O9315" s="6"/>
      <c r="P9315" s="6"/>
      <c r="T9315" s="6"/>
      <c r="V9315" s="3"/>
    </row>
    <row r="9316">
      <c r="D9316" s="57"/>
      <c r="J9316" s="7"/>
      <c r="K9316" s="7"/>
      <c r="L9316" s="7"/>
      <c r="M9316" s="7"/>
      <c r="N9316" s="57"/>
      <c r="O9316" s="6"/>
      <c r="P9316" s="6"/>
      <c r="T9316" s="6"/>
      <c r="V9316" s="3"/>
    </row>
    <row r="9317">
      <c r="D9317" s="57"/>
      <c r="J9317" s="7"/>
      <c r="K9317" s="7"/>
      <c r="L9317" s="7"/>
      <c r="M9317" s="7"/>
      <c r="N9317" s="57"/>
      <c r="O9317" s="6"/>
      <c r="P9317" s="6"/>
      <c r="T9317" s="6"/>
      <c r="V9317" s="3"/>
    </row>
    <row r="9318">
      <c r="D9318" s="57"/>
      <c r="J9318" s="7"/>
      <c r="K9318" s="7"/>
      <c r="L9318" s="7"/>
      <c r="M9318" s="7"/>
      <c r="N9318" s="57"/>
      <c r="O9318" s="6"/>
      <c r="P9318" s="6"/>
      <c r="T9318" s="6"/>
      <c r="V9318" s="3"/>
    </row>
    <row r="9319">
      <c r="D9319" s="57"/>
      <c r="J9319" s="7"/>
      <c r="K9319" s="7"/>
      <c r="L9319" s="7"/>
      <c r="M9319" s="7"/>
      <c r="N9319" s="57"/>
      <c r="O9319" s="6"/>
      <c r="P9319" s="6"/>
      <c r="T9319" s="6"/>
      <c r="V9319" s="3"/>
    </row>
    <row r="9320">
      <c r="D9320" s="57"/>
      <c r="J9320" s="7"/>
      <c r="K9320" s="7"/>
      <c r="L9320" s="7"/>
      <c r="M9320" s="7"/>
      <c r="N9320" s="57"/>
      <c r="O9320" s="6"/>
      <c r="P9320" s="6"/>
      <c r="T9320" s="6"/>
      <c r="V9320" s="3"/>
    </row>
    <row r="9321">
      <c r="D9321" s="57"/>
      <c r="J9321" s="7"/>
      <c r="K9321" s="7"/>
      <c r="L9321" s="7"/>
      <c r="M9321" s="7"/>
      <c r="N9321" s="57"/>
      <c r="O9321" s="6"/>
      <c r="P9321" s="6"/>
      <c r="T9321" s="6"/>
      <c r="V9321" s="3"/>
    </row>
    <row r="9322">
      <c r="D9322" s="57"/>
      <c r="J9322" s="7"/>
      <c r="K9322" s="7"/>
      <c r="L9322" s="7"/>
      <c r="M9322" s="7"/>
      <c r="N9322" s="57"/>
      <c r="O9322" s="6"/>
      <c r="P9322" s="6"/>
      <c r="T9322" s="6"/>
      <c r="V9322" s="3"/>
    </row>
    <row r="9323">
      <c r="D9323" s="57"/>
      <c r="J9323" s="7"/>
      <c r="K9323" s="7"/>
      <c r="L9323" s="7"/>
      <c r="M9323" s="7"/>
      <c r="N9323" s="57"/>
      <c r="O9323" s="6"/>
      <c r="P9323" s="6"/>
      <c r="T9323" s="6"/>
      <c r="V9323" s="3"/>
    </row>
    <row r="9324">
      <c r="D9324" s="57"/>
      <c r="J9324" s="7"/>
      <c r="K9324" s="7"/>
      <c r="L9324" s="7"/>
      <c r="M9324" s="7"/>
      <c r="N9324" s="57"/>
      <c r="O9324" s="6"/>
      <c r="P9324" s="6"/>
      <c r="T9324" s="6"/>
      <c r="V9324" s="3"/>
    </row>
    <row r="9325">
      <c r="D9325" s="57"/>
      <c r="J9325" s="7"/>
      <c r="K9325" s="7"/>
      <c r="L9325" s="7"/>
      <c r="M9325" s="7"/>
      <c r="N9325" s="57"/>
      <c r="O9325" s="6"/>
      <c r="P9325" s="6"/>
      <c r="T9325" s="6"/>
      <c r="V9325" s="3"/>
    </row>
    <row r="9326">
      <c r="D9326" s="57"/>
      <c r="J9326" s="7"/>
      <c r="K9326" s="7"/>
      <c r="L9326" s="7"/>
      <c r="M9326" s="7"/>
      <c r="N9326" s="57"/>
      <c r="O9326" s="6"/>
      <c r="P9326" s="6"/>
      <c r="T9326" s="6"/>
      <c r="V9326" s="3"/>
    </row>
    <row r="9327">
      <c r="D9327" s="57"/>
      <c r="J9327" s="7"/>
      <c r="K9327" s="7"/>
      <c r="L9327" s="7"/>
      <c r="M9327" s="7"/>
      <c r="N9327" s="57"/>
      <c r="O9327" s="6"/>
      <c r="P9327" s="6"/>
      <c r="T9327" s="6"/>
      <c r="V9327" s="3"/>
    </row>
    <row r="9328">
      <c r="D9328" s="57"/>
      <c r="J9328" s="7"/>
      <c r="K9328" s="7"/>
      <c r="L9328" s="7"/>
      <c r="M9328" s="7"/>
      <c r="N9328" s="57"/>
      <c r="O9328" s="6"/>
      <c r="P9328" s="6"/>
      <c r="T9328" s="6"/>
      <c r="V9328" s="3"/>
    </row>
    <row r="9329">
      <c r="D9329" s="57"/>
      <c r="J9329" s="7"/>
      <c r="K9329" s="7"/>
      <c r="L9329" s="7"/>
      <c r="M9329" s="7"/>
      <c r="N9329" s="57"/>
      <c r="O9329" s="6"/>
      <c r="P9329" s="6"/>
      <c r="T9329" s="6"/>
      <c r="V9329" s="3"/>
    </row>
    <row r="9330">
      <c r="D9330" s="57"/>
      <c r="J9330" s="7"/>
      <c r="K9330" s="7"/>
      <c r="L9330" s="7"/>
      <c r="M9330" s="7"/>
      <c r="N9330" s="57"/>
      <c r="O9330" s="6"/>
      <c r="P9330" s="6"/>
      <c r="T9330" s="6"/>
      <c r="V9330" s="3"/>
    </row>
    <row r="9331">
      <c r="D9331" s="57"/>
      <c r="J9331" s="7"/>
      <c r="K9331" s="7"/>
      <c r="L9331" s="7"/>
      <c r="M9331" s="7"/>
      <c r="N9331" s="57"/>
      <c r="O9331" s="6"/>
      <c r="P9331" s="6"/>
      <c r="T9331" s="6"/>
      <c r="V9331" s="3"/>
    </row>
    <row r="9332">
      <c r="D9332" s="57"/>
      <c r="J9332" s="7"/>
      <c r="K9332" s="7"/>
      <c r="L9332" s="7"/>
      <c r="M9332" s="7"/>
      <c r="N9332" s="57"/>
      <c r="O9332" s="6"/>
      <c r="P9332" s="6"/>
      <c r="T9332" s="6"/>
      <c r="V9332" s="3"/>
    </row>
    <row r="9333">
      <c r="D9333" s="57"/>
      <c r="J9333" s="7"/>
      <c r="K9333" s="7"/>
      <c r="L9333" s="7"/>
      <c r="M9333" s="7"/>
      <c r="N9333" s="57"/>
      <c r="O9333" s="6"/>
      <c r="P9333" s="6"/>
      <c r="T9333" s="6"/>
      <c r="V9333" s="3"/>
    </row>
    <row r="9334">
      <c r="D9334" s="57"/>
      <c r="J9334" s="7"/>
      <c r="K9334" s="7"/>
      <c r="L9334" s="7"/>
      <c r="M9334" s="7"/>
      <c r="N9334" s="57"/>
      <c r="O9334" s="6"/>
      <c r="P9334" s="6"/>
      <c r="T9334" s="6"/>
      <c r="V9334" s="3"/>
    </row>
    <row r="9335">
      <c r="D9335" s="57"/>
      <c r="J9335" s="7"/>
      <c r="K9335" s="7"/>
      <c r="L9335" s="7"/>
      <c r="M9335" s="7"/>
      <c r="N9335" s="57"/>
      <c r="O9335" s="6"/>
      <c r="P9335" s="6"/>
      <c r="T9335" s="6"/>
      <c r="V9335" s="3"/>
    </row>
    <row r="9336">
      <c r="D9336" s="57"/>
      <c r="J9336" s="7"/>
      <c r="K9336" s="7"/>
      <c r="L9336" s="7"/>
      <c r="M9336" s="7"/>
      <c r="N9336" s="57"/>
      <c r="O9336" s="6"/>
      <c r="P9336" s="6"/>
      <c r="T9336" s="6"/>
      <c r="V9336" s="3"/>
    </row>
    <row r="9337">
      <c r="D9337" s="57"/>
      <c r="J9337" s="7"/>
      <c r="K9337" s="7"/>
      <c r="L9337" s="7"/>
      <c r="M9337" s="7"/>
      <c r="N9337" s="57"/>
      <c r="O9337" s="6"/>
      <c r="P9337" s="6"/>
      <c r="T9337" s="6"/>
      <c r="V9337" s="3"/>
    </row>
    <row r="9338">
      <c r="D9338" s="57"/>
      <c r="J9338" s="7"/>
      <c r="K9338" s="7"/>
      <c r="L9338" s="7"/>
      <c r="M9338" s="7"/>
      <c r="N9338" s="57"/>
      <c r="O9338" s="6"/>
      <c r="P9338" s="6"/>
      <c r="T9338" s="6"/>
      <c r="V9338" s="3"/>
    </row>
    <row r="9339">
      <c r="D9339" s="57"/>
      <c r="J9339" s="7"/>
      <c r="K9339" s="7"/>
      <c r="L9339" s="7"/>
      <c r="M9339" s="7"/>
      <c r="N9339" s="57"/>
      <c r="O9339" s="6"/>
      <c r="P9339" s="6"/>
      <c r="T9339" s="6"/>
      <c r="V9339" s="3"/>
    </row>
    <row r="9340">
      <c r="D9340" s="57"/>
      <c r="J9340" s="7"/>
      <c r="K9340" s="7"/>
      <c r="L9340" s="7"/>
      <c r="M9340" s="7"/>
      <c r="N9340" s="57"/>
      <c r="O9340" s="6"/>
      <c r="P9340" s="6"/>
      <c r="T9340" s="6"/>
      <c r="V9340" s="3"/>
    </row>
    <row r="9341">
      <c r="D9341" s="57"/>
      <c r="J9341" s="7"/>
      <c r="K9341" s="7"/>
      <c r="L9341" s="7"/>
      <c r="M9341" s="7"/>
      <c r="N9341" s="57"/>
      <c r="O9341" s="6"/>
      <c r="P9341" s="6"/>
      <c r="T9341" s="6"/>
      <c r="V9341" s="3"/>
    </row>
    <row r="9342">
      <c r="D9342" s="57"/>
      <c r="J9342" s="7"/>
      <c r="K9342" s="7"/>
      <c r="L9342" s="7"/>
      <c r="M9342" s="7"/>
      <c r="N9342" s="57"/>
      <c r="O9342" s="6"/>
      <c r="P9342" s="6"/>
      <c r="T9342" s="6"/>
      <c r="V9342" s="3"/>
    </row>
    <row r="9343">
      <c r="D9343" s="57"/>
      <c r="J9343" s="7"/>
      <c r="K9343" s="7"/>
      <c r="L9343" s="7"/>
      <c r="M9343" s="7"/>
      <c r="N9343" s="57"/>
      <c r="O9343" s="6"/>
      <c r="P9343" s="6"/>
      <c r="T9343" s="6"/>
      <c r="V9343" s="3"/>
    </row>
    <row r="9344">
      <c r="D9344" s="57"/>
      <c r="J9344" s="7"/>
      <c r="K9344" s="7"/>
      <c r="L9344" s="7"/>
      <c r="M9344" s="7"/>
      <c r="N9344" s="57"/>
      <c r="O9344" s="6"/>
      <c r="P9344" s="6"/>
      <c r="T9344" s="6"/>
      <c r="V9344" s="3"/>
    </row>
    <row r="9345">
      <c r="D9345" s="57"/>
      <c r="J9345" s="7"/>
      <c r="K9345" s="7"/>
      <c r="L9345" s="7"/>
      <c r="M9345" s="7"/>
      <c r="N9345" s="57"/>
      <c r="O9345" s="6"/>
      <c r="P9345" s="6"/>
      <c r="T9345" s="6"/>
      <c r="V9345" s="3"/>
    </row>
    <row r="9346">
      <c r="D9346" s="57"/>
      <c r="J9346" s="7"/>
      <c r="K9346" s="7"/>
      <c r="L9346" s="7"/>
      <c r="M9346" s="7"/>
      <c r="N9346" s="57"/>
      <c r="O9346" s="6"/>
      <c r="P9346" s="6"/>
      <c r="T9346" s="6"/>
      <c r="V9346" s="3"/>
    </row>
    <row r="9347">
      <c r="D9347" s="57"/>
      <c r="J9347" s="7"/>
      <c r="K9347" s="7"/>
      <c r="L9347" s="7"/>
      <c r="M9347" s="7"/>
      <c r="N9347" s="57"/>
      <c r="O9347" s="6"/>
      <c r="P9347" s="6"/>
      <c r="T9347" s="6"/>
      <c r="V9347" s="3"/>
    </row>
    <row r="9348">
      <c r="D9348" s="57"/>
      <c r="J9348" s="7"/>
      <c r="K9348" s="7"/>
      <c r="L9348" s="7"/>
      <c r="M9348" s="7"/>
      <c r="N9348" s="57"/>
      <c r="O9348" s="6"/>
      <c r="P9348" s="6"/>
      <c r="T9348" s="6"/>
      <c r="V9348" s="3"/>
    </row>
    <row r="9349">
      <c r="D9349" s="57"/>
      <c r="J9349" s="7"/>
      <c r="K9349" s="7"/>
      <c r="L9349" s="7"/>
      <c r="M9349" s="7"/>
      <c r="N9349" s="57"/>
      <c r="O9349" s="6"/>
      <c r="P9349" s="6"/>
      <c r="T9349" s="6"/>
      <c r="V9349" s="3"/>
    </row>
    <row r="9350">
      <c r="D9350" s="57"/>
      <c r="J9350" s="7"/>
      <c r="K9350" s="7"/>
      <c r="L9350" s="7"/>
      <c r="M9350" s="7"/>
      <c r="N9350" s="57"/>
      <c r="O9350" s="6"/>
      <c r="P9350" s="6"/>
      <c r="T9350" s="6"/>
      <c r="V9350" s="3"/>
    </row>
    <row r="9351">
      <c r="D9351" s="57"/>
      <c r="J9351" s="7"/>
      <c r="K9351" s="7"/>
      <c r="L9351" s="7"/>
      <c r="M9351" s="7"/>
      <c r="N9351" s="57"/>
      <c r="O9351" s="6"/>
      <c r="P9351" s="6"/>
      <c r="T9351" s="6"/>
      <c r="V9351" s="3"/>
    </row>
    <row r="9352">
      <c r="D9352" s="57"/>
      <c r="J9352" s="7"/>
      <c r="K9352" s="7"/>
      <c r="L9352" s="7"/>
      <c r="M9352" s="7"/>
      <c r="N9352" s="57"/>
      <c r="O9352" s="6"/>
      <c r="P9352" s="6"/>
      <c r="T9352" s="6"/>
      <c r="V9352" s="3"/>
    </row>
    <row r="9353">
      <c r="D9353" s="57"/>
      <c r="J9353" s="7"/>
      <c r="K9353" s="7"/>
      <c r="L9353" s="7"/>
      <c r="M9353" s="7"/>
      <c r="N9353" s="57"/>
      <c r="O9353" s="6"/>
      <c r="P9353" s="6"/>
      <c r="T9353" s="6"/>
      <c r="V9353" s="3"/>
    </row>
    <row r="9354">
      <c r="D9354" s="57"/>
      <c r="J9354" s="7"/>
      <c r="K9354" s="7"/>
      <c r="L9354" s="7"/>
      <c r="M9354" s="7"/>
      <c r="N9354" s="57"/>
      <c r="O9354" s="6"/>
      <c r="P9354" s="6"/>
      <c r="T9354" s="6"/>
      <c r="V9354" s="3"/>
    </row>
    <row r="9355">
      <c r="D9355" s="57"/>
      <c r="J9355" s="7"/>
      <c r="K9355" s="7"/>
      <c r="L9355" s="7"/>
      <c r="M9355" s="7"/>
      <c r="N9355" s="57"/>
      <c r="O9355" s="6"/>
      <c r="P9355" s="6"/>
      <c r="T9355" s="6"/>
      <c r="V9355" s="3"/>
    </row>
    <row r="9356">
      <c r="D9356" s="57"/>
      <c r="J9356" s="7"/>
      <c r="K9356" s="7"/>
      <c r="L9356" s="7"/>
      <c r="M9356" s="7"/>
      <c r="N9356" s="57"/>
      <c r="O9356" s="6"/>
      <c r="P9356" s="6"/>
      <c r="T9356" s="6"/>
      <c r="V9356" s="3"/>
    </row>
    <row r="9357">
      <c r="D9357" s="57"/>
      <c r="J9357" s="7"/>
      <c r="K9357" s="7"/>
      <c r="L9357" s="7"/>
      <c r="M9357" s="7"/>
      <c r="N9357" s="57"/>
      <c r="O9357" s="6"/>
      <c r="P9357" s="6"/>
      <c r="T9357" s="6"/>
      <c r="V9357" s="3"/>
    </row>
    <row r="9358">
      <c r="D9358" s="57"/>
      <c r="J9358" s="7"/>
      <c r="K9358" s="7"/>
      <c r="L9358" s="7"/>
      <c r="M9358" s="7"/>
      <c r="N9358" s="57"/>
      <c r="O9358" s="6"/>
      <c r="P9358" s="6"/>
      <c r="T9358" s="6"/>
      <c r="V9358" s="3"/>
    </row>
    <row r="9359">
      <c r="D9359" s="57"/>
      <c r="J9359" s="7"/>
      <c r="K9359" s="7"/>
      <c r="L9359" s="7"/>
      <c r="M9359" s="7"/>
      <c r="N9359" s="57"/>
      <c r="O9359" s="6"/>
      <c r="P9359" s="6"/>
      <c r="T9359" s="6"/>
      <c r="V9359" s="3"/>
    </row>
    <row r="9360">
      <c r="D9360" s="57"/>
      <c r="J9360" s="7"/>
      <c r="K9360" s="7"/>
      <c r="L9360" s="7"/>
      <c r="M9360" s="7"/>
      <c r="N9360" s="57"/>
      <c r="O9360" s="6"/>
      <c r="P9360" s="6"/>
      <c r="T9360" s="6"/>
      <c r="V9360" s="3"/>
    </row>
    <row r="9361">
      <c r="D9361" s="57"/>
      <c r="J9361" s="7"/>
      <c r="K9361" s="7"/>
      <c r="L9361" s="7"/>
      <c r="M9361" s="7"/>
      <c r="N9361" s="57"/>
      <c r="O9361" s="6"/>
      <c r="P9361" s="6"/>
      <c r="T9361" s="6"/>
      <c r="V9361" s="3"/>
    </row>
    <row r="9362">
      <c r="D9362" s="57"/>
      <c r="J9362" s="7"/>
      <c r="K9362" s="7"/>
      <c r="L9362" s="7"/>
      <c r="M9362" s="7"/>
      <c r="N9362" s="57"/>
      <c r="O9362" s="6"/>
      <c r="P9362" s="6"/>
      <c r="T9362" s="6"/>
      <c r="V9362" s="3"/>
    </row>
    <row r="9363">
      <c r="D9363" s="57"/>
      <c r="J9363" s="7"/>
      <c r="K9363" s="7"/>
      <c r="L9363" s="7"/>
      <c r="M9363" s="7"/>
      <c r="N9363" s="57"/>
      <c r="O9363" s="6"/>
      <c r="P9363" s="6"/>
      <c r="T9363" s="6"/>
      <c r="V9363" s="3"/>
    </row>
    <row r="9364">
      <c r="D9364" s="57"/>
      <c r="J9364" s="7"/>
      <c r="K9364" s="7"/>
      <c r="L9364" s="7"/>
      <c r="M9364" s="7"/>
      <c r="N9364" s="57"/>
      <c r="O9364" s="6"/>
      <c r="P9364" s="6"/>
      <c r="T9364" s="6"/>
      <c r="V9364" s="3"/>
    </row>
    <row r="9365">
      <c r="D9365" s="57"/>
      <c r="J9365" s="7"/>
      <c r="K9365" s="7"/>
      <c r="L9365" s="7"/>
      <c r="M9365" s="7"/>
      <c r="N9365" s="57"/>
      <c r="O9365" s="6"/>
      <c r="P9365" s="6"/>
      <c r="T9365" s="6"/>
      <c r="V9365" s="3"/>
    </row>
    <row r="9366">
      <c r="D9366" s="57"/>
      <c r="J9366" s="7"/>
      <c r="K9366" s="7"/>
      <c r="L9366" s="7"/>
      <c r="M9366" s="7"/>
      <c r="N9366" s="57"/>
      <c r="O9366" s="6"/>
      <c r="P9366" s="6"/>
      <c r="T9366" s="6"/>
      <c r="V9366" s="3"/>
    </row>
    <row r="9367">
      <c r="D9367" s="57"/>
      <c r="J9367" s="7"/>
      <c r="K9367" s="7"/>
      <c r="L9367" s="7"/>
      <c r="M9367" s="7"/>
      <c r="N9367" s="57"/>
      <c r="O9367" s="6"/>
      <c r="P9367" s="6"/>
      <c r="T9367" s="6"/>
      <c r="V9367" s="3"/>
    </row>
    <row r="9368">
      <c r="D9368" s="57"/>
      <c r="J9368" s="7"/>
      <c r="K9368" s="7"/>
      <c r="L9368" s="7"/>
      <c r="M9368" s="7"/>
      <c r="N9368" s="57"/>
      <c r="O9368" s="6"/>
      <c r="P9368" s="6"/>
      <c r="T9368" s="6"/>
      <c r="V9368" s="3"/>
    </row>
    <row r="9369">
      <c r="D9369" s="57"/>
      <c r="J9369" s="7"/>
      <c r="K9369" s="7"/>
      <c r="L9369" s="7"/>
      <c r="M9369" s="7"/>
      <c r="N9369" s="57"/>
      <c r="O9369" s="6"/>
      <c r="P9369" s="6"/>
      <c r="T9369" s="6"/>
      <c r="V9369" s="3"/>
    </row>
    <row r="9370">
      <c r="D9370" s="57"/>
      <c r="J9370" s="7"/>
      <c r="K9370" s="7"/>
      <c r="L9370" s="7"/>
      <c r="M9370" s="7"/>
      <c r="N9370" s="57"/>
      <c r="O9370" s="6"/>
      <c r="P9370" s="6"/>
      <c r="T9370" s="6"/>
      <c r="V9370" s="3"/>
    </row>
    <row r="9371">
      <c r="D9371" s="57"/>
      <c r="J9371" s="7"/>
      <c r="K9371" s="7"/>
      <c r="L9371" s="7"/>
      <c r="M9371" s="7"/>
      <c r="N9371" s="57"/>
      <c r="O9371" s="6"/>
      <c r="P9371" s="6"/>
      <c r="T9371" s="6"/>
      <c r="V9371" s="3"/>
    </row>
    <row r="9372">
      <c r="D9372" s="57"/>
      <c r="J9372" s="7"/>
      <c r="K9372" s="7"/>
      <c r="L9372" s="7"/>
      <c r="M9372" s="7"/>
      <c r="N9372" s="57"/>
      <c r="O9372" s="6"/>
      <c r="P9372" s="6"/>
      <c r="T9372" s="6"/>
      <c r="V9372" s="3"/>
    </row>
    <row r="9373">
      <c r="D9373" s="57"/>
      <c r="J9373" s="7"/>
      <c r="K9373" s="7"/>
      <c r="L9373" s="7"/>
      <c r="M9373" s="7"/>
      <c r="N9373" s="57"/>
      <c r="O9373" s="6"/>
      <c r="P9373" s="6"/>
      <c r="T9373" s="6"/>
      <c r="V9373" s="3"/>
    </row>
    <row r="9374">
      <c r="D9374" s="57"/>
      <c r="J9374" s="7"/>
      <c r="K9374" s="7"/>
      <c r="L9374" s="7"/>
      <c r="M9374" s="7"/>
      <c r="N9374" s="57"/>
      <c r="O9374" s="6"/>
      <c r="P9374" s="6"/>
      <c r="T9374" s="6"/>
      <c r="V9374" s="3"/>
    </row>
    <row r="9375">
      <c r="D9375" s="57"/>
      <c r="J9375" s="7"/>
      <c r="K9375" s="7"/>
      <c r="L9375" s="7"/>
      <c r="M9375" s="7"/>
      <c r="N9375" s="57"/>
      <c r="O9375" s="6"/>
      <c r="P9375" s="6"/>
      <c r="T9375" s="6"/>
      <c r="V9375" s="3"/>
    </row>
    <row r="9376">
      <c r="D9376" s="57"/>
      <c r="J9376" s="7"/>
      <c r="K9376" s="7"/>
      <c r="L9376" s="7"/>
      <c r="M9376" s="7"/>
      <c r="N9376" s="57"/>
      <c r="O9376" s="6"/>
      <c r="P9376" s="6"/>
      <c r="T9376" s="6"/>
      <c r="V9376" s="3"/>
    </row>
    <row r="9377">
      <c r="D9377" s="57"/>
      <c r="J9377" s="7"/>
      <c r="K9377" s="7"/>
      <c r="L9377" s="7"/>
      <c r="M9377" s="7"/>
      <c r="N9377" s="57"/>
      <c r="O9377" s="6"/>
      <c r="P9377" s="6"/>
      <c r="T9377" s="6"/>
      <c r="V9377" s="3"/>
    </row>
    <row r="9378">
      <c r="D9378" s="57"/>
      <c r="J9378" s="7"/>
      <c r="K9378" s="7"/>
      <c r="L9378" s="7"/>
      <c r="M9378" s="7"/>
      <c r="N9378" s="57"/>
      <c r="O9378" s="6"/>
      <c r="P9378" s="6"/>
      <c r="T9378" s="6"/>
      <c r="V9378" s="3"/>
    </row>
    <row r="9379">
      <c r="D9379" s="57"/>
      <c r="J9379" s="7"/>
      <c r="K9379" s="7"/>
      <c r="L9379" s="7"/>
      <c r="M9379" s="7"/>
      <c r="N9379" s="57"/>
      <c r="O9379" s="6"/>
      <c r="P9379" s="6"/>
      <c r="T9379" s="6"/>
      <c r="V9379" s="3"/>
    </row>
    <row r="9380">
      <c r="D9380" s="57"/>
      <c r="J9380" s="7"/>
      <c r="K9380" s="7"/>
      <c r="L9380" s="7"/>
      <c r="M9380" s="7"/>
      <c r="N9380" s="57"/>
      <c r="O9380" s="6"/>
      <c r="P9380" s="6"/>
      <c r="T9380" s="6"/>
      <c r="V9380" s="3"/>
    </row>
    <row r="9381">
      <c r="D9381" s="57"/>
      <c r="J9381" s="7"/>
      <c r="K9381" s="7"/>
      <c r="L9381" s="7"/>
      <c r="M9381" s="7"/>
      <c r="N9381" s="57"/>
      <c r="O9381" s="6"/>
      <c r="P9381" s="6"/>
      <c r="T9381" s="6"/>
      <c r="V9381" s="3"/>
    </row>
    <row r="9382">
      <c r="D9382" s="57"/>
      <c r="J9382" s="7"/>
      <c r="K9382" s="7"/>
      <c r="L9382" s="7"/>
      <c r="M9382" s="7"/>
      <c r="N9382" s="57"/>
      <c r="O9382" s="6"/>
      <c r="P9382" s="6"/>
      <c r="T9382" s="6"/>
      <c r="V9382" s="3"/>
    </row>
    <row r="9383">
      <c r="D9383" s="57"/>
      <c r="J9383" s="7"/>
      <c r="K9383" s="7"/>
      <c r="L9383" s="7"/>
      <c r="M9383" s="7"/>
      <c r="N9383" s="57"/>
      <c r="O9383" s="6"/>
      <c r="P9383" s="6"/>
      <c r="T9383" s="6"/>
      <c r="V9383" s="3"/>
    </row>
    <row r="9384">
      <c r="D9384" s="57"/>
      <c r="J9384" s="7"/>
      <c r="K9384" s="7"/>
      <c r="L9384" s="7"/>
      <c r="M9384" s="7"/>
      <c r="N9384" s="57"/>
      <c r="O9384" s="6"/>
      <c r="P9384" s="6"/>
      <c r="T9384" s="6"/>
      <c r="V9384" s="3"/>
    </row>
    <row r="9385">
      <c r="D9385" s="57"/>
      <c r="J9385" s="7"/>
      <c r="K9385" s="7"/>
      <c r="L9385" s="7"/>
      <c r="M9385" s="7"/>
      <c r="N9385" s="57"/>
      <c r="O9385" s="6"/>
      <c r="P9385" s="6"/>
      <c r="T9385" s="6"/>
      <c r="V9385" s="3"/>
    </row>
    <row r="9386">
      <c r="D9386" s="57"/>
      <c r="J9386" s="7"/>
      <c r="K9386" s="7"/>
      <c r="L9386" s="7"/>
      <c r="M9386" s="7"/>
      <c r="N9386" s="57"/>
      <c r="O9386" s="6"/>
      <c r="P9386" s="6"/>
      <c r="T9386" s="6"/>
      <c r="V9386" s="3"/>
    </row>
    <row r="9387">
      <c r="D9387" s="57"/>
      <c r="J9387" s="7"/>
      <c r="K9387" s="7"/>
      <c r="L9387" s="7"/>
      <c r="M9387" s="7"/>
      <c r="N9387" s="57"/>
      <c r="O9387" s="6"/>
      <c r="P9387" s="6"/>
      <c r="T9387" s="6"/>
      <c r="V9387" s="3"/>
    </row>
    <row r="9388">
      <c r="D9388" s="57"/>
      <c r="J9388" s="7"/>
      <c r="K9388" s="7"/>
      <c r="L9388" s="7"/>
      <c r="M9388" s="7"/>
      <c r="N9388" s="57"/>
      <c r="O9388" s="6"/>
      <c r="P9388" s="6"/>
      <c r="T9388" s="6"/>
      <c r="V9388" s="3"/>
    </row>
    <row r="9389">
      <c r="D9389" s="57"/>
      <c r="J9389" s="7"/>
      <c r="K9389" s="7"/>
      <c r="L9389" s="7"/>
      <c r="M9389" s="7"/>
      <c r="N9389" s="57"/>
      <c r="O9389" s="6"/>
      <c r="P9389" s="6"/>
      <c r="T9389" s="6"/>
      <c r="V9389" s="3"/>
    </row>
    <row r="9390">
      <c r="D9390" s="57"/>
      <c r="J9390" s="7"/>
      <c r="K9390" s="7"/>
      <c r="L9390" s="7"/>
      <c r="M9390" s="7"/>
      <c r="N9390" s="57"/>
      <c r="O9390" s="6"/>
      <c r="P9390" s="6"/>
      <c r="T9390" s="6"/>
      <c r="V9390" s="3"/>
    </row>
    <row r="9391">
      <c r="D9391" s="57"/>
      <c r="J9391" s="7"/>
      <c r="K9391" s="7"/>
      <c r="L9391" s="7"/>
      <c r="M9391" s="7"/>
      <c r="N9391" s="57"/>
      <c r="O9391" s="6"/>
      <c r="P9391" s="6"/>
      <c r="T9391" s="6"/>
      <c r="V9391" s="3"/>
    </row>
    <row r="9392">
      <c r="D9392" s="57"/>
      <c r="J9392" s="7"/>
      <c r="K9392" s="7"/>
      <c r="L9392" s="7"/>
      <c r="M9392" s="7"/>
      <c r="N9392" s="57"/>
      <c r="O9392" s="6"/>
      <c r="P9392" s="6"/>
      <c r="T9392" s="6"/>
      <c r="V9392" s="3"/>
    </row>
    <row r="9393">
      <c r="D9393" s="57"/>
      <c r="J9393" s="7"/>
      <c r="K9393" s="7"/>
      <c r="L9393" s="7"/>
      <c r="M9393" s="7"/>
      <c r="N9393" s="57"/>
      <c r="O9393" s="6"/>
      <c r="P9393" s="6"/>
      <c r="T9393" s="6"/>
      <c r="V9393" s="3"/>
    </row>
    <row r="9394">
      <c r="D9394" s="57"/>
      <c r="J9394" s="7"/>
      <c r="K9394" s="7"/>
      <c r="L9394" s="7"/>
      <c r="M9394" s="7"/>
      <c r="N9394" s="57"/>
      <c r="O9394" s="6"/>
      <c r="P9394" s="6"/>
      <c r="T9394" s="6"/>
      <c r="V9394" s="3"/>
    </row>
    <row r="9395">
      <c r="D9395" s="57"/>
      <c r="J9395" s="7"/>
      <c r="K9395" s="7"/>
      <c r="L9395" s="7"/>
      <c r="M9395" s="7"/>
      <c r="N9395" s="57"/>
      <c r="O9395" s="6"/>
      <c r="P9395" s="6"/>
      <c r="T9395" s="6"/>
      <c r="V9395" s="3"/>
    </row>
    <row r="9396">
      <c r="D9396" s="57"/>
      <c r="J9396" s="7"/>
      <c r="K9396" s="7"/>
      <c r="L9396" s="7"/>
      <c r="M9396" s="7"/>
      <c r="N9396" s="57"/>
      <c r="O9396" s="6"/>
      <c r="P9396" s="6"/>
      <c r="T9396" s="6"/>
      <c r="V9396" s="3"/>
    </row>
    <row r="9397">
      <c r="D9397" s="57"/>
      <c r="J9397" s="7"/>
      <c r="K9397" s="7"/>
      <c r="L9397" s="7"/>
      <c r="M9397" s="7"/>
      <c r="N9397" s="57"/>
      <c r="O9397" s="6"/>
      <c r="P9397" s="6"/>
      <c r="T9397" s="6"/>
      <c r="V9397" s="3"/>
    </row>
    <row r="9398">
      <c r="D9398" s="57"/>
      <c r="J9398" s="7"/>
      <c r="K9398" s="7"/>
      <c r="L9398" s="7"/>
      <c r="M9398" s="7"/>
      <c r="N9398" s="57"/>
      <c r="O9398" s="6"/>
      <c r="P9398" s="6"/>
      <c r="T9398" s="6"/>
      <c r="V9398" s="3"/>
    </row>
    <row r="9399">
      <c r="D9399" s="57"/>
      <c r="J9399" s="7"/>
      <c r="K9399" s="7"/>
      <c r="L9399" s="7"/>
      <c r="M9399" s="7"/>
      <c r="N9399" s="57"/>
      <c r="O9399" s="6"/>
      <c r="P9399" s="6"/>
      <c r="T9399" s="6"/>
      <c r="V9399" s="3"/>
    </row>
    <row r="9400">
      <c r="D9400" s="57"/>
      <c r="J9400" s="7"/>
      <c r="K9400" s="7"/>
      <c r="L9400" s="7"/>
      <c r="M9400" s="7"/>
      <c r="N9400" s="57"/>
      <c r="O9400" s="6"/>
      <c r="P9400" s="6"/>
      <c r="T9400" s="6"/>
      <c r="V9400" s="3"/>
    </row>
    <row r="9401">
      <c r="D9401" s="57"/>
      <c r="J9401" s="7"/>
      <c r="K9401" s="7"/>
      <c r="L9401" s="7"/>
      <c r="M9401" s="7"/>
      <c r="N9401" s="57"/>
      <c r="O9401" s="6"/>
      <c r="P9401" s="6"/>
      <c r="T9401" s="6"/>
      <c r="V9401" s="3"/>
    </row>
    <row r="9402">
      <c r="D9402" s="57"/>
      <c r="J9402" s="7"/>
      <c r="K9402" s="7"/>
      <c r="L9402" s="7"/>
      <c r="M9402" s="7"/>
      <c r="N9402" s="57"/>
      <c r="O9402" s="6"/>
      <c r="P9402" s="6"/>
      <c r="T9402" s="6"/>
      <c r="V9402" s="3"/>
    </row>
    <row r="9403">
      <c r="D9403" s="57"/>
      <c r="J9403" s="7"/>
      <c r="K9403" s="7"/>
      <c r="L9403" s="7"/>
      <c r="M9403" s="7"/>
      <c r="N9403" s="57"/>
      <c r="O9403" s="6"/>
      <c r="P9403" s="6"/>
      <c r="T9403" s="6"/>
      <c r="V9403" s="3"/>
    </row>
    <row r="9404">
      <c r="D9404" s="57"/>
      <c r="J9404" s="7"/>
      <c r="K9404" s="7"/>
      <c r="L9404" s="7"/>
      <c r="M9404" s="7"/>
      <c r="N9404" s="57"/>
      <c r="O9404" s="6"/>
      <c r="P9404" s="6"/>
      <c r="T9404" s="6"/>
      <c r="V9404" s="3"/>
    </row>
    <row r="9405">
      <c r="D9405" s="57"/>
      <c r="J9405" s="7"/>
      <c r="K9405" s="7"/>
      <c r="L9405" s="7"/>
      <c r="M9405" s="7"/>
      <c r="N9405" s="57"/>
      <c r="O9405" s="6"/>
      <c r="P9405" s="6"/>
      <c r="T9405" s="6"/>
      <c r="V9405" s="3"/>
    </row>
    <row r="9406">
      <c r="D9406" s="57"/>
      <c r="J9406" s="7"/>
      <c r="K9406" s="7"/>
      <c r="L9406" s="7"/>
      <c r="M9406" s="7"/>
      <c r="N9406" s="57"/>
      <c r="O9406" s="6"/>
      <c r="P9406" s="6"/>
      <c r="T9406" s="6"/>
      <c r="V9406" s="3"/>
    </row>
    <row r="9407">
      <c r="D9407" s="57"/>
      <c r="J9407" s="7"/>
      <c r="K9407" s="7"/>
      <c r="L9407" s="7"/>
      <c r="M9407" s="7"/>
      <c r="N9407" s="57"/>
      <c r="O9407" s="6"/>
      <c r="P9407" s="6"/>
      <c r="T9407" s="6"/>
      <c r="V9407" s="3"/>
    </row>
    <row r="9408">
      <c r="D9408" s="57"/>
      <c r="J9408" s="7"/>
      <c r="K9408" s="7"/>
      <c r="L9408" s="7"/>
      <c r="M9408" s="7"/>
      <c r="N9408" s="57"/>
      <c r="O9408" s="6"/>
      <c r="P9408" s="6"/>
      <c r="T9408" s="6"/>
      <c r="V9408" s="3"/>
    </row>
    <row r="9409">
      <c r="D9409" s="57"/>
      <c r="J9409" s="7"/>
      <c r="K9409" s="7"/>
      <c r="L9409" s="7"/>
      <c r="M9409" s="7"/>
      <c r="N9409" s="57"/>
      <c r="O9409" s="6"/>
      <c r="P9409" s="6"/>
      <c r="T9409" s="6"/>
      <c r="V9409" s="3"/>
    </row>
    <row r="9410">
      <c r="D9410" s="57"/>
      <c r="J9410" s="7"/>
      <c r="K9410" s="7"/>
      <c r="L9410" s="7"/>
      <c r="M9410" s="7"/>
      <c r="N9410" s="57"/>
      <c r="O9410" s="6"/>
      <c r="P9410" s="6"/>
      <c r="T9410" s="6"/>
      <c r="V9410" s="3"/>
    </row>
    <row r="9411">
      <c r="D9411" s="57"/>
      <c r="J9411" s="7"/>
      <c r="K9411" s="7"/>
      <c r="L9411" s="7"/>
      <c r="M9411" s="7"/>
      <c r="N9411" s="57"/>
      <c r="O9411" s="6"/>
      <c r="P9411" s="6"/>
      <c r="T9411" s="6"/>
      <c r="V9411" s="3"/>
    </row>
    <row r="9412">
      <c r="D9412" s="57"/>
      <c r="J9412" s="7"/>
      <c r="K9412" s="7"/>
      <c r="L9412" s="7"/>
      <c r="M9412" s="7"/>
      <c r="N9412" s="57"/>
      <c r="O9412" s="6"/>
      <c r="P9412" s="6"/>
      <c r="T9412" s="6"/>
      <c r="V9412" s="3"/>
    </row>
    <row r="9413">
      <c r="D9413" s="57"/>
      <c r="J9413" s="7"/>
      <c r="K9413" s="7"/>
      <c r="L9413" s="7"/>
      <c r="M9413" s="7"/>
      <c r="N9413" s="57"/>
      <c r="O9413" s="6"/>
      <c r="P9413" s="6"/>
      <c r="T9413" s="6"/>
      <c r="V9413" s="3"/>
    </row>
    <row r="9414">
      <c r="D9414" s="57"/>
      <c r="J9414" s="7"/>
      <c r="K9414" s="7"/>
      <c r="L9414" s="7"/>
      <c r="M9414" s="7"/>
      <c r="N9414" s="57"/>
      <c r="O9414" s="6"/>
      <c r="P9414" s="6"/>
      <c r="T9414" s="6"/>
      <c r="V9414" s="3"/>
    </row>
    <row r="9415">
      <c r="D9415" s="57"/>
      <c r="J9415" s="7"/>
      <c r="K9415" s="7"/>
      <c r="L9415" s="7"/>
      <c r="M9415" s="7"/>
      <c r="N9415" s="57"/>
      <c r="O9415" s="6"/>
      <c r="P9415" s="6"/>
      <c r="T9415" s="6"/>
      <c r="V9415" s="3"/>
    </row>
    <row r="9416">
      <c r="D9416" s="57"/>
      <c r="J9416" s="7"/>
      <c r="K9416" s="7"/>
      <c r="L9416" s="7"/>
      <c r="M9416" s="7"/>
      <c r="N9416" s="57"/>
      <c r="O9416" s="6"/>
      <c r="P9416" s="6"/>
      <c r="T9416" s="6"/>
      <c r="V9416" s="3"/>
    </row>
    <row r="9417">
      <c r="D9417" s="57"/>
      <c r="J9417" s="7"/>
      <c r="K9417" s="7"/>
      <c r="L9417" s="7"/>
      <c r="M9417" s="7"/>
      <c r="N9417" s="57"/>
      <c r="O9417" s="6"/>
      <c r="P9417" s="6"/>
      <c r="T9417" s="6"/>
      <c r="V9417" s="3"/>
    </row>
    <row r="9418">
      <c r="D9418" s="57"/>
      <c r="J9418" s="7"/>
      <c r="K9418" s="7"/>
      <c r="L9418" s="7"/>
      <c r="M9418" s="7"/>
      <c r="N9418" s="57"/>
      <c r="O9418" s="6"/>
      <c r="P9418" s="6"/>
      <c r="T9418" s="6"/>
      <c r="V9418" s="3"/>
    </row>
    <row r="9419">
      <c r="D9419" s="57"/>
      <c r="J9419" s="7"/>
      <c r="K9419" s="7"/>
      <c r="L9419" s="7"/>
      <c r="M9419" s="7"/>
      <c r="N9419" s="57"/>
      <c r="O9419" s="6"/>
      <c r="P9419" s="6"/>
      <c r="T9419" s="6"/>
      <c r="V9419" s="3"/>
    </row>
    <row r="9420">
      <c r="D9420" s="57"/>
      <c r="J9420" s="7"/>
      <c r="K9420" s="7"/>
      <c r="L9420" s="7"/>
      <c r="M9420" s="7"/>
      <c r="N9420" s="57"/>
      <c r="O9420" s="6"/>
      <c r="P9420" s="6"/>
      <c r="T9420" s="6"/>
      <c r="V9420" s="3"/>
    </row>
    <row r="9421">
      <c r="D9421" s="57"/>
      <c r="J9421" s="7"/>
      <c r="K9421" s="7"/>
      <c r="L9421" s="7"/>
      <c r="M9421" s="7"/>
      <c r="N9421" s="57"/>
      <c r="O9421" s="6"/>
      <c r="P9421" s="6"/>
      <c r="T9421" s="6"/>
      <c r="V9421" s="3"/>
    </row>
    <row r="9422">
      <c r="D9422" s="57"/>
      <c r="J9422" s="7"/>
      <c r="K9422" s="7"/>
      <c r="L9422" s="7"/>
      <c r="M9422" s="7"/>
      <c r="N9422" s="57"/>
      <c r="O9422" s="6"/>
      <c r="P9422" s="6"/>
      <c r="T9422" s="6"/>
      <c r="V9422" s="3"/>
    </row>
    <row r="9423">
      <c r="D9423" s="57"/>
      <c r="J9423" s="7"/>
      <c r="K9423" s="7"/>
      <c r="L9423" s="7"/>
      <c r="M9423" s="7"/>
      <c r="N9423" s="57"/>
      <c r="O9423" s="6"/>
      <c r="P9423" s="6"/>
      <c r="T9423" s="6"/>
      <c r="V9423" s="3"/>
    </row>
    <row r="9424">
      <c r="D9424" s="57"/>
      <c r="J9424" s="7"/>
      <c r="K9424" s="7"/>
      <c r="L9424" s="7"/>
      <c r="M9424" s="7"/>
      <c r="N9424" s="57"/>
      <c r="O9424" s="6"/>
      <c r="P9424" s="6"/>
      <c r="T9424" s="6"/>
      <c r="V9424" s="3"/>
    </row>
    <row r="9425">
      <c r="D9425" s="57"/>
      <c r="J9425" s="7"/>
      <c r="K9425" s="7"/>
      <c r="L9425" s="7"/>
      <c r="M9425" s="7"/>
      <c r="N9425" s="57"/>
      <c r="O9425" s="6"/>
      <c r="P9425" s="6"/>
      <c r="T9425" s="6"/>
      <c r="V9425" s="3"/>
    </row>
    <row r="9426">
      <c r="D9426" s="57"/>
      <c r="J9426" s="7"/>
      <c r="K9426" s="7"/>
      <c r="L9426" s="7"/>
      <c r="M9426" s="7"/>
      <c r="N9426" s="57"/>
      <c r="O9426" s="6"/>
      <c r="P9426" s="6"/>
      <c r="T9426" s="6"/>
      <c r="V9426" s="3"/>
    </row>
    <row r="9427">
      <c r="D9427" s="57"/>
      <c r="J9427" s="7"/>
      <c r="K9427" s="7"/>
      <c r="L9427" s="7"/>
      <c r="M9427" s="7"/>
      <c r="N9427" s="57"/>
      <c r="O9427" s="6"/>
      <c r="P9427" s="6"/>
      <c r="T9427" s="6"/>
      <c r="V9427" s="3"/>
    </row>
    <row r="9428">
      <c r="D9428" s="57"/>
      <c r="J9428" s="7"/>
      <c r="K9428" s="7"/>
      <c r="L9428" s="7"/>
      <c r="M9428" s="7"/>
      <c r="N9428" s="57"/>
      <c r="O9428" s="6"/>
      <c r="P9428" s="6"/>
      <c r="T9428" s="6"/>
      <c r="V9428" s="3"/>
    </row>
    <row r="9429">
      <c r="D9429" s="57"/>
      <c r="J9429" s="7"/>
      <c r="K9429" s="7"/>
      <c r="L9429" s="7"/>
      <c r="M9429" s="7"/>
      <c r="N9429" s="57"/>
      <c r="O9429" s="6"/>
      <c r="P9429" s="6"/>
      <c r="T9429" s="6"/>
      <c r="V9429" s="3"/>
    </row>
    <row r="9430">
      <c r="D9430" s="57"/>
      <c r="J9430" s="7"/>
      <c r="K9430" s="7"/>
      <c r="L9430" s="7"/>
      <c r="M9430" s="7"/>
      <c r="N9430" s="57"/>
      <c r="O9430" s="6"/>
      <c r="P9430" s="6"/>
      <c r="T9430" s="6"/>
      <c r="V9430" s="3"/>
    </row>
    <row r="9431">
      <c r="D9431" s="57"/>
      <c r="J9431" s="7"/>
      <c r="K9431" s="7"/>
      <c r="L9431" s="7"/>
      <c r="M9431" s="7"/>
      <c r="N9431" s="57"/>
      <c r="O9431" s="6"/>
      <c r="P9431" s="6"/>
      <c r="T9431" s="6"/>
      <c r="V9431" s="3"/>
    </row>
    <row r="9432">
      <c r="D9432" s="57"/>
      <c r="J9432" s="7"/>
      <c r="K9432" s="7"/>
      <c r="L9432" s="7"/>
      <c r="M9432" s="7"/>
      <c r="N9432" s="57"/>
      <c r="O9432" s="6"/>
      <c r="P9432" s="6"/>
      <c r="T9432" s="6"/>
      <c r="V9432" s="3"/>
    </row>
    <row r="9433">
      <c r="D9433" s="57"/>
      <c r="J9433" s="7"/>
      <c r="K9433" s="7"/>
      <c r="L9433" s="7"/>
      <c r="M9433" s="7"/>
      <c r="N9433" s="57"/>
      <c r="O9433" s="6"/>
      <c r="P9433" s="6"/>
      <c r="T9433" s="6"/>
      <c r="V9433" s="3"/>
    </row>
    <row r="9434">
      <c r="D9434" s="57"/>
      <c r="J9434" s="7"/>
      <c r="K9434" s="7"/>
      <c r="L9434" s="7"/>
      <c r="M9434" s="7"/>
      <c r="N9434" s="57"/>
      <c r="O9434" s="6"/>
      <c r="P9434" s="6"/>
      <c r="T9434" s="6"/>
      <c r="V9434" s="3"/>
    </row>
    <row r="9435">
      <c r="D9435" s="57"/>
      <c r="J9435" s="7"/>
      <c r="K9435" s="7"/>
      <c r="L9435" s="7"/>
      <c r="M9435" s="7"/>
      <c r="N9435" s="57"/>
      <c r="O9435" s="6"/>
      <c r="P9435" s="6"/>
      <c r="T9435" s="6"/>
      <c r="V9435" s="3"/>
    </row>
    <row r="9436">
      <c r="D9436" s="57"/>
      <c r="J9436" s="7"/>
      <c r="K9436" s="7"/>
      <c r="L9436" s="7"/>
      <c r="M9436" s="7"/>
      <c r="N9436" s="57"/>
      <c r="O9436" s="6"/>
      <c r="P9436" s="6"/>
      <c r="T9436" s="6"/>
      <c r="V9436" s="3"/>
    </row>
    <row r="9437">
      <c r="D9437" s="57"/>
      <c r="J9437" s="7"/>
      <c r="K9437" s="7"/>
      <c r="L9437" s="7"/>
      <c r="M9437" s="7"/>
      <c r="N9437" s="57"/>
      <c r="O9437" s="6"/>
      <c r="P9437" s="6"/>
      <c r="T9437" s="6"/>
      <c r="V9437" s="3"/>
    </row>
    <row r="9438">
      <c r="D9438" s="57"/>
      <c r="J9438" s="7"/>
      <c r="K9438" s="7"/>
      <c r="L9438" s="7"/>
      <c r="M9438" s="7"/>
      <c r="N9438" s="57"/>
      <c r="O9438" s="6"/>
      <c r="P9438" s="6"/>
      <c r="T9438" s="6"/>
      <c r="V9438" s="3"/>
    </row>
    <row r="9439">
      <c r="D9439" s="57"/>
      <c r="J9439" s="7"/>
      <c r="K9439" s="7"/>
      <c r="L9439" s="7"/>
      <c r="M9439" s="7"/>
      <c r="N9439" s="57"/>
      <c r="O9439" s="6"/>
      <c r="P9439" s="6"/>
      <c r="T9439" s="6"/>
      <c r="V9439" s="3"/>
    </row>
    <row r="9440">
      <c r="D9440" s="57"/>
      <c r="J9440" s="7"/>
      <c r="K9440" s="7"/>
      <c r="L9440" s="7"/>
      <c r="M9440" s="7"/>
      <c r="N9440" s="57"/>
      <c r="O9440" s="6"/>
      <c r="P9440" s="6"/>
      <c r="T9440" s="6"/>
      <c r="V9440" s="3"/>
    </row>
    <row r="9441">
      <c r="D9441" s="57"/>
      <c r="J9441" s="7"/>
      <c r="K9441" s="7"/>
      <c r="L9441" s="7"/>
      <c r="M9441" s="7"/>
      <c r="N9441" s="57"/>
      <c r="O9441" s="6"/>
      <c r="P9441" s="6"/>
      <c r="T9441" s="6"/>
      <c r="V9441" s="3"/>
    </row>
    <row r="9442">
      <c r="D9442" s="57"/>
      <c r="J9442" s="7"/>
      <c r="K9442" s="7"/>
      <c r="L9442" s="7"/>
      <c r="M9442" s="7"/>
      <c r="N9442" s="57"/>
      <c r="O9442" s="6"/>
      <c r="P9442" s="6"/>
      <c r="T9442" s="6"/>
      <c r="V9442" s="3"/>
    </row>
    <row r="9443">
      <c r="D9443" s="57"/>
      <c r="J9443" s="7"/>
      <c r="K9443" s="7"/>
      <c r="L9443" s="7"/>
      <c r="M9443" s="7"/>
      <c r="N9443" s="57"/>
      <c r="O9443" s="6"/>
      <c r="P9443" s="6"/>
      <c r="T9443" s="6"/>
      <c r="V9443" s="3"/>
    </row>
    <row r="9444">
      <c r="D9444" s="57"/>
      <c r="J9444" s="7"/>
      <c r="K9444" s="7"/>
      <c r="L9444" s="7"/>
      <c r="M9444" s="7"/>
      <c r="N9444" s="57"/>
      <c r="O9444" s="6"/>
      <c r="P9444" s="6"/>
      <c r="T9444" s="6"/>
      <c r="V9444" s="3"/>
    </row>
    <row r="9445">
      <c r="D9445" s="57"/>
      <c r="J9445" s="7"/>
      <c r="K9445" s="7"/>
      <c r="L9445" s="7"/>
      <c r="M9445" s="7"/>
      <c r="N9445" s="57"/>
      <c r="O9445" s="6"/>
      <c r="P9445" s="6"/>
      <c r="T9445" s="6"/>
      <c r="V9445" s="3"/>
    </row>
    <row r="9446">
      <c r="D9446" s="57"/>
      <c r="J9446" s="7"/>
      <c r="K9446" s="7"/>
      <c r="L9446" s="7"/>
      <c r="M9446" s="7"/>
      <c r="N9446" s="57"/>
      <c r="O9446" s="6"/>
      <c r="P9446" s="6"/>
      <c r="T9446" s="6"/>
      <c r="V9446" s="3"/>
    </row>
    <row r="9447">
      <c r="D9447" s="57"/>
      <c r="J9447" s="7"/>
      <c r="K9447" s="7"/>
      <c r="L9447" s="7"/>
      <c r="M9447" s="7"/>
      <c r="N9447" s="57"/>
      <c r="O9447" s="6"/>
      <c r="P9447" s="6"/>
      <c r="T9447" s="6"/>
      <c r="V9447" s="3"/>
    </row>
    <row r="9448">
      <c r="D9448" s="57"/>
      <c r="J9448" s="7"/>
      <c r="K9448" s="7"/>
      <c r="L9448" s="7"/>
      <c r="M9448" s="7"/>
      <c r="N9448" s="57"/>
      <c r="O9448" s="6"/>
      <c r="P9448" s="6"/>
      <c r="T9448" s="6"/>
      <c r="V9448" s="3"/>
    </row>
    <row r="9449">
      <c r="D9449" s="57"/>
      <c r="J9449" s="7"/>
      <c r="K9449" s="7"/>
      <c r="L9449" s="7"/>
      <c r="M9449" s="7"/>
      <c r="N9449" s="57"/>
      <c r="O9449" s="6"/>
      <c r="P9449" s="6"/>
      <c r="T9449" s="6"/>
      <c r="V9449" s="3"/>
    </row>
    <row r="9450">
      <c r="D9450" s="57"/>
      <c r="J9450" s="7"/>
      <c r="K9450" s="7"/>
      <c r="L9450" s="7"/>
      <c r="M9450" s="7"/>
      <c r="N9450" s="57"/>
      <c r="O9450" s="6"/>
      <c r="P9450" s="6"/>
      <c r="T9450" s="6"/>
      <c r="V9450" s="3"/>
    </row>
    <row r="9451">
      <c r="D9451" s="57"/>
      <c r="J9451" s="7"/>
      <c r="K9451" s="7"/>
      <c r="L9451" s="7"/>
      <c r="M9451" s="7"/>
      <c r="N9451" s="57"/>
      <c r="O9451" s="6"/>
      <c r="P9451" s="6"/>
      <c r="T9451" s="6"/>
      <c r="V9451" s="3"/>
    </row>
    <row r="9452">
      <c r="D9452" s="57"/>
      <c r="J9452" s="7"/>
      <c r="K9452" s="7"/>
      <c r="L9452" s="7"/>
      <c r="M9452" s="7"/>
      <c r="N9452" s="57"/>
      <c r="O9452" s="6"/>
      <c r="P9452" s="6"/>
      <c r="T9452" s="6"/>
      <c r="V9452" s="3"/>
    </row>
    <row r="9453">
      <c r="D9453" s="57"/>
      <c r="J9453" s="7"/>
      <c r="K9453" s="7"/>
      <c r="L9453" s="7"/>
      <c r="M9453" s="7"/>
      <c r="N9453" s="57"/>
      <c r="O9453" s="6"/>
      <c r="P9453" s="6"/>
      <c r="T9453" s="6"/>
      <c r="V9453" s="3"/>
    </row>
    <row r="9454">
      <c r="D9454" s="57"/>
      <c r="J9454" s="7"/>
      <c r="K9454" s="7"/>
      <c r="L9454" s="7"/>
      <c r="M9454" s="7"/>
      <c r="N9454" s="57"/>
      <c r="O9454" s="6"/>
      <c r="P9454" s="6"/>
      <c r="T9454" s="6"/>
      <c r="V9454" s="3"/>
    </row>
    <row r="9455">
      <c r="D9455" s="57"/>
      <c r="J9455" s="7"/>
      <c r="K9455" s="7"/>
      <c r="L9455" s="7"/>
      <c r="M9455" s="7"/>
      <c r="N9455" s="57"/>
      <c r="O9455" s="6"/>
      <c r="P9455" s="6"/>
      <c r="T9455" s="6"/>
      <c r="V9455" s="3"/>
    </row>
    <row r="9456">
      <c r="D9456" s="57"/>
      <c r="J9456" s="7"/>
      <c r="K9456" s="7"/>
      <c r="L9456" s="7"/>
      <c r="M9456" s="7"/>
      <c r="N9456" s="57"/>
      <c r="O9456" s="6"/>
      <c r="P9456" s="6"/>
      <c r="T9456" s="6"/>
      <c r="V9456" s="3"/>
    </row>
    <row r="9457">
      <c r="D9457" s="57"/>
      <c r="J9457" s="7"/>
      <c r="K9457" s="7"/>
      <c r="L9457" s="7"/>
      <c r="M9457" s="7"/>
      <c r="N9457" s="57"/>
      <c r="O9457" s="6"/>
      <c r="P9457" s="6"/>
      <c r="T9457" s="6"/>
      <c r="V9457" s="3"/>
    </row>
    <row r="9458">
      <c r="D9458" s="57"/>
      <c r="J9458" s="7"/>
      <c r="K9458" s="7"/>
      <c r="L9458" s="7"/>
      <c r="M9458" s="7"/>
      <c r="N9458" s="57"/>
      <c r="O9458" s="6"/>
      <c r="P9458" s="6"/>
      <c r="T9458" s="6"/>
      <c r="V9458" s="3"/>
    </row>
    <row r="9459">
      <c r="D9459" s="57"/>
      <c r="J9459" s="7"/>
      <c r="K9459" s="7"/>
      <c r="L9459" s="7"/>
      <c r="M9459" s="7"/>
      <c r="N9459" s="57"/>
      <c r="O9459" s="6"/>
      <c r="P9459" s="6"/>
      <c r="T9459" s="6"/>
      <c r="V9459" s="3"/>
    </row>
    <row r="9460">
      <c r="D9460" s="57"/>
      <c r="J9460" s="7"/>
      <c r="K9460" s="7"/>
      <c r="L9460" s="7"/>
      <c r="M9460" s="7"/>
      <c r="N9460" s="57"/>
      <c r="O9460" s="6"/>
      <c r="P9460" s="6"/>
      <c r="T9460" s="6"/>
      <c r="V9460" s="3"/>
    </row>
    <row r="9461">
      <c r="D9461" s="57"/>
      <c r="J9461" s="7"/>
      <c r="K9461" s="7"/>
      <c r="L9461" s="7"/>
      <c r="M9461" s="7"/>
      <c r="N9461" s="57"/>
      <c r="O9461" s="6"/>
      <c r="P9461" s="6"/>
      <c r="T9461" s="6"/>
      <c r="V9461" s="3"/>
    </row>
    <row r="9462">
      <c r="D9462" s="57"/>
      <c r="J9462" s="7"/>
      <c r="K9462" s="7"/>
      <c r="L9462" s="7"/>
      <c r="M9462" s="7"/>
      <c r="N9462" s="57"/>
      <c r="O9462" s="6"/>
      <c r="P9462" s="6"/>
      <c r="T9462" s="6"/>
      <c r="V9462" s="3"/>
    </row>
    <row r="9463">
      <c r="D9463" s="57"/>
      <c r="J9463" s="7"/>
      <c r="K9463" s="7"/>
      <c r="L9463" s="7"/>
      <c r="M9463" s="7"/>
      <c r="N9463" s="57"/>
      <c r="O9463" s="6"/>
      <c r="P9463" s="6"/>
      <c r="T9463" s="6"/>
      <c r="V9463" s="3"/>
    </row>
    <row r="9464">
      <c r="D9464" s="57"/>
      <c r="J9464" s="7"/>
      <c r="K9464" s="7"/>
      <c r="L9464" s="7"/>
      <c r="M9464" s="7"/>
      <c r="N9464" s="57"/>
      <c r="O9464" s="6"/>
      <c r="P9464" s="6"/>
      <c r="T9464" s="6"/>
      <c r="V9464" s="3"/>
    </row>
    <row r="9465">
      <c r="D9465" s="57"/>
      <c r="J9465" s="7"/>
      <c r="K9465" s="7"/>
      <c r="L9465" s="7"/>
      <c r="M9465" s="7"/>
      <c r="N9465" s="57"/>
      <c r="O9465" s="6"/>
      <c r="P9465" s="6"/>
      <c r="T9465" s="6"/>
      <c r="V9465" s="3"/>
    </row>
    <row r="9466">
      <c r="D9466" s="57"/>
      <c r="J9466" s="7"/>
      <c r="K9466" s="7"/>
      <c r="L9466" s="7"/>
      <c r="M9466" s="7"/>
      <c r="N9466" s="57"/>
      <c r="O9466" s="6"/>
      <c r="P9466" s="6"/>
      <c r="T9466" s="6"/>
      <c r="V9466" s="3"/>
    </row>
    <row r="9467">
      <c r="D9467" s="57"/>
      <c r="J9467" s="7"/>
      <c r="K9467" s="7"/>
      <c r="L9467" s="7"/>
      <c r="M9467" s="7"/>
      <c r="N9467" s="57"/>
      <c r="O9467" s="6"/>
      <c r="P9467" s="6"/>
      <c r="T9467" s="6"/>
      <c r="V9467" s="3"/>
    </row>
    <row r="9468">
      <c r="D9468" s="57"/>
      <c r="J9468" s="7"/>
      <c r="K9468" s="7"/>
      <c r="L9468" s="7"/>
      <c r="M9468" s="7"/>
      <c r="N9468" s="57"/>
      <c r="O9468" s="6"/>
      <c r="P9468" s="6"/>
      <c r="T9468" s="6"/>
      <c r="V9468" s="3"/>
    </row>
    <row r="9469">
      <c r="D9469" s="57"/>
      <c r="J9469" s="7"/>
      <c r="K9469" s="7"/>
      <c r="L9469" s="7"/>
      <c r="M9469" s="7"/>
      <c r="N9469" s="57"/>
      <c r="O9469" s="6"/>
      <c r="P9469" s="6"/>
      <c r="T9469" s="6"/>
      <c r="V9469" s="3"/>
    </row>
    <row r="9470">
      <c r="D9470" s="57"/>
      <c r="J9470" s="7"/>
      <c r="K9470" s="7"/>
      <c r="L9470" s="7"/>
      <c r="M9470" s="7"/>
      <c r="N9470" s="57"/>
      <c r="O9470" s="6"/>
      <c r="P9470" s="6"/>
      <c r="T9470" s="6"/>
      <c r="V9470" s="3"/>
    </row>
    <row r="9471">
      <c r="D9471" s="57"/>
      <c r="J9471" s="7"/>
      <c r="K9471" s="7"/>
      <c r="L9471" s="7"/>
      <c r="M9471" s="7"/>
      <c r="N9471" s="57"/>
      <c r="O9471" s="6"/>
      <c r="P9471" s="6"/>
      <c r="T9471" s="6"/>
      <c r="V9471" s="3"/>
    </row>
    <row r="9472">
      <c r="D9472" s="57"/>
      <c r="J9472" s="7"/>
      <c r="K9472" s="7"/>
      <c r="L9472" s="7"/>
      <c r="M9472" s="7"/>
      <c r="N9472" s="57"/>
      <c r="O9472" s="6"/>
      <c r="P9472" s="6"/>
      <c r="T9472" s="6"/>
      <c r="V9472" s="3"/>
    </row>
    <row r="9473">
      <c r="D9473" s="57"/>
      <c r="J9473" s="7"/>
      <c r="K9473" s="7"/>
      <c r="L9473" s="7"/>
      <c r="M9473" s="7"/>
      <c r="N9473" s="57"/>
      <c r="O9473" s="6"/>
      <c r="P9473" s="6"/>
      <c r="T9473" s="6"/>
      <c r="V9473" s="3"/>
    </row>
    <row r="9474">
      <c r="D9474" s="57"/>
      <c r="J9474" s="7"/>
      <c r="K9474" s="7"/>
      <c r="L9474" s="7"/>
      <c r="M9474" s="7"/>
      <c r="N9474" s="57"/>
      <c r="O9474" s="6"/>
      <c r="P9474" s="6"/>
      <c r="T9474" s="6"/>
      <c r="V9474" s="3"/>
    </row>
    <row r="9475">
      <c r="D9475" s="57"/>
      <c r="J9475" s="7"/>
      <c r="K9475" s="7"/>
      <c r="L9475" s="7"/>
      <c r="M9475" s="7"/>
      <c r="N9475" s="57"/>
      <c r="O9475" s="6"/>
      <c r="P9475" s="6"/>
      <c r="T9475" s="6"/>
      <c r="V9475" s="3"/>
    </row>
    <row r="9476">
      <c r="D9476" s="57"/>
      <c r="J9476" s="7"/>
      <c r="K9476" s="7"/>
      <c r="L9476" s="7"/>
      <c r="M9476" s="7"/>
      <c r="N9476" s="57"/>
      <c r="O9476" s="6"/>
      <c r="P9476" s="6"/>
      <c r="T9476" s="6"/>
      <c r="V9476" s="3"/>
    </row>
    <row r="9477">
      <c r="D9477" s="57"/>
      <c r="J9477" s="7"/>
      <c r="K9477" s="7"/>
      <c r="L9477" s="7"/>
      <c r="M9477" s="7"/>
      <c r="N9477" s="57"/>
      <c r="O9477" s="6"/>
      <c r="P9477" s="6"/>
      <c r="T9477" s="6"/>
      <c r="V9477" s="3"/>
    </row>
    <row r="9478">
      <c r="D9478" s="57"/>
      <c r="J9478" s="7"/>
      <c r="K9478" s="7"/>
      <c r="L9478" s="7"/>
      <c r="M9478" s="7"/>
      <c r="N9478" s="57"/>
      <c r="O9478" s="6"/>
      <c r="P9478" s="6"/>
      <c r="T9478" s="6"/>
      <c r="V9478" s="3"/>
    </row>
    <row r="9479">
      <c r="D9479" s="57"/>
      <c r="J9479" s="7"/>
      <c r="K9479" s="7"/>
      <c r="L9479" s="7"/>
      <c r="M9479" s="7"/>
      <c r="N9479" s="57"/>
      <c r="O9479" s="6"/>
      <c r="P9479" s="6"/>
      <c r="T9479" s="6"/>
      <c r="V9479" s="3"/>
    </row>
    <row r="9480">
      <c r="D9480" s="57"/>
      <c r="J9480" s="7"/>
      <c r="K9480" s="7"/>
      <c r="L9480" s="7"/>
      <c r="M9480" s="7"/>
      <c r="N9480" s="57"/>
      <c r="O9480" s="6"/>
      <c r="P9480" s="6"/>
      <c r="T9480" s="6"/>
      <c r="V9480" s="3"/>
    </row>
    <row r="9481">
      <c r="D9481" s="57"/>
      <c r="J9481" s="7"/>
      <c r="K9481" s="7"/>
      <c r="L9481" s="7"/>
      <c r="M9481" s="7"/>
      <c r="N9481" s="57"/>
      <c r="O9481" s="6"/>
      <c r="P9481" s="6"/>
      <c r="T9481" s="6"/>
      <c r="V9481" s="3"/>
    </row>
    <row r="9482">
      <c r="D9482" s="57"/>
      <c r="J9482" s="7"/>
      <c r="K9482" s="7"/>
      <c r="L9482" s="7"/>
      <c r="M9482" s="7"/>
      <c r="N9482" s="57"/>
      <c r="O9482" s="6"/>
      <c r="P9482" s="6"/>
      <c r="T9482" s="6"/>
      <c r="V9482" s="3"/>
    </row>
    <row r="9483">
      <c r="D9483" s="57"/>
      <c r="J9483" s="7"/>
      <c r="K9483" s="7"/>
      <c r="L9483" s="7"/>
      <c r="M9483" s="7"/>
      <c r="N9483" s="57"/>
      <c r="O9483" s="6"/>
      <c r="P9483" s="6"/>
      <c r="T9483" s="6"/>
      <c r="V9483" s="3"/>
    </row>
    <row r="9484">
      <c r="D9484" s="57"/>
      <c r="J9484" s="7"/>
      <c r="K9484" s="7"/>
      <c r="L9484" s="7"/>
      <c r="M9484" s="7"/>
      <c r="N9484" s="57"/>
      <c r="O9484" s="6"/>
      <c r="P9484" s="6"/>
      <c r="T9484" s="6"/>
      <c r="V9484" s="3"/>
    </row>
    <row r="9485">
      <c r="D9485" s="57"/>
      <c r="J9485" s="7"/>
      <c r="K9485" s="7"/>
      <c r="L9485" s="7"/>
      <c r="M9485" s="7"/>
      <c r="N9485" s="57"/>
      <c r="O9485" s="6"/>
      <c r="P9485" s="6"/>
      <c r="T9485" s="6"/>
      <c r="V9485" s="3"/>
    </row>
    <row r="9486">
      <c r="D9486" s="57"/>
      <c r="J9486" s="7"/>
      <c r="K9486" s="7"/>
      <c r="L9486" s="7"/>
      <c r="M9486" s="7"/>
      <c r="N9486" s="57"/>
      <c r="O9486" s="6"/>
      <c r="P9486" s="6"/>
      <c r="T9486" s="6"/>
      <c r="V9486" s="3"/>
    </row>
    <row r="9487">
      <c r="D9487" s="57"/>
      <c r="J9487" s="7"/>
      <c r="K9487" s="7"/>
      <c r="L9487" s="7"/>
      <c r="M9487" s="7"/>
      <c r="N9487" s="57"/>
      <c r="O9487" s="6"/>
      <c r="P9487" s="6"/>
      <c r="T9487" s="6"/>
      <c r="V9487" s="3"/>
    </row>
    <row r="9488">
      <c r="D9488" s="57"/>
      <c r="J9488" s="7"/>
      <c r="K9488" s="7"/>
      <c r="L9488" s="7"/>
      <c r="M9488" s="7"/>
      <c r="N9488" s="57"/>
      <c r="O9488" s="6"/>
      <c r="P9488" s="6"/>
      <c r="T9488" s="6"/>
      <c r="V9488" s="3"/>
    </row>
    <row r="9489">
      <c r="D9489" s="57"/>
      <c r="J9489" s="7"/>
      <c r="K9489" s="7"/>
      <c r="L9489" s="7"/>
      <c r="M9489" s="7"/>
      <c r="N9489" s="57"/>
      <c r="O9489" s="6"/>
      <c r="P9489" s="6"/>
      <c r="T9489" s="6"/>
      <c r="V9489" s="3"/>
    </row>
    <row r="9490">
      <c r="D9490" s="57"/>
      <c r="J9490" s="7"/>
      <c r="K9490" s="7"/>
      <c r="L9490" s="7"/>
      <c r="M9490" s="7"/>
      <c r="N9490" s="57"/>
      <c r="O9490" s="6"/>
      <c r="P9490" s="6"/>
      <c r="T9490" s="6"/>
      <c r="V9490" s="3"/>
    </row>
    <row r="9491">
      <c r="D9491" s="57"/>
      <c r="J9491" s="7"/>
      <c r="K9491" s="7"/>
      <c r="L9491" s="7"/>
      <c r="M9491" s="7"/>
      <c r="N9491" s="57"/>
      <c r="O9491" s="6"/>
      <c r="P9491" s="6"/>
      <c r="T9491" s="6"/>
      <c r="V9491" s="3"/>
    </row>
    <row r="9492">
      <c r="D9492" s="57"/>
      <c r="J9492" s="7"/>
      <c r="K9492" s="7"/>
      <c r="L9492" s="7"/>
      <c r="M9492" s="7"/>
      <c r="N9492" s="57"/>
      <c r="O9492" s="6"/>
      <c r="P9492" s="6"/>
      <c r="T9492" s="6"/>
      <c r="V9492" s="3"/>
    </row>
    <row r="9493">
      <c r="D9493" s="57"/>
      <c r="J9493" s="7"/>
      <c r="K9493" s="7"/>
      <c r="L9493" s="7"/>
      <c r="M9493" s="7"/>
      <c r="N9493" s="57"/>
      <c r="O9493" s="6"/>
      <c r="P9493" s="6"/>
      <c r="T9493" s="6"/>
      <c r="V9493" s="3"/>
    </row>
    <row r="9494">
      <c r="D9494" s="57"/>
      <c r="J9494" s="7"/>
      <c r="K9494" s="7"/>
      <c r="L9494" s="7"/>
      <c r="M9494" s="7"/>
      <c r="N9494" s="57"/>
      <c r="O9494" s="6"/>
      <c r="P9494" s="6"/>
      <c r="T9494" s="6"/>
      <c r="V9494" s="3"/>
    </row>
    <row r="9495">
      <c r="D9495" s="57"/>
      <c r="J9495" s="7"/>
      <c r="K9495" s="7"/>
      <c r="L9495" s="7"/>
      <c r="M9495" s="7"/>
      <c r="N9495" s="57"/>
      <c r="O9495" s="6"/>
      <c r="P9495" s="6"/>
      <c r="T9495" s="6"/>
      <c r="V9495" s="3"/>
    </row>
    <row r="9496">
      <c r="D9496" s="57"/>
      <c r="J9496" s="7"/>
      <c r="K9496" s="7"/>
      <c r="L9496" s="7"/>
      <c r="M9496" s="7"/>
      <c r="N9496" s="57"/>
      <c r="O9496" s="6"/>
      <c r="P9496" s="6"/>
      <c r="T9496" s="6"/>
      <c r="V9496" s="3"/>
    </row>
    <row r="9497">
      <c r="D9497" s="57"/>
      <c r="J9497" s="7"/>
      <c r="K9497" s="7"/>
      <c r="L9497" s="7"/>
      <c r="M9497" s="7"/>
      <c r="N9497" s="57"/>
      <c r="O9497" s="6"/>
      <c r="P9497" s="6"/>
      <c r="T9497" s="6"/>
      <c r="V9497" s="3"/>
    </row>
    <row r="9498">
      <c r="D9498" s="57"/>
      <c r="J9498" s="7"/>
      <c r="K9498" s="7"/>
      <c r="L9498" s="7"/>
      <c r="M9498" s="7"/>
      <c r="N9498" s="57"/>
      <c r="O9498" s="6"/>
      <c r="P9498" s="6"/>
      <c r="T9498" s="6"/>
      <c r="V9498" s="3"/>
    </row>
    <row r="9499">
      <c r="D9499" s="57"/>
      <c r="J9499" s="7"/>
      <c r="K9499" s="7"/>
      <c r="L9499" s="7"/>
      <c r="M9499" s="7"/>
      <c r="N9499" s="57"/>
      <c r="O9499" s="6"/>
      <c r="P9499" s="6"/>
      <c r="T9499" s="6"/>
      <c r="V9499" s="3"/>
    </row>
    <row r="9500">
      <c r="D9500" s="57"/>
      <c r="J9500" s="7"/>
      <c r="K9500" s="7"/>
      <c r="L9500" s="7"/>
      <c r="M9500" s="7"/>
      <c r="N9500" s="57"/>
      <c r="O9500" s="6"/>
      <c r="P9500" s="6"/>
      <c r="T9500" s="6"/>
      <c r="V9500" s="3"/>
    </row>
    <row r="9501">
      <c r="D9501" s="57"/>
      <c r="J9501" s="7"/>
      <c r="K9501" s="7"/>
      <c r="L9501" s="7"/>
      <c r="M9501" s="7"/>
      <c r="N9501" s="57"/>
      <c r="O9501" s="6"/>
      <c r="P9501" s="6"/>
      <c r="T9501" s="6"/>
      <c r="V9501" s="3"/>
    </row>
    <row r="9502">
      <c r="D9502" s="57"/>
      <c r="J9502" s="7"/>
      <c r="K9502" s="7"/>
      <c r="L9502" s="7"/>
      <c r="M9502" s="7"/>
      <c r="N9502" s="57"/>
      <c r="O9502" s="6"/>
      <c r="P9502" s="6"/>
      <c r="T9502" s="6"/>
      <c r="V9502" s="3"/>
    </row>
    <row r="9503">
      <c r="D9503" s="57"/>
      <c r="J9503" s="7"/>
      <c r="K9503" s="7"/>
      <c r="L9503" s="7"/>
      <c r="M9503" s="7"/>
      <c r="N9503" s="57"/>
      <c r="O9503" s="6"/>
      <c r="P9503" s="6"/>
      <c r="T9503" s="6"/>
      <c r="V9503" s="3"/>
    </row>
    <row r="9504">
      <c r="D9504" s="57"/>
      <c r="J9504" s="7"/>
      <c r="K9504" s="7"/>
      <c r="L9504" s="7"/>
      <c r="M9504" s="7"/>
      <c r="N9504" s="57"/>
      <c r="O9504" s="6"/>
      <c r="P9504" s="6"/>
      <c r="T9504" s="6"/>
      <c r="V9504" s="3"/>
    </row>
    <row r="9505">
      <c r="D9505" s="57"/>
      <c r="J9505" s="7"/>
      <c r="K9505" s="7"/>
      <c r="L9505" s="7"/>
      <c r="M9505" s="7"/>
      <c r="N9505" s="57"/>
      <c r="O9505" s="6"/>
      <c r="P9505" s="6"/>
      <c r="T9505" s="6"/>
      <c r="V9505" s="3"/>
    </row>
    <row r="9506">
      <c r="D9506" s="57"/>
      <c r="J9506" s="7"/>
      <c r="K9506" s="7"/>
      <c r="L9506" s="7"/>
      <c r="M9506" s="7"/>
      <c r="N9506" s="57"/>
      <c r="O9506" s="6"/>
      <c r="P9506" s="6"/>
      <c r="T9506" s="6"/>
      <c r="V9506" s="3"/>
    </row>
    <row r="9507">
      <c r="D9507" s="57"/>
      <c r="J9507" s="7"/>
      <c r="K9507" s="7"/>
      <c r="L9507" s="7"/>
      <c r="M9507" s="7"/>
      <c r="N9507" s="57"/>
      <c r="O9507" s="6"/>
      <c r="P9507" s="6"/>
      <c r="T9507" s="6"/>
      <c r="V9507" s="3"/>
    </row>
    <row r="9508">
      <c r="D9508" s="57"/>
      <c r="J9508" s="7"/>
      <c r="K9508" s="7"/>
      <c r="L9508" s="7"/>
      <c r="M9508" s="7"/>
      <c r="N9508" s="57"/>
      <c r="O9508" s="6"/>
      <c r="P9508" s="6"/>
      <c r="T9508" s="6"/>
      <c r="V9508" s="3"/>
    </row>
    <row r="9509">
      <c r="D9509" s="57"/>
      <c r="J9509" s="7"/>
      <c r="K9509" s="7"/>
      <c r="L9509" s="7"/>
      <c r="M9509" s="7"/>
      <c r="N9509" s="57"/>
      <c r="O9509" s="6"/>
      <c r="P9509" s="6"/>
      <c r="T9509" s="6"/>
      <c r="V9509" s="3"/>
    </row>
    <row r="9510">
      <c r="D9510" s="57"/>
      <c r="J9510" s="7"/>
      <c r="K9510" s="7"/>
      <c r="L9510" s="7"/>
      <c r="M9510" s="7"/>
      <c r="N9510" s="57"/>
      <c r="O9510" s="6"/>
      <c r="P9510" s="6"/>
      <c r="T9510" s="6"/>
      <c r="V9510" s="3"/>
    </row>
    <row r="9511">
      <c r="D9511" s="57"/>
      <c r="J9511" s="7"/>
      <c r="K9511" s="7"/>
      <c r="L9511" s="7"/>
      <c r="M9511" s="7"/>
      <c r="N9511" s="57"/>
      <c r="O9511" s="6"/>
      <c r="P9511" s="6"/>
      <c r="T9511" s="6"/>
      <c r="V9511" s="3"/>
    </row>
    <row r="9512">
      <c r="D9512" s="57"/>
      <c r="J9512" s="7"/>
      <c r="K9512" s="7"/>
      <c r="L9512" s="7"/>
      <c r="M9512" s="7"/>
      <c r="N9512" s="57"/>
      <c r="O9512" s="6"/>
      <c r="P9512" s="6"/>
      <c r="T9512" s="6"/>
      <c r="V9512" s="3"/>
    </row>
    <row r="9513">
      <c r="D9513" s="57"/>
      <c r="J9513" s="7"/>
      <c r="K9513" s="7"/>
      <c r="L9513" s="7"/>
      <c r="M9513" s="7"/>
      <c r="N9513" s="57"/>
      <c r="O9513" s="6"/>
      <c r="P9513" s="6"/>
      <c r="T9513" s="6"/>
      <c r="V9513" s="3"/>
    </row>
    <row r="9514">
      <c r="D9514" s="57"/>
      <c r="J9514" s="7"/>
      <c r="K9514" s="7"/>
      <c r="L9514" s="7"/>
      <c r="M9514" s="7"/>
      <c r="N9514" s="57"/>
      <c r="O9514" s="6"/>
      <c r="P9514" s="6"/>
      <c r="T9514" s="6"/>
      <c r="V9514" s="3"/>
    </row>
    <row r="9515">
      <c r="D9515" s="57"/>
      <c r="J9515" s="7"/>
      <c r="K9515" s="7"/>
      <c r="L9515" s="7"/>
      <c r="M9515" s="7"/>
      <c r="N9515" s="57"/>
      <c r="O9515" s="6"/>
      <c r="P9515" s="6"/>
      <c r="T9515" s="6"/>
      <c r="V9515" s="3"/>
    </row>
    <row r="9516">
      <c r="D9516" s="57"/>
      <c r="J9516" s="7"/>
      <c r="K9516" s="7"/>
      <c r="L9516" s="7"/>
      <c r="M9516" s="7"/>
      <c r="N9516" s="57"/>
      <c r="O9516" s="6"/>
      <c r="P9516" s="6"/>
      <c r="T9516" s="6"/>
      <c r="V9516" s="3"/>
    </row>
    <row r="9517">
      <c r="D9517" s="57"/>
      <c r="J9517" s="7"/>
      <c r="K9517" s="7"/>
      <c r="L9517" s="7"/>
      <c r="M9517" s="7"/>
      <c r="N9517" s="57"/>
      <c r="O9517" s="6"/>
      <c r="P9517" s="6"/>
      <c r="T9517" s="6"/>
      <c r="V9517" s="3"/>
    </row>
    <row r="9518">
      <c r="D9518" s="57"/>
      <c r="J9518" s="7"/>
      <c r="K9518" s="7"/>
      <c r="L9518" s="7"/>
      <c r="M9518" s="7"/>
      <c r="N9518" s="57"/>
      <c r="O9518" s="6"/>
      <c r="P9518" s="6"/>
      <c r="T9518" s="6"/>
      <c r="V9518" s="3"/>
    </row>
    <row r="9519">
      <c r="D9519" s="57"/>
      <c r="J9519" s="7"/>
      <c r="K9519" s="7"/>
      <c r="L9519" s="7"/>
      <c r="M9519" s="7"/>
      <c r="N9519" s="57"/>
      <c r="O9519" s="6"/>
      <c r="P9519" s="6"/>
      <c r="T9519" s="6"/>
      <c r="V9519" s="3"/>
    </row>
    <row r="9520">
      <c r="D9520" s="57"/>
      <c r="J9520" s="7"/>
      <c r="K9520" s="7"/>
      <c r="L9520" s="7"/>
      <c r="M9520" s="7"/>
      <c r="N9520" s="57"/>
      <c r="O9520" s="6"/>
      <c r="P9520" s="6"/>
      <c r="T9520" s="6"/>
      <c r="V9520" s="3"/>
    </row>
    <row r="9521">
      <c r="D9521" s="57"/>
      <c r="J9521" s="7"/>
      <c r="K9521" s="7"/>
      <c r="L9521" s="7"/>
      <c r="M9521" s="7"/>
      <c r="N9521" s="57"/>
      <c r="O9521" s="6"/>
      <c r="P9521" s="6"/>
      <c r="T9521" s="6"/>
      <c r="V9521" s="3"/>
    </row>
    <row r="9522">
      <c r="D9522" s="57"/>
      <c r="J9522" s="7"/>
      <c r="K9522" s="7"/>
      <c r="L9522" s="7"/>
      <c r="M9522" s="7"/>
      <c r="N9522" s="57"/>
      <c r="O9522" s="6"/>
      <c r="P9522" s="6"/>
      <c r="T9522" s="6"/>
      <c r="V9522" s="3"/>
    </row>
    <row r="9523">
      <c r="D9523" s="57"/>
      <c r="J9523" s="7"/>
      <c r="K9523" s="7"/>
      <c r="L9523" s="7"/>
      <c r="M9523" s="7"/>
      <c r="N9523" s="57"/>
      <c r="O9523" s="6"/>
      <c r="P9523" s="6"/>
      <c r="T9523" s="6"/>
      <c r="V9523" s="3"/>
    </row>
    <row r="9524">
      <c r="D9524" s="57"/>
      <c r="J9524" s="7"/>
      <c r="K9524" s="7"/>
      <c r="L9524" s="7"/>
      <c r="M9524" s="7"/>
      <c r="N9524" s="57"/>
      <c r="O9524" s="6"/>
      <c r="P9524" s="6"/>
      <c r="T9524" s="6"/>
      <c r="V9524" s="3"/>
    </row>
    <row r="9525">
      <c r="D9525" s="57"/>
      <c r="J9525" s="7"/>
      <c r="K9525" s="7"/>
      <c r="L9525" s="7"/>
      <c r="M9525" s="7"/>
      <c r="N9525" s="57"/>
      <c r="O9525" s="6"/>
      <c r="P9525" s="6"/>
      <c r="T9525" s="6"/>
      <c r="V9525" s="3"/>
    </row>
    <row r="9526">
      <c r="D9526" s="57"/>
      <c r="J9526" s="7"/>
      <c r="K9526" s="7"/>
      <c r="L9526" s="7"/>
      <c r="M9526" s="7"/>
      <c r="N9526" s="57"/>
      <c r="O9526" s="6"/>
      <c r="P9526" s="6"/>
      <c r="T9526" s="6"/>
      <c r="V9526" s="3"/>
    </row>
    <row r="9527">
      <c r="D9527" s="57"/>
      <c r="J9527" s="7"/>
      <c r="K9527" s="7"/>
      <c r="L9527" s="7"/>
      <c r="M9527" s="7"/>
      <c r="N9527" s="57"/>
      <c r="O9527" s="6"/>
      <c r="P9527" s="6"/>
      <c r="T9527" s="6"/>
      <c r="V9527" s="3"/>
    </row>
    <row r="9528">
      <c r="D9528" s="57"/>
      <c r="J9528" s="7"/>
      <c r="K9528" s="7"/>
      <c r="L9528" s="7"/>
      <c r="M9528" s="7"/>
      <c r="N9528" s="57"/>
      <c r="O9528" s="6"/>
      <c r="P9528" s="6"/>
      <c r="T9528" s="6"/>
      <c r="V9528" s="3"/>
    </row>
    <row r="9529">
      <c r="D9529" s="57"/>
      <c r="J9529" s="7"/>
      <c r="K9529" s="7"/>
      <c r="L9529" s="7"/>
      <c r="M9529" s="7"/>
      <c r="N9529" s="57"/>
      <c r="O9529" s="6"/>
      <c r="P9529" s="6"/>
      <c r="T9529" s="6"/>
      <c r="V9529" s="3"/>
    </row>
    <row r="9530">
      <c r="D9530" s="57"/>
      <c r="J9530" s="7"/>
      <c r="K9530" s="7"/>
      <c r="L9530" s="7"/>
      <c r="M9530" s="7"/>
      <c r="N9530" s="57"/>
      <c r="O9530" s="6"/>
      <c r="P9530" s="6"/>
      <c r="T9530" s="6"/>
      <c r="V9530" s="3"/>
    </row>
    <row r="9531">
      <c r="D9531" s="57"/>
      <c r="J9531" s="7"/>
      <c r="K9531" s="7"/>
      <c r="L9531" s="7"/>
      <c r="M9531" s="7"/>
      <c r="N9531" s="57"/>
      <c r="O9531" s="6"/>
      <c r="P9531" s="6"/>
      <c r="T9531" s="6"/>
      <c r="V9531" s="3"/>
    </row>
    <row r="9532">
      <c r="D9532" s="57"/>
      <c r="J9532" s="7"/>
      <c r="K9532" s="7"/>
      <c r="L9532" s="7"/>
      <c r="M9532" s="7"/>
      <c r="N9532" s="57"/>
      <c r="O9532" s="6"/>
      <c r="P9532" s="6"/>
      <c r="T9532" s="6"/>
      <c r="V9532" s="3"/>
    </row>
    <row r="9533">
      <c r="D9533" s="57"/>
      <c r="J9533" s="7"/>
      <c r="K9533" s="7"/>
      <c r="L9533" s="7"/>
      <c r="M9533" s="7"/>
      <c r="N9533" s="57"/>
      <c r="O9533" s="6"/>
      <c r="P9533" s="6"/>
      <c r="T9533" s="6"/>
      <c r="V9533" s="3"/>
    </row>
    <row r="9534">
      <c r="D9534" s="57"/>
      <c r="J9534" s="7"/>
      <c r="K9534" s="7"/>
      <c r="L9534" s="7"/>
      <c r="M9534" s="7"/>
      <c r="N9534" s="57"/>
      <c r="O9534" s="6"/>
      <c r="P9534" s="6"/>
      <c r="T9534" s="6"/>
      <c r="V9534" s="3"/>
    </row>
    <row r="9535">
      <c r="D9535" s="57"/>
      <c r="J9535" s="7"/>
      <c r="K9535" s="7"/>
      <c r="L9535" s="7"/>
      <c r="M9535" s="7"/>
      <c r="N9535" s="57"/>
      <c r="O9535" s="6"/>
      <c r="P9535" s="6"/>
      <c r="T9535" s="6"/>
      <c r="V9535" s="3"/>
    </row>
    <row r="9536">
      <c r="D9536" s="57"/>
      <c r="J9536" s="7"/>
      <c r="K9536" s="7"/>
      <c r="L9536" s="7"/>
      <c r="M9536" s="7"/>
      <c r="N9536" s="57"/>
      <c r="O9536" s="6"/>
      <c r="P9536" s="6"/>
      <c r="T9536" s="6"/>
      <c r="V9536" s="3"/>
    </row>
    <row r="9537">
      <c r="D9537" s="57"/>
      <c r="J9537" s="7"/>
      <c r="K9537" s="7"/>
      <c r="L9537" s="7"/>
      <c r="M9537" s="7"/>
      <c r="N9537" s="57"/>
      <c r="O9537" s="6"/>
      <c r="P9537" s="6"/>
      <c r="T9537" s="6"/>
      <c r="V9537" s="3"/>
    </row>
    <row r="9538">
      <c r="D9538" s="57"/>
      <c r="J9538" s="7"/>
      <c r="K9538" s="7"/>
      <c r="L9538" s="7"/>
      <c r="M9538" s="7"/>
      <c r="N9538" s="57"/>
      <c r="O9538" s="6"/>
      <c r="P9538" s="6"/>
      <c r="T9538" s="6"/>
      <c r="V9538" s="3"/>
    </row>
    <row r="9539">
      <c r="D9539" s="57"/>
      <c r="J9539" s="7"/>
      <c r="K9539" s="7"/>
      <c r="L9539" s="7"/>
      <c r="M9539" s="7"/>
      <c r="N9539" s="57"/>
      <c r="O9539" s="6"/>
      <c r="P9539" s="6"/>
      <c r="T9539" s="6"/>
      <c r="V9539" s="3"/>
    </row>
    <row r="9540">
      <c r="D9540" s="57"/>
      <c r="J9540" s="7"/>
      <c r="K9540" s="7"/>
      <c r="L9540" s="7"/>
      <c r="M9540" s="7"/>
      <c r="N9540" s="57"/>
      <c r="O9540" s="6"/>
      <c r="P9540" s="6"/>
      <c r="T9540" s="6"/>
      <c r="V9540" s="3"/>
    </row>
    <row r="9541">
      <c r="D9541" s="57"/>
      <c r="J9541" s="7"/>
      <c r="K9541" s="7"/>
      <c r="L9541" s="7"/>
      <c r="M9541" s="7"/>
      <c r="N9541" s="57"/>
      <c r="O9541" s="6"/>
      <c r="P9541" s="6"/>
      <c r="T9541" s="6"/>
      <c r="V9541" s="3"/>
    </row>
    <row r="9542">
      <c r="D9542" s="57"/>
      <c r="J9542" s="7"/>
      <c r="K9542" s="7"/>
      <c r="L9542" s="7"/>
      <c r="M9542" s="7"/>
      <c r="N9542" s="57"/>
      <c r="O9542" s="6"/>
      <c r="P9542" s="6"/>
      <c r="T9542" s="6"/>
      <c r="V9542" s="3"/>
    </row>
    <row r="9543">
      <c r="D9543" s="57"/>
      <c r="J9543" s="7"/>
      <c r="K9543" s="7"/>
      <c r="L9543" s="7"/>
      <c r="M9543" s="7"/>
      <c r="N9543" s="57"/>
      <c r="O9543" s="6"/>
      <c r="P9543" s="6"/>
      <c r="T9543" s="6"/>
      <c r="V9543" s="3"/>
    </row>
    <row r="9544">
      <c r="D9544" s="57"/>
      <c r="J9544" s="7"/>
      <c r="K9544" s="7"/>
      <c r="L9544" s="7"/>
      <c r="M9544" s="7"/>
      <c r="N9544" s="57"/>
      <c r="O9544" s="6"/>
      <c r="P9544" s="6"/>
      <c r="T9544" s="6"/>
      <c r="V9544" s="3"/>
    </row>
    <row r="9545">
      <c r="D9545" s="57"/>
      <c r="J9545" s="7"/>
      <c r="K9545" s="7"/>
      <c r="L9545" s="7"/>
      <c r="M9545" s="7"/>
      <c r="N9545" s="57"/>
      <c r="O9545" s="6"/>
      <c r="P9545" s="6"/>
      <c r="T9545" s="6"/>
      <c r="V9545" s="3"/>
    </row>
    <row r="9546">
      <c r="D9546" s="57"/>
      <c r="J9546" s="7"/>
      <c r="K9546" s="7"/>
      <c r="L9546" s="7"/>
      <c r="M9546" s="7"/>
      <c r="N9546" s="57"/>
      <c r="O9546" s="6"/>
      <c r="P9546" s="6"/>
      <c r="T9546" s="6"/>
      <c r="V9546" s="3"/>
    </row>
    <row r="9547">
      <c r="D9547" s="57"/>
      <c r="J9547" s="7"/>
      <c r="K9547" s="7"/>
      <c r="L9547" s="7"/>
      <c r="M9547" s="7"/>
      <c r="N9547" s="57"/>
      <c r="O9547" s="6"/>
      <c r="P9547" s="6"/>
      <c r="T9547" s="6"/>
      <c r="V9547" s="3"/>
    </row>
    <row r="9548">
      <c r="D9548" s="57"/>
      <c r="J9548" s="7"/>
      <c r="K9548" s="7"/>
      <c r="L9548" s="7"/>
      <c r="M9548" s="7"/>
      <c r="N9548" s="57"/>
      <c r="O9548" s="6"/>
      <c r="P9548" s="6"/>
      <c r="T9548" s="6"/>
      <c r="V9548" s="3"/>
    </row>
    <row r="9549">
      <c r="D9549" s="57"/>
      <c r="J9549" s="7"/>
      <c r="K9549" s="7"/>
      <c r="L9549" s="7"/>
      <c r="M9549" s="7"/>
      <c r="N9549" s="57"/>
      <c r="O9549" s="6"/>
      <c r="P9549" s="6"/>
      <c r="T9549" s="6"/>
      <c r="V9549" s="3"/>
    </row>
    <row r="9550">
      <c r="D9550" s="57"/>
      <c r="J9550" s="7"/>
      <c r="K9550" s="7"/>
      <c r="L9550" s="7"/>
      <c r="M9550" s="7"/>
      <c r="N9550" s="57"/>
      <c r="O9550" s="6"/>
      <c r="P9550" s="6"/>
      <c r="T9550" s="6"/>
      <c r="V9550" s="3"/>
    </row>
    <row r="9551">
      <c r="D9551" s="57"/>
      <c r="J9551" s="7"/>
      <c r="K9551" s="7"/>
      <c r="L9551" s="7"/>
      <c r="M9551" s="7"/>
      <c r="N9551" s="57"/>
      <c r="O9551" s="6"/>
      <c r="P9551" s="6"/>
      <c r="T9551" s="6"/>
      <c r="V9551" s="3"/>
    </row>
    <row r="9552">
      <c r="D9552" s="57"/>
      <c r="J9552" s="7"/>
      <c r="K9552" s="7"/>
      <c r="L9552" s="7"/>
      <c r="M9552" s="7"/>
      <c r="N9552" s="57"/>
      <c r="O9552" s="6"/>
      <c r="P9552" s="6"/>
      <c r="T9552" s="6"/>
      <c r="V9552" s="3"/>
    </row>
    <row r="9553">
      <c r="D9553" s="57"/>
      <c r="J9553" s="7"/>
      <c r="K9553" s="7"/>
      <c r="L9553" s="7"/>
      <c r="M9553" s="7"/>
      <c r="N9553" s="57"/>
      <c r="O9553" s="6"/>
      <c r="P9553" s="6"/>
      <c r="T9553" s="6"/>
      <c r="V9553" s="3"/>
    </row>
    <row r="9554">
      <c r="D9554" s="57"/>
      <c r="J9554" s="7"/>
      <c r="K9554" s="7"/>
      <c r="L9554" s="7"/>
      <c r="M9554" s="7"/>
      <c r="N9554" s="57"/>
      <c r="O9554" s="6"/>
      <c r="P9554" s="6"/>
      <c r="T9554" s="6"/>
      <c r="V9554" s="3"/>
    </row>
    <row r="9555">
      <c r="D9555" s="57"/>
      <c r="J9555" s="7"/>
      <c r="K9555" s="7"/>
      <c r="L9555" s="7"/>
      <c r="M9555" s="7"/>
      <c r="N9555" s="57"/>
      <c r="O9555" s="6"/>
      <c r="P9555" s="6"/>
      <c r="T9555" s="6"/>
      <c r="V9555" s="3"/>
    </row>
    <row r="9556">
      <c r="D9556" s="57"/>
      <c r="J9556" s="7"/>
      <c r="K9556" s="7"/>
      <c r="L9556" s="7"/>
      <c r="M9556" s="7"/>
      <c r="N9556" s="57"/>
      <c r="O9556" s="6"/>
      <c r="P9556" s="6"/>
      <c r="T9556" s="6"/>
      <c r="V9556" s="3"/>
    </row>
    <row r="9557">
      <c r="D9557" s="57"/>
      <c r="J9557" s="7"/>
      <c r="K9557" s="7"/>
      <c r="L9557" s="7"/>
      <c r="M9557" s="7"/>
      <c r="N9557" s="57"/>
      <c r="O9557" s="6"/>
      <c r="P9557" s="6"/>
      <c r="T9557" s="6"/>
      <c r="V9557" s="3"/>
    </row>
    <row r="9558">
      <c r="D9558" s="57"/>
      <c r="J9558" s="7"/>
      <c r="K9558" s="7"/>
      <c r="L9558" s="7"/>
      <c r="M9558" s="7"/>
      <c r="N9558" s="57"/>
      <c r="O9558" s="6"/>
      <c r="P9558" s="6"/>
      <c r="T9558" s="6"/>
      <c r="V9558" s="3"/>
    </row>
    <row r="9559">
      <c r="D9559" s="57"/>
      <c r="J9559" s="7"/>
      <c r="K9559" s="7"/>
      <c r="L9559" s="7"/>
      <c r="M9559" s="7"/>
      <c r="N9559" s="57"/>
      <c r="O9559" s="6"/>
      <c r="P9559" s="6"/>
      <c r="T9559" s="6"/>
      <c r="V9559" s="3"/>
    </row>
    <row r="9560">
      <c r="D9560" s="57"/>
      <c r="J9560" s="7"/>
      <c r="K9560" s="7"/>
      <c r="L9560" s="7"/>
      <c r="M9560" s="7"/>
      <c r="N9560" s="57"/>
      <c r="O9560" s="6"/>
      <c r="P9560" s="6"/>
      <c r="T9560" s="6"/>
      <c r="V9560" s="3"/>
    </row>
    <row r="9561">
      <c r="D9561" s="57"/>
      <c r="J9561" s="7"/>
      <c r="K9561" s="7"/>
      <c r="L9561" s="7"/>
      <c r="M9561" s="7"/>
      <c r="N9561" s="57"/>
      <c r="O9561" s="6"/>
      <c r="P9561" s="6"/>
      <c r="T9561" s="6"/>
      <c r="V9561" s="3"/>
    </row>
    <row r="9562">
      <c r="D9562" s="57"/>
      <c r="J9562" s="7"/>
      <c r="K9562" s="7"/>
      <c r="L9562" s="7"/>
      <c r="M9562" s="7"/>
      <c r="N9562" s="57"/>
      <c r="O9562" s="6"/>
      <c r="P9562" s="6"/>
      <c r="T9562" s="6"/>
      <c r="V9562" s="3"/>
    </row>
    <row r="9563">
      <c r="D9563" s="57"/>
      <c r="J9563" s="7"/>
      <c r="K9563" s="7"/>
      <c r="L9563" s="7"/>
      <c r="M9563" s="7"/>
      <c r="N9563" s="57"/>
      <c r="O9563" s="6"/>
      <c r="P9563" s="6"/>
      <c r="T9563" s="6"/>
      <c r="V9563" s="3"/>
    </row>
    <row r="9564">
      <c r="D9564" s="57"/>
      <c r="J9564" s="7"/>
      <c r="K9564" s="7"/>
      <c r="L9564" s="7"/>
      <c r="M9564" s="7"/>
      <c r="N9564" s="57"/>
      <c r="O9564" s="6"/>
      <c r="P9564" s="6"/>
      <c r="T9564" s="6"/>
      <c r="V9564" s="3"/>
    </row>
    <row r="9565">
      <c r="D9565" s="57"/>
      <c r="J9565" s="7"/>
      <c r="K9565" s="7"/>
      <c r="L9565" s="7"/>
      <c r="M9565" s="7"/>
      <c r="N9565" s="57"/>
      <c r="O9565" s="6"/>
      <c r="P9565" s="6"/>
      <c r="T9565" s="6"/>
      <c r="V9565" s="3"/>
    </row>
    <row r="9566">
      <c r="D9566" s="57"/>
      <c r="J9566" s="7"/>
      <c r="K9566" s="7"/>
      <c r="L9566" s="7"/>
      <c r="M9566" s="7"/>
      <c r="N9566" s="57"/>
      <c r="O9566" s="6"/>
      <c r="P9566" s="6"/>
      <c r="T9566" s="6"/>
      <c r="V9566" s="3"/>
    </row>
    <row r="9567">
      <c r="D9567" s="57"/>
      <c r="J9567" s="7"/>
      <c r="K9567" s="7"/>
      <c r="L9567" s="7"/>
      <c r="M9567" s="7"/>
      <c r="N9567" s="57"/>
      <c r="O9567" s="6"/>
      <c r="P9567" s="6"/>
      <c r="T9567" s="6"/>
      <c r="V9567" s="3"/>
    </row>
    <row r="9568">
      <c r="D9568" s="57"/>
      <c r="J9568" s="7"/>
      <c r="K9568" s="7"/>
      <c r="L9568" s="7"/>
      <c r="M9568" s="7"/>
      <c r="N9568" s="57"/>
      <c r="O9568" s="6"/>
      <c r="P9568" s="6"/>
      <c r="T9568" s="6"/>
      <c r="V9568" s="3"/>
    </row>
    <row r="9569">
      <c r="D9569" s="57"/>
      <c r="J9569" s="7"/>
      <c r="K9569" s="7"/>
      <c r="L9569" s="7"/>
      <c r="M9569" s="7"/>
      <c r="N9569" s="57"/>
      <c r="O9569" s="6"/>
      <c r="P9569" s="6"/>
      <c r="T9569" s="6"/>
      <c r="V9569" s="3"/>
    </row>
    <row r="9570">
      <c r="D9570" s="57"/>
      <c r="J9570" s="7"/>
      <c r="K9570" s="7"/>
      <c r="L9570" s="7"/>
      <c r="M9570" s="7"/>
      <c r="N9570" s="57"/>
      <c r="O9570" s="6"/>
      <c r="P9570" s="6"/>
      <c r="T9570" s="6"/>
      <c r="V9570" s="3"/>
    </row>
    <row r="9571">
      <c r="D9571" s="57"/>
      <c r="J9571" s="7"/>
      <c r="K9571" s="7"/>
      <c r="L9571" s="7"/>
      <c r="M9571" s="7"/>
      <c r="N9571" s="57"/>
      <c r="O9571" s="6"/>
      <c r="P9571" s="6"/>
      <c r="T9571" s="6"/>
      <c r="V9571" s="3"/>
    </row>
    <row r="9572">
      <c r="D9572" s="57"/>
      <c r="J9572" s="7"/>
      <c r="K9572" s="7"/>
      <c r="L9572" s="7"/>
      <c r="M9572" s="7"/>
      <c r="N9572" s="57"/>
      <c r="O9572" s="6"/>
      <c r="P9572" s="6"/>
      <c r="T9572" s="6"/>
      <c r="V9572" s="3"/>
    </row>
    <row r="9573">
      <c r="D9573" s="57"/>
      <c r="J9573" s="7"/>
      <c r="K9573" s="7"/>
      <c r="L9573" s="7"/>
      <c r="M9573" s="7"/>
      <c r="N9573" s="57"/>
      <c r="O9573" s="6"/>
      <c r="P9573" s="6"/>
      <c r="T9573" s="6"/>
      <c r="V9573" s="3"/>
    </row>
    <row r="9574">
      <c r="D9574" s="57"/>
      <c r="J9574" s="7"/>
      <c r="K9574" s="7"/>
      <c r="L9574" s="7"/>
      <c r="M9574" s="7"/>
      <c r="N9574" s="57"/>
      <c r="O9574" s="6"/>
      <c r="P9574" s="6"/>
      <c r="T9574" s="6"/>
      <c r="V9574" s="3"/>
    </row>
    <row r="9575">
      <c r="D9575" s="57"/>
      <c r="J9575" s="7"/>
      <c r="K9575" s="7"/>
      <c r="L9575" s="7"/>
      <c r="M9575" s="7"/>
      <c r="N9575" s="57"/>
      <c r="O9575" s="6"/>
      <c r="P9575" s="6"/>
      <c r="T9575" s="6"/>
      <c r="V9575" s="3"/>
    </row>
    <row r="9576">
      <c r="D9576" s="57"/>
      <c r="J9576" s="7"/>
      <c r="K9576" s="7"/>
      <c r="L9576" s="7"/>
      <c r="M9576" s="7"/>
      <c r="N9576" s="57"/>
      <c r="O9576" s="6"/>
      <c r="P9576" s="6"/>
      <c r="T9576" s="6"/>
      <c r="V9576" s="3"/>
    </row>
    <row r="9577">
      <c r="D9577" s="57"/>
      <c r="J9577" s="7"/>
      <c r="K9577" s="7"/>
      <c r="L9577" s="7"/>
      <c r="M9577" s="7"/>
      <c r="N9577" s="57"/>
      <c r="O9577" s="6"/>
      <c r="P9577" s="6"/>
      <c r="T9577" s="6"/>
      <c r="V9577" s="3"/>
    </row>
    <row r="9578">
      <c r="D9578" s="57"/>
      <c r="J9578" s="7"/>
      <c r="K9578" s="7"/>
      <c r="L9578" s="7"/>
      <c r="M9578" s="7"/>
      <c r="N9578" s="57"/>
      <c r="O9578" s="6"/>
      <c r="P9578" s="6"/>
      <c r="T9578" s="6"/>
      <c r="V9578" s="3"/>
    </row>
    <row r="9579">
      <c r="D9579" s="57"/>
      <c r="J9579" s="7"/>
      <c r="K9579" s="7"/>
      <c r="L9579" s="7"/>
      <c r="M9579" s="7"/>
      <c r="N9579" s="57"/>
      <c r="O9579" s="6"/>
      <c r="P9579" s="6"/>
      <c r="T9579" s="6"/>
      <c r="V9579" s="3"/>
    </row>
    <row r="9580">
      <c r="D9580" s="57"/>
      <c r="J9580" s="7"/>
      <c r="K9580" s="7"/>
      <c r="L9580" s="7"/>
      <c r="M9580" s="7"/>
      <c r="N9580" s="57"/>
      <c r="O9580" s="6"/>
      <c r="P9580" s="6"/>
      <c r="T9580" s="6"/>
      <c r="V9580" s="3"/>
    </row>
    <row r="9581">
      <c r="D9581" s="57"/>
      <c r="J9581" s="7"/>
      <c r="K9581" s="7"/>
      <c r="L9581" s="7"/>
      <c r="M9581" s="7"/>
      <c r="N9581" s="57"/>
      <c r="O9581" s="6"/>
      <c r="P9581" s="6"/>
      <c r="T9581" s="6"/>
      <c r="V9581" s="3"/>
    </row>
    <row r="9582">
      <c r="D9582" s="57"/>
      <c r="J9582" s="7"/>
      <c r="K9582" s="7"/>
      <c r="L9582" s="7"/>
      <c r="M9582" s="7"/>
      <c r="N9582" s="57"/>
      <c r="O9582" s="6"/>
      <c r="P9582" s="6"/>
      <c r="T9582" s="6"/>
      <c r="V9582" s="3"/>
    </row>
    <row r="9583">
      <c r="D9583" s="57"/>
      <c r="J9583" s="7"/>
      <c r="K9583" s="7"/>
      <c r="L9583" s="7"/>
      <c r="M9583" s="7"/>
      <c r="N9583" s="57"/>
      <c r="O9583" s="6"/>
      <c r="P9583" s="6"/>
      <c r="T9583" s="6"/>
      <c r="V9583" s="3"/>
    </row>
    <row r="9584">
      <c r="D9584" s="57"/>
      <c r="J9584" s="7"/>
      <c r="K9584" s="7"/>
      <c r="L9584" s="7"/>
      <c r="M9584" s="7"/>
      <c r="N9584" s="57"/>
      <c r="O9584" s="6"/>
      <c r="P9584" s="6"/>
      <c r="T9584" s="6"/>
      <c r="V9584" s="3"/>
    </row>
    <row r="9585">
      <c r="D9585" s="57"/>
      <c r="J9585" s="7"/>
      <c r="K9585" s="7"/>
      <c r="L9585" s="7"/>
      <c r="M9585" s="7"/>
      <c r="N9585" s="57"/>
      <c r="O9585" s="6"/>
      <c r="P9585" s="6"/>
      <c r="T9585" s="6"/>
      <c r="V9585" s="3"/>
    </row>
    <row r="9586">
      <c r="D9586" s="57"/>
      <c r="J9586" s="7"/>
      <c r="K9586" s="7"/>
      <c r="L9586" s="7"/>
      <c r="M9586" s="7"/>
      <c r="N9586" s="57"/>
      <c r="O9586" s="6"/>
      <c r="P9586" s="6"/>
      <c r="T9586" s="6"/>
      <c r="V9586" s="3"/>
    </row>
    <row r="9587">
      <c r="D9587" s="57"/>
      <c r="J9587" s="7"/>
      <c r="K9587" s="7"/>
      <c r="L9587" s="7"/>
      <c r="M9587" s="7"/>
      <c r="N9587" s="57"/>
      <c r="O9587" s="6"/>
      <c r="P9587" s="6"/>
      <c r="T9587" s="6"/>
      <c r="V9587" s="3"/>
    </row>
    <row r="9588">
      <c r="D9588" s="57"/>
      <c r="J9588" s="7"/>
      <c r="K9588" s="7"/>
      <c r="L9588" s="7"/>
      <c r="M9588" s="7"/>
      <c r="N9588" s="57"/>
      <c r="O9588" s="6"/>
      <c r="P9588" s="6"/>
      <c r="T9588" s="6"/>
      <c r="V9588" s="3"/>
    </row>
    <row r="9589">
      <c r="D9589" s="57"/>
      <c r="J9589" s="7"/>
      <c r="K9589" s="7"/>
      <c r="L9589" s="7"/>
      <c r="M9589" s="7"/>
      <c r="N9589" s="57"/>
      <c r="O9589" s="6"/>
      <c r="P9589" s="6"/>
      <c r="T9589" s="6"/>
      <c r="V9589" s="3"/>
    </row>
    <row r="9590">
      <c r="D9590" s="57"/>
      <c r="J9590" s="7"/>
      <c r="K9590" s="7"/>
      <c r="L9590" s="7"/>
      <c r="M9590" s="7"/>
      <c r="N9590" s="57"/>
      <c r="O9590" s="6"/>
      <c r="P9590" s="6"/>
      <c r="T9590" s="6"/>
      <c r="V9590" s="3"/>
    </row>
    <row r="9591">
      <c r="D9591" s="57"/>
      <c r="J9591" s="7"/>
      <c r="K9591" s="7"/>
      <c r="L9591" s="7"/>
      <c r="M9591" s="7"/>
      <c r="N9591" s="57"/>
      <c r="O9591" s="6"/>
      <c r="P9591" s="6"/>
      <c r="T9591" s="6"/>
      <c r="V9591" s="3"/>
    </row>
    <row r="9592">
      <c r="D9592" s="57"/>
      <c r="J9592" s="7"/>
      <c r="K9592" s="7"/>
      <c r="L9592" s="7"/>
      <c r="M9592" s="7"/>
      <c r="N9592" s="57"/>
      <c r="O9592" s="6"/>
      <c r="P9592" s="6"/>
      <c r="T9592" s="6"/>
      <c r="V9592" s="3"/>
    </row>
    <row r="9593">
      <c r="D9593" s="57"/>
      <c r="J9593" s="7"/>
      <c r="K9593" s="7"/>
      <c r="L9593" s="7"/>
      <c r="M9593" s="7"/>
      <c r="N9593" s="57"/>
      <c r="O9593" s="6"/>
      <c r="P9593" s="6"/>
      <c r="T9593" s="6"/>
      <c r="V9593" s="3"/>
    </row>
    <row r="9594">
      <c r="D9594" s="57"/>
      <c r="J9594" s="7"/>
      <c r="K9594" s="7"/>
      <c r="L9594" s="7"/>
      <c r="M9594" s="7"/>
      <c r="N9594" s="57"/>
      <c r="O9594" s="6"/>
      <c r="P9594" s="6"/>
      <c r="T9594" s="6"/>
      <c r="V9594" s="3"/>
    </row>
    <row r="9595">
      <c r="D9595" s="57"/>
      <c r="J9595" s="7"/>
      <c r="K9595" s="7"/>
      <c r="L9595" s="7"/>
      <c r="M9595" s="7"/>
      <c r="N9595" s="57"/>
      <c r="O9595" s="6"/>
      <c r="P9595" s="6"/>
      <c r="T9595" s="6"/>
      <c r="V9595" s="3"/>
    </row>
    <row r="9596">
      <c r="D9596" s="57"/>
      <c r="J9596" s="7"/>
      <c r="K9596" s="7"/>
      <c r="L9596" s="7"/>
      <c r="M9596" s="7"/>
      <c r="N9596" s="57"/>
      <c r="O9596" s="6"/>
      <c r="P9596" s="6"/>
      <c r="T9596" s="6"/>
      <c r="V9596" s="3"/>
    </row>
    <row r="9597">
      <c r="D9597" s="57"/>
      <c r="J9597" s="7"/>
      <c r="K9597" s="7"/>
      <c r="L9597" s="7"/>
      <c r="M9597" s="7"/>
      <c r="N9597" s="57"/>
      <c r="O9597" s="6"/>
      <c r="P9597" s="6"/>
      <c r="T9597" s="6"/>
      <c r="V9597" s="3"/>
    </row>
    <row r="9598">
      <c r="D9598" s="57"/>
      <c r="J9598" s="7"/>
      <c r="K9598" s="7"/>
      <c r="L9598" s="7"/>
      <c r="M9598" s="7"/>
      <c r="N9598" s="57"/>
      <c r="O9598" s="6"/>
      <c r="P9598" s="6"/>
      <c r="T9598" s="6"/>
      <c r="V9598" s="3"/>
    </row>
    <row r="9599">
      <c r="D9599" s="57"/>
      <c r="J9599" s="7"/>
      <c r="K9599" s="7"/>
      <c r="L9599" s="7"/>
      <c r="M9599" s="7"/>
      <c r="N9599" s="57"/>
      <c r="O9599" s="6"/>
      <c r="P9599" s="6"/>
      <c r="T9599" s="6"/>
      <c r="V9599" s="3"/>
    </row>
    <row r="9600">
      <c r="D9600" s="57"/>
      <c r="J9600" s="7"/>
      <c r="K9600" s="7"/>
      <c r="L9600" s="7"/>
      <c r="M9600" s="7"/>
      <c r="N9600" s="57"/>
      <c r="O9600" s="6"/>
      <c r="P9600" s="6"/>
      <c r="T9600" s="6"/>
      <c r="V9600" s="3"/>
    </row>
    <row r="9601">
      <c r="D9601" s="57"/>
      <c r="J9601" s="7"/>
      <c r="K9601" s="7"/>
      <c r="L9601" s="7"/>
      <c r="M9601" s="7"/>
      <c r="N9601" s="57"/>
      <c r="O9601" s="6"/>
      <c r="P9601" s="6"/>
      <c r="T9601" s="6"/>
      <c r="V9601" s="3"/>
    </row>
    <row r="9602">
      <c r="D9602" s="57"/>
      <c r="J9602" s="7"/>
      <c r="K9602" s="7"/>
      <c r="L9602" s="7"/>
      <c r="M9602" s="7"/>
      <c r="N9602" s="57"/>
      <c r="O9602" s="6"/>
      <c r="P9602" s="6"/>
      <c r="T9602" s="6"/>
      <c r="V9602" s="3"/>
    </row>
    <row r="9603">
      <c r="D9603" s="57"/>
      <c r="J9603" s="7"/>
      <c r="K9603" s="7"/>
      <c r="L9603" s="7"/>
      <c r="M9603" s="7"/>
      <c r="N9603" s="57"/>
      <c r="O9603" s="6"/>
      <c r="P9603" s="6"/>
      <c r="T9603" s="6"/>
      <c r="V9603" s="3"/>
    </row>
    <row r="9604">
      <c r="D9604" s="57"/>
      <c r="J9604" s="7"/>
      <c r="K9604" s="7"/>
      <c r="L9604" s="7"/>
      <c r="M9604" s="7"/>
      <c r="N9604" s="57"/>
      <c r="O9604" s="6"/>
      <c r="P9604" s="6"/>
      <c r="T9604" s="6"/>
      <c r="V9604" s="3"/>
    </row>
    <row r="9605">
      <c r="D9605" s="57"/>
      <c r="J9605" s="7"/>
      <c r="K9605" s="7"/>
      <c r="L9605" s="7"/>
      <c r="M9605" s="7"/>
      <c r="N9605" s="57"/>
      <c r="O9605" s="6"/>
      <c r="P9605" s="6"/>
      <c r="T9605" s="6"/>
      <c r="V9605" s="3"/>
    </row>
    <row r="9606">
      <c r="D9606" s="57"/>
      <c r="J9606" s="7"/>
      <c r="K9606" s="7"/>
      <c r="L9606" s="7"/>
      <c r="M9606" s="7"/>
      <c r="N9606" s="57"/>
      <c r="O9606" s="6"/>
      <c r="P9606" s="6"/>
      <c r="T9606" s="6"/>
      <c r="V9606" s="3"/>
    </row>
    <row r="9607">
      <c r="D9607" s="57"/>
      <c r="J9607" s="7"/>
      <c r="K9607" s="7"/>
      <c r="L9607" s="7"/>
      <c r="M9607" s="7"/>
      <c r="N9607" s="57"/>
      <c r="O9607" s="6"/>
      <c r="P9607" s="6"/>
      <c r="T9607" s="6"/>
      <c r="V9607" s="3"/>
    </row>
    <row r="9608">
      <c r="D9608" s="57"/>
      <c r="J9608" s="7"/>
      <c r="K9608" s="7"/>
      <c r="L9608" s="7"/>
      <c r="M9608" s="7"/>
      <c r="N9608" s="57"/>
      <c r="O9608" s="6"/>
      <c r="P9608" s="6"/>
      <c r="T9608" s="6"/>
      <c r="V9608" s="3"/>
    </row>
    <row r="9609">
      <c r="D9609" s="57"/>
      <c r="J9609" s="7"/>
      <c r="K9609" s="7"/>
      <c r="L9609" s="7"/>
      <c r="M9609" s="7"/>
      <c r="N9609" s="57"/>
      <c r="O9609" s="6"/>
      <c r="P9609" s="6"/>
      <c r="T9609" s="6"/>
      <c r="V9609" s="3"/>
    </row>
    <row r="9610">
      <c r="D9610" s="57"/>
      <c r="J9610" s="7"/>
      <c r="K9610" s="7"/>
      <c r="L9610" s="7"/>
      <c r="M9610" s="7"/>
      <c r="N9610" s="57"/>
      <c r="O9610" s="6"/>
      <c r="P9610" s="6"/>
      <c r="T9610" s="6"/>
      <c r="V9610" s="3"/>
    </row>
    <row r="9611">
      <c r="D9611" s="57"/>
      <c r="J9611" s="7"/>
      <c r="K9611" s="7"/>
      <c r="L9611" s="7"/>
      <c r="M9611" s="7"/>
      <c r="N9611" s="57"/>
      <c r="O9611" s="6"/>
      <c r="P9611" s="6"/>
      <c r="T9611" s="6"/>
      <c r="V9611" s="3"/>
    </row>
    <row r="9612">
      <c r="D9612" s="57"/>
      <c r="J9612" s="7"/>
      <c r="K9612" s="7"/>
      <c r="L9612" s="7"/>
      <c r="M9612" s="7"/>
      <c r="N9612" s="57"/>
      <c r="O9612" s="6"/>
      <c r="P9612" s="6"/>
      <c r="T9612" s="6"/>
      <c r="V9612" s="3"/>
    </row>
    <row r="9613">
      <c r="D9613" s="57"/>
      <c r="J9613" s="7"/>
      <c r="K9613" s="7"/>
      <c r="L9613" s="7"/>
      <c r="M9613" s="7"/>
      <c r="N9613" s="57"/>
      <c r="O9613" s="6"/>
      <c r="P9613" s="6"/>
      <c r="T9613" s="6"/>
      <c r="V9613" s="3"/>
    </row>
    <row r="9614">
      <c r="D9614" s="57"/>
      <c r="J9614" s="7"/>
      <c r="K9614" s="7"/>
      <c r="L9614" s="7"/>
      <c r="M9614" s="7"/>
      <c r="N9614" s="57"/>
      <c r="O9614" s="6"/>
      <c r="P9614" s="6"/>
      <c r="T9614" s="6"/>
      <c r="V9614" s="3"/>
    </row>
    <row r="9615">
      <c r="D9615" s="57"/>
      <c r="J9615" s="7"/>
      <c r="K9615" s="7"/>
      <c r="L9615" s="7"/>
      <c r="M9615" s="7"/>
      <c r="N9615" s="57"/>
      <c r="O9615" s="6"/>
      <c r="P9615" s="6"/>
      <c r="T9615" s="6"/>
      <c r="V9615" s="3"/>
    </row>
    <row r="9616">
      <c r="D9616" s="57"/>
      <c r="J9616" s="7"/>
      <c r="K9616" s="7"/>
      <c r="L9616" s="7"/>
      <c r="M9616" s="7"/>
      <c r="N9616" s="57"/>
      <c r="O9616" s="6"/>
      <c r="P9616" s="6"/>
      <c r="T9616" s="6"/>
      <c r="V9616" s="3"/>
    </row>
    <row r="9617">
      <c r="D9617" s="57"/>
      <c r="J9617" s="7"/>
      <c r="K9617" s="7"/>
      <c r="L9617" s="7"/>
      <c r="M9617" s="7"/>
      <c r="N9617" s="57"/>
      <c r="O9617" s="6"/>
      <c r="P9617" s="6"/>
      <c r="T9617" s="6"/>
      <c r="V9617" s="3"/>
    </row>
    <row r="9618">
      <c r="D9618" s="57"/>
      <c r="J9618" s="7"/>
      <c r="K9618" s="7"/>
      <c r="L9618" s="7"/>
      <c r="M9618" s="7"/>
      <c r="N9618" s="57"/>
      <c r="O9618" s="6"/>
      <c r="P9618" s="6"/>
      <c r="T9618" s="6"/>
      <c r="V9618" s="3"/>
    </row>
    <row r="9619">
      <c r="D9619" s="57"/>
      <c r="J9619" s="7"/>
      <c r="K9619" s="7"/>
      <c r="L9619" s="7"/>
      <c r="M9619" s="7"/>
      <c r="N9619" s="57"/>
      <c r="O9619" s="6"/>
      <c r="P9619" s="6"/>
      <c r="T9619" s="6"/>
      <c r="V9619" s="3"/>
    </row>
    <row r="9620">
      <c r="D9620" s="57"/>
      <c r="J9620" s="7"/>
      <c r="K9620" s="7"/>
      <c r="L9620" s="7"/>
      <c r="M9620" s="7"/>
      <c r="N9620" s="57"/>
      <c r="O9620" s="6"/>
      <c r="P9620" s="6"/>
      <c r="T9620" s="6"/>
      <c r="V9620" s="3"/>
    </row>
    <row r="9621">
      <c r="D9621" s="57"/>
      <c r="J9621" s="7"/>
      <c r="K9621" s="7"/>
      <c r="L9621" s="7"/>
      <c r="M9621" s="7"/>
      <c r="N9621" s="57"/>
      <c r="O9621" s="6"/>
      <c r="P9621" s="6"/>
      <c r="T9621" s="6"/>
      <c r="V9621" s="3"/>
    </row>
    <row r="9622">
      <c r="D9622" s="57"/>
      <c r="J9622" s="7"/>
      <c r="K9622" s="7"/>
      <c r="L9622" s="7"/>
      <c r="M9622" s="7"/>
      <c r="N9622" s="57"/>
      <c r="O9622" s="6"/>
      <c r="P9622" s="6"/>
      <c r="T9622" s="6"/>
      <c r="V9622" s="3"/>
    </row>
    <row r="9623">
      <c r="D9623" s="57"/>
      <c r="J9623" s="7"/>
      <c r="K9623" s="7"/>
      <c r="L9623" s="7"/>
      <c r="M9623" s="7"/>
      <c r="N9623" s="57"/>
      <c r="O9623" s="6"/>
      <c r="P9623" s="6"/>
      <c r="T9623" s="6"/>
      <c r="V9623" s="3"/>
    </row>
    <row r="9624">
      <c r="D9624" s="57"/>
      <c r="J9624" s="7"/>
      <c r="K9624" s="7"/>
      <c r="L9624" s="7"/>
      <c r="M9624" s="7"/>
      <c r="N9624" s="57"/>
      <c r="O9624" s="6"/>
      <c r="P9624" s="6"/>
      <c r="T9624" s="6"/>
      <c r="V9624" s="3"/>
    </row>
    <row r="9625">
      <c r="D9625" s="57"/>
      <c r="J9625" s="7"/>
      <c r="K9625" s="7"/>
      <c r="L9625" s="7"/>
      <c r="M9625" s="7"/>
      <c r="N9625" s="57"/>
      <c r="O9625" s="6"/>
      <c r="P9625" s="6"/>
      <c r="T9625" s="6"/>
      <c r="V9625" s="3"/>
    </row>
    <row r="9626">
      <c r="D9626" s="57"/>
      <c r="J9626" s="7"/>
      <c r="K9626" s="7"/>
      <c r="L9626" s="7"/>
      <c r="M9626" s="7"/>
      <c r="N9626" s="57"/>
      <c r="O9626" s="6"/>
      <c r="P9626" s="6"/>
      <c r="T9626" s="6"/>
      <c r="V9626" s="3"/>
    </row>
    <row r="9627">
      <c r="D9627" s="57"/>
      <c r="J9627" s="7"/>
      <c r="K9627" s="7"/>
      <c r="L9627" s="7"/>
      <c r="M9627" s="7"/>
      <c r="N9627" s="57"/>
      <c r="O9627" s="6"/>
      <c r="P9627" s="6"/>
      <c r="T9627" s="6"/>
      <c r="V9627" s="3"/>
    </row>
    <row r="9628">
      <c r="D9628" s="57"/>
      <c r="J9628" s="7"/>
      <c r="K9628" s="7"/>
      <c r="L9628" s="7"/>
      <c r="M9628" s="7"/>
      <c r="N9628" s="57"/>
      <c r="O9628" s="6"/>
      <c r="P9628" s="6"/>
      <c r="T9628" s="6"/>
      <c r="V9628" s="3"/>
    </row>
    <row r="9629">
      <c r="D9629" s="57"/>
      <c r="J9629" s="7"/>
      <c r="K9629" s="7"/>
      <c r="L9629" s="7"/>
      <c r="M9629" s="7"/>
      <c r="N9629" s="57"/>
      <c r="O9629" s="6"/>
      <c r="P9629" s="6"/>
      <c r="T9629" s="6"/>
      <c r="V9629" s="3"/>
    </row>
    <row r="9630">
      <c r="D9630" s="57"/>
      <c r="J9630" s="7"/>
      <c r="K9630" s="7"/>
      <c r="L9630" s="7"/>
      <c r="M9630" s="7"/>
      <c r="N9630" s="57"/>
      <c r="O9630" s="6"/>
      <c r="P9630" s="6"/>
      <c r="T9630" s="6"/>
      <c r="V9630" s="3"/>
    </row>
    <row r="9631">
      <c r="D9631" s="57"/>
      <c r="J9631" s="7"/>
      <c r="K9631" s="7"/>
      <c r="L9631" s="7"/>
      <c r="M9631" s="7"/>
      <c r="N9631" s="57"/>
      <c r="O9631" s="6"/>
      <c r="P9631" s="6"/>
      <c r="T9631" s="6"/>
      <c r="V9631" s="3"/>
    </row>
    <row r="9632">
      <c r="D9632" s="57"/>
      <c r="J9632" s="7"/>
      <c r="K9632" s="7"/>
      <c r="L9632" s="7"/>
      <c r="M9632" s="7"/>
      <c r="N9632" s="57"/>
      <c r="O9632" s="6"/>
      <c r="P9632" s="6"/>
      <c r="T9632" s="6"/>
      <c r="V9632" s="3"/>
    </row>
    <row r="9633">
      <c r="D9633" s="57"/>
      <c r="J9633" s="7"/>
      <c r="K9633" s="7"/>
      <c r="L9633" s="7"/>
      <c r="M9633" s="7"/>
      <c r="N9633" s="57"/>
      <c r="O9633" s="6"/>
      <c r="P9633" s="6"/>
      <c r="T9633" s="6"/>
      <c r="V9633" s="3"/>
    </row>
    <row r="9634">
      <c r="D9634" s="57"/>
      <c r="J9634" s="7"/>
      <c r="K9634" s="7"/>
      <c r="L9634" s="7"/>
      <c r="M9634" s="7"/>
      <c r="N9634" s="57"/>
      <c r="O9634" s="6"/>
      <c r="P9634" s="6"/>
      <c r="T9634" s="6"/>
      <c r="V9634" s="3"/>
    </row>
    <row r="9635">
      <c r="D9635" s="57"/>
      <c r="J9635" s="7"/>
      <c r="K9635" s="7"/>
      <c r="L9635" s="7"/>
      <c r="M9635" s="7"/>
      <c r="N9635" s="57"/>
      <c r="O9635" s="6"/>
      <c r="P9635" s="6"/>
      <c r="T9635" s="6"/>
      <c r="V9635" s="3"/>
    </row>
    <row r="9636">
      <c r="D9636" s="57"/>
      <c r="J9636" s="7"/>
      <c r="K9636" s="7"/>
      <c r="L9636" s="7"/>
      <c r="M9636" s="7"/>
      <c r="N9636" s="57"/>
      <c r="O9636" s="6"/>
      <c r="P9636" s="6"/>
      <c r="T9636" s="6"/>
      <c r="V9636" s="3"/>
    </row>
    <row r="9637">
      <c r="D9637" s="57"/>
      <c r="J9637" s="7"/>
      <c r="K9637" s="7"/>
      <c r="L9637" s="7"/>
      <c r="M9637" s="7"/>
      <c r="N9637" s="57"/>
      <c r="O9637" s="6"/>
      <c r="P9637" s="6"/>
      <c r="T9637" s="6"/>
      <c r="V9637" s="3"/>
    </row>
    <row r="9638">
      <c r="D9638" s="57"/>
      <c r="J9638" s="7"/>
      <c r="K9638" s="7"/>
      <c r="L9638" s="7"/>
      <c r="M9638" s="7"/>
      <c r="N9638" s="57"/>
      <c r="O9638" s="6"/>
      <c r="P9638" s="6"/>
      <c r="T9638" s="6"/>
      <c r="V9638" s="3"/>
    </row>
    <row r="9639">
      <c r="D9639" s="57"/>
      <c r="J9639" s="7"/>
      <c r="K9639" s="7"/>
      <c r="L9639" s="7"/>
      <c r="M9639" s="7"/>
      <c r="N9639" s="57"/>
      <c r="O9639" s="6"/>
      <c r="P9639" s="6"/>
      <c r="T9639" s="6"/>
      <c r="V9639" s="3"/>
    </row>
    <row r="9640">
      <c r="D9640" s="57"/>
      <c r="J9640" s="7"/>
      <c r="K9640" s="7"/>
      <c r="L9640" s="7"/>
      <c r="M9640" s="7"/>
      <c r="N9640" s="57"/>
      <c r="O9640" s="6"/>
      <c r="P9640" s="6"/>
      <c r="T9640" s="6"/>
      <c r="V9640" s="3"/>
    </row>
    <row r="9641">
      <c r="D9641" s="57"/>
      <c r="J9641" s="7"/>
      <c r="K9641" s="7"/>
      <c r="L9641" s="7"/>
      <c r="M9641" s="7"/>
      <c r="N9641" s="57"/>
      <c r="O9641" s="6"/>
      <c r="P9641" s="6"/>
      <c r="T9641" s="6"/>
      <c r="V9641" s="3"/>
    </row>
    <row r="9642">
      <c r="D9642" s="57"/>
      <c r="J9642" s="7"/>
      <c r="K9642" s="7"/>
      <c r="L9642" s="7"/>
      <c r="M9642" s="7"/>
      <c r="N9642" s="57"/>
      <c r="O9642" s="6"/>
      <c r="P9642" s="6"/>
      <c r="T9642" s="6"/>
      <c r="V9642" s="3"/>
    </row>
    <row r="9643">
      <c r="D9643" s="57"/>
      <c r="J9643" s="7"/>
      <c r="K9643" s="7"/>
      <c r="L9643" s="7"/>
      <c r="M9643" s="7"/>
      <c r="N9643" s="57"/>
      <c r="O9643" s="6"/>
      <c r="P9643" s="6"/>
      <c r="T9643" s="6"/>
      <c r="V9643" s="3"/>
    </row>
    <row r="9644">
      <c r="D9644" s="57"/>
      <c r="J9644" s="7"/>
      <c r="K9644" s="7"/>
      <c r="L9644" s="7"/>
      <c r="M9644" s="7"/>
      <c r="N9644" s="57"/>
      <c r="O9644" s="6"/>
      <c r="P9644" s="6"/>
      <c r="T9644" s="6"/>
      <c r="V9644" s="3"/>
    </row>
    <row r="9645">
      <c r="D9645" s="57"/>
      <c r="J9645" s="7"/>
      <c r="K9645" s="7"/>
      <c r="L9645" s="7"/>
      <c r="M9645" s="7"/>
      <c r="N9645" s="57"/>
      <c r="O9645" s="6"/>
      <c r="P9645" s="6"/>
      <c r="T9645" s="6"/>
      <c r="V9645" s="3"/>
    </row>
    <row r="9646">
      <c r="D9646" s="57"/>
      <c r="J9646" s="7"/>
      <c r="K9646" s="7"/>
      <c r="L9646" s="7"/>
      <c r="M9646" s="7"/>
      <c r="N9646" s="57"/>
      <c r="O9646" s="6"/>
      <c r="P9646" s="6"/>
      <c r="T9646" s="6"/>
      <c r="V9646" s="3"/>
    </row>
    <row r="9647">
      <c r="D9647" s="57"/>
      <c r="J9647" s="7"/>
      <c r="K9647" s="7"/>
      <c r="L9647" s="7"/>
      <c r="M9647" s="7"/>
      <c r="N9647" s="57"/>
      <c r="O9647" s="6"/>
      <c r="P9647" s="6"/>
      <c r="T9647" s="6"/>
      <c r="V9647" s="3"/>
    </row>
    <row r="9648">
      <c r="D9648" s="57"/>
      <c r="J9648" s="7"/>
      <c r="K9648" s="7"/>
      <c r="L9648" s="7"/>
      <c r="M9648" s="7"/>
      <c r="N9648" s="57"/>
      <c r="O9648" s="6"/>
      <c r="P9648" s="6"/>
      <c r="T9648" s="6"/>
      <c r="V9648" s="3"/>
    </row>
    <row r="9649">
      <c r="D9649" s="57"/>
      <c r="J9649" s="7"/>
      <c r="K9649" s="7"/>
      <c r="L9649" s="7"/>
      <c r="M9649" s="7"/>
      <c r="N9649" s="57"/>
      <c r="O9649" s="6"/>
      <c r="P9649" s="6"/>
      <c r="T9649" s="6"/>
      <c r="V9649" s="3"/>
    </row>
    <row r="9650">
      <c r="D9650" s="57"/>
      <c r="J9650" s="7"/>
      <c r="K9650" s="7"/>
      <c r="L9650" s="7"/>
      <c r="M9650" s="7"/>
      <c r="N9650" s="57"/>
      <c r="O9650" s="6"/>
      <c r="P9650" s="6"/>
      <c r="T9650" s="6"/>
      <c r="V9650" s="3"/>
    </row>
    <row r="9651">
      <c r="D9651" s="57"/>
      <c r="J9651" s="7"/>
      <c r="K9651" s="7"/>
      <c r="L9651" s="7"/>
      <c r="M9651" s="7"/>
      <c r="N9651" s="57"/>
      <c r="O9651" s="6"/>
      <c r="P9651" s="6"/>
      <c r="T9651" s="6"/>
      <c r="V9651" s="3"/>
    </row>
    <row r="9652">
      <c r="D9652" s="57"/>
      <c r="J9652" s="7"/>
      <c r="K9652" s="7"/>
      <c r="L9652" s="7"/>
      <c r="M9652" s="7"/>
      <c r="N9652" s="57"/>
      <c r="O9652" s="6"/>
      <c r="P9652" s="6"/>
      <c r="T9652" s="6"/>
      <c r="V9652" s="3"/>
    </row>
    <row r="9653">
      <c r="D9653" s="57"/>
      <c r="J9653" s="7"/>
      <c r="K9653" s="7"/>
      <c r="L9653" s="7"/>
      <c r="M9653" s="7"/>
      <c r="N9653" s="57"/>
      <c r="O9653" s="6"/>
      <c r="P9653" s="6"/>
      <c r="T9653" s="6"/>
      <c r="V9653" s="3"/>
    </row>
    <row r="9654">
      <c r="D9654" s="57"/>
      <c r="J9654" s="7"/>
      <c r="K9654" s="7"/>
      <c r="L9654" s="7"/>
      <c r="M9654" s="7"/>
      <c r="N9654" s="57"/>
      <c r="O9654" s="6"/>
      <c r="P9654" s="6"/>
      <c r="T9654" s="6"/>
      <c r="V9654" s="3"/>
    </row>
    <row r="9655">
      <c r="D9655" s="57"/>
      <c r="J9655" s="7"/>
      <c r="K9655" s="7"/>
      <c r="L9655" s="7"/>
      <c r="M9655" s="7"/>
      <c r="N9655" s="57"/>
      <c r="O9655" s="6"/>
      <c r="P9655" s="6"/>
      <c r="T9655" s="6"/>
      <c r="V9655" s="3"/>
    </row>
    <row r="9656">
      <c r="D9656" s="57"/>
      <c r="J9656" s="7"/>
      <c r="K9656" s="7"/>
      <c r="L9656" s="7"/>
      <c r="M9656" s="7"/>
      <c r="N9656" s="57"/>
      <c r="O9656" s="6"/>
      <c r="P9656" s="6"/>
      <c r="T9656" s="6"/>
      <c r="V9656" s="3"/>
    </row>
    <row r="9657">
      <c r="D9657" s="57"/>
      <c r="J9657" s="7"/>
      <c r="K9657" s="7"/>
      <c r="L9657" s="7"/>
      <c r="M9657" s="7"/>
      <c r="N9657" s="57"/>
      <c r="O9657" s="6"/>
      <c r="P9657" s="6"/>
      <c r="T9657" s="6"/>
      <c r="V9657" s="3"/>
    </row>
    <row r="9658">
      <c r="D9658" s="57"/>
      <c r="J9658" s="7"/>
      <c r="K9658" s="7"/>
      <c r="L9658" s="7"/>
      <c r="M9658" s="7"/>
      <c r="N9658" s="57"/>
      <c r="O9658" s="6"/>
      <c r="P9658" s="6"/>
      <c r="T9658" s="6"/>
      <c r="V9658" s="3"/>
    </row>
    <row r="9659">
      <c r="D9659" s="57"/>
      <c r="J9659" s="7"/>
      <c r="K9659" s="7"/>
      <c r="L9659" s="7"/>
      <c r="M9659" s="7"/>
      <c r="N9659" s="57"/>
      <c r="O9659" s="6"/>
      <c r="P9659" s="6"/>
      <c r="T9659" s="6"/>
      <c r="V9659" s="3"/>
    </row>
    <row r="9660">
      <c r="D9660" s="57"/>
      <c r="J9660" s="7"/>
      <c r="K9660" s="7"/>
      <c r="L9660" s="7"/>
      <c r="M9660" s="7"/>
      <c r="N9660" s="57"/>
      <c r="O9660" s="6"/>
      <c r="P9660" s="6"/>
      <c r="T9660" s="6"/>
      <c r="V9660" s="3"/>
    </row>
    <row r="9661">
      <c r="D9661" s="57"/>
      <c r="J9661" s="7"/>
      <c r="K9661" s="7"/>
      <c r="L9661" s="7"/>
      <c r="M9661" s="7"/>
      <c r="N9661" s="57"/>
      <c r="O9661" s="6"/>
      <c r="P9661" s="6"/>
      <c r="T9661" s="6"/>
      <c r="V9661" s="3"/>
    </row>
    <row r="9662">
      <c r="D9662" s="57"/>
      <c r="J9662" s="7"/>
      <c r="K9662" s="7"/>
      <c r="L9662" s="7"/>
      <c r="M9662" s="7"/>
      <c r="N9662" s="57"/>
      <c r="O9662" s="6"/>
      <c r="P9662" s="6"/>
      <c r="T9662" s="6"/>
      <c r="V9662" s="3"/>
    </row>
    <row r="9663">
      <c r="D9663" s="57"/>
      <c r="J9663" s="7"/>
      <c r="K9663" s="7"/>
      <c r="L9663" s="7"/>
      <c r="M9663" s="7"/>
      <c r="N9663" s="57"/>
      <c r="O9663" s="6"/>
      <c r="P9663" s="6"/>
      <c r="T9663" s="6"/>
      <c r="V9663" s="3"/>
    </row>
    <row r="9664">
      <c r="D9664" s="57"/>
      <c r="J9664" s="7"/>
      <c r="K9664" s="7"/>
      <c r="L9664" s="7"/>
      <c r="M9664" s="7"/>
      <c r="N9664" s="57"/>
      <c r="O9664" s="6"/>
      <c r="P9664" s="6"/>
      <c r="T9664" s="6"/>
      <c r="V9664" s="3"/>
    </row>
    <row r="9665">
      <c r="D9665" s="57"/>
      <c r="J9665" s="7"/>
      <c r="K9665" s="7"/>
      <c r="L9665" s="7"/>
      <c r="M9665" s="7"/>
      <c r="N9665" s="57"/>
      <c r="O9665" s="6"/>
      <c r="P9665" s="6"/>
      <c r="T9665" s="6"/>
      <c r="V9665" s="3"/>
    </row>
    <row r="9666">
      <c r="D9666" s="57"/>
      <c r="J9666" s="7"/>
      <c r="K9666" s="7"/>
      <c r="L9666" s="7"/>
      <c r="M9666" s="7"/>
      <c r="N9666" s="57"/>
      <c r="O9666" s="6"/>
      <c r="P9666" s="6"/>
      <c r="T9666" s="6"/>
      <c r="V9666" s="3"/>
    </row>
    <row r="9667">
      <c r="D9667" s="57"/>
      <c r="J9667" s="7"/>
      <c r="K9667" s="7"/>
      <c r="L9667" s="7"/>
      <c r="M9667" s="7"/>
      <c r="N9667" s="57"/>
      <c r="O9667" s="6"/>
      <c r="P9667" s="6"/>
      <c r="T9667" s="6"/>
      <c r="V9667" s="3"/>
    </row>
    <row r="9668">
      <c r="D9668" s="57"/>
      <c r="J9668" s="7"/>
      <c r="K9668" s="7"/>
      <c r="L9668" s="7"/>
      <c r="M9668" s="7"/>
      <c r="N9668" s="57"/>
      <c r="O9668" s="6"/>
      <c r="P9668" s="6"/>
      <c r="T9668" s="6"/>
      <c r="V9668" s="3"/>
    </row>
    <row r="9669">
      <c r="D9669" s="57"/>
      <c r="J9669" s="7"/>
      <c r="K9669" s="7"/>
      <c r="L9669" s="7"/>
      <c r="M9669" s="7"/>
      <c r="N9669" s="57"/>
      <c r="O9669" s="6"/>
      <c r="P9669" s="6"/>
      <c r="T9669" s="6"/>
      <c r="V9669" s="3"/>
    </row>
    <row r="9670">
      <c r="D9670" s="57"/>
      <c r="J9670" s="7"/>
      <c r="K9670" s="7"/>
      <c r="L9670" s="7"/>
      <c r="M9670" s="7"/>
      <c r="N9670" s="57"/>
      <c r="O9670" s="6"/>
      <c r="P9670" s="6"/>
      <c r="T9670" s="6"/>
      <c r="V9670" s="3"/>
    </row>
    <row r="9671">
      <c r="D9671" s="57"/>
      <c r="J9671" s="7"/>
      <c r="K9671" s="7"/>
      <c r="L9671" s="7"/>
      <c r="M9671" s="7"/>
      <c r="N9671" s="57"/>
      <c r="O9671" s="6"/>
      <c r="P9671" s="6"/>
      <c r="T9671" s="6"/>
      <c r="V9671" s="3"/>
    </row>
    <row r="9672">
      <c r="D9672" s="57"/>
      <c r="J9672" s="7"/>
      <c r="K9672" s="7"/>
      <c r="L9672" s="7"/>
      <c r="M9672" s="7"/>
      <c r="N9672" s="57"/>
      <c r="O9672" s="6"/>
      <c r="P9672" s="6"/>
      <c r="T9672" s="6"/>
      <c r="V9672" s="3"/>
    </row>
    <row r="9673">
      <c r="D9673" s="57"/>
      <c r="J9673" s="7"/>
      <c r="K9673" s="7"/>
      <c r="L9673" s="7"/>
      <c r="M9673" s="7"/>
      <c r="N9673" s="57"/>
      <c r="O9673" s="6"/>
      <c r="P9673" s="6"/>
      <c r="T9673" s="6"/>
      <c r="V9673" s="3"/>
    </row>
    <row r="9674">
      <c r="D9674" s="57"/>
      <c r="J9674" s="7"/>
      <c r="K9674" s="7"/>
      <c r="L9674" s="7"/>
      <c r="M9674" s="7"/>
      <c r="N9674" s="57"/>
      <c r="O9674" s="6"/>
      <c r="P9674" s="6"/>
      <c r="T9674" s="6"/>
      <c r="V9674" s="3"/>
    </row>
    <row r="9675">
      <c r="D9675" s="57"/>
      <c r="J9675" s="7"/>
      <c r="K9675" s="7"/>
      <c r="L9675" s="7"/>
      <c r="M9675" s="7"/>
      <c r="N9675" s="57"/>
      <c r="O9675" s="6"/>
      <c r="P9675" s="6"/>
      <c r="T9675" s="6"/>
      <c r="V9675" s="3"/>
    </row>
    <row r="9676">
      <c r="D9676" s="57"/>
      <c r="J9676" s="7"/>
      <c r="K9676" s="7"/>
      <c r="L9676" s="7"/>
      <c r="M9676" s="7"/>
      <c r="N9676" s="57"/>
      <c r="O9676" s="6"/>
      <c r="P9676" s="6"/>
      <c r="T9676" s="6"/>
      <c r="V9676" s="3"/>
    </row>
    <row r="9677">
      <c r="D9677" s="57"/>
      <c r="J9677" s="7"/>
      <c r="K9677" s="7"/>
      <c r="L9677" s="7"/>
      <c r="M9677" s="7"/>
      <c r="N9677" s="57"/>
      <c r="O9677" s="6"/>
      <c r="P9677" s="6"/>
      <c r="T9677" s="6"/>
      <c r="V9677" s="3"/>
    </row>
    <row r="9678">
      <c r="D9678" s="57"/>
      <c r="J9678" s="7"/>
      <c r="K9678" s="7"/>
      <c r="L9678" s="7"/>
      <c r="M9678" s="7"/>
      <c r="N9678" s="57"/>
      <c r="O9678" s="6"/>
      <c r="P9678" s="6"/>
      <c r="T9678" s="6"/>
      <c r="V9678" s="3"/>
    </row>
    <row r="9679">
      <c r="D9679" s="57"/>
      <c r="J9679" s="7"/>
      <c r="K9679" s="7"/>
      <c r="L9679" s="7"/>
      <c r="M9679" s="7"/>
      <c r="N9679" s="57"/>
      <c r="O9679" s="6"/>
      <c r="P9679" s="6"/>
      <c r="T9679" s="6"/>
      <c r="V9679" s="3"/>
    </row>
    <row r="9680">
      <c r="D9680" s="57"/>
      <c r="J9680" s="7"/>
      <c r="K9680" s="7"/>
      <c r="L9680" s="7"/>
      <c r="M9680" s="7"/>
      <c r="N9680" s="57"/>
      <c r="O9680" s="6"/>
      <c r="P9680" s="6"/>
      <c r="T9680" s="6"/>
      <c r="V9680" s="3"/>
    </row>
    <row r="9681">
      <c r="D9681" s="57"/>
      <c r="J9681" s="7"/>
      <c r="K9681" s="7"/>
      <c r="L9681" s="7"/>
      <c r="M9681" s="7"/>
      <c r="N9681" s="57"/>
      <c r="O9681" s="6"/>
      <c r="P9681" s="6"/>
      <c r="T9681" s="6"/>
      <c r="V9681" s="3"/>
    </row>
    <row r="9682">
      <c r="D9682" s="57"/>
      <c r="J9682" s="7"/>
      <c r="K9682" s="7"/>
      <c r="L9682" s="7"/>
      <c r="M9682" s="7"/>
      <c r="N9682" s="57"/>
      <c r="O9682" s="6"/>
      <c r="P9682" s="6"/>
      <c r="T9682" s="6"/>
      <c r="V9682" s="3"/>
    </row>
    <row r="9683">
      <c r="D9683" s="57"/>
      <c r="J9683" s="7"/>
      <c r="K9683" s="7"/>
      <c r="L9683" s="7"/>
      <c r="M9683" s="7"/>
      <c r="N9683" s="57"/>
      <c r="O9683" s="6"/>
      <c r="P9683" s="6"/>
      <c r="T9683" s="6"/>
      <c r="V9683" s="3"/>
    </row>
    <row r="9684">
      <c r="D9684" s="57"/>
      <c r="J9684" s="7"/>
      <c r="K9684" s="7"/>
      <c r="L9684" s="7"/>
      <c r="M9684" s="7"/>
      <c r="N9684" s="57"/>
      <c r="O9684" s="6"/>
      <c r="P9684" s="6"/>
      <c r="T9684" s="6"/>
      <c r="V9684" s="3"/>
    </row>
    <row r="9685">
      <c r="D9685" s="57"/>
      <c r="J9685" s="7"/>
      <c r="K9685" s="7"/>
      <c r="L9685" s="7"/>
      <c r="M9685" s="7"/>
      <c r="N9685" s="57"/>
      <c r="O9685" s="6"/>
      <c r="P9685" s="6"/>
      <c r="T9685" s="6"/>
      <c r="V9685" s="3"/>
    </row>
    <row r="9686">
      <c r="D9686" s="57"/>
      <c r="J9686" s="7"/>
      <c r="K9686" s="7"/>
      <c r="L9686" s="7"/>
      <c r="M9686" s="7"/>
      <c r="N9686" s="57"/>
      <c r="O9686" s="6"/>
      <c r="P9686" s="6"/>
      <c r="T9686" s="6"/>
      <c r="V9686" s="3"/>
    </row>
    <row r="9687">
      <c r="D9687" s="57"/>
      <c r="J9687" s="7"/>
      <c r="K9687" s="7"/>
      <c r="L9687" s="7"/>
      <c r="M9687" s="7"/>
      <c r="N9687" s="57"/>
      <c r="O9687" s="6"/>
      <c r="P9687" s="6"/>
      <c r="T9687" s="6"/>
      <c r="V9687" s="3"/>
    </row>
    <row r="9688">
      <c r="D9688" s="57"/>
      <c r="J9688" s="7"/>
      <c r="K9688" s="7"/>
      <c r="L9688" s="7"/>
      <c r="M9688" s="7"/>
      <c r="N9688" s="57"/>
      <c r="O9688" s="6"/>
      <c r="P9688" s="6"/>
      <c r="T9688" s="6"/>
      <c r="V9688" s="3"/>
    </row>
    <row r="9689">
      <c r="D9689" s="57"/>
      <c r="J9689" s="7"/>
      <c r="K9689" s="7"/>
      <c r="L9689" s="7"/>
      <c r="M9689" s="7"/>
      <c r="N9689" s="57"/>
      <c r="O9689" s="6"/>
      <c r="P9689" s="6"/>
      <c r="T9689" s="6"/>
      <c r="V9689" s="3"/>
    </row>
    <row r="9690">
      <c r="D9690" s="57"/>
      <c r="J9690" s="7"/>
      <c r="K9690" s="7"/>
      <c r="L9690" s="7"/>
      <c r="M9690" s="7"/>
      <c r="N9690" s="57"/>
      <c r="O9690" s="6"/>
      <c r="P9690" s="6"/>
      <c r="T9690" s="6"/>
      <c r="V9690" s="3"/>
    </row>
    <row r="9691">
      <c r="D9691" s="57"/>
      <c r="J9691" s="7"/>
      <c r="K9691" s="7"/>
      <c r="L9691" s="7"/>
      <c r="M9691" s="7"/>
      <c r="N9691" s="57"/>
      <c r="O9691" s="6"/>
      <c r="P9691" s="6"/>
      <c r="T9691" s="6"/>
      <c r="V9691" s="3"/>
    </row>
    <row r="9692">
      <c r="D9692" s="57"/>
      <c r="J9692" s="7"/>
      <c r="K9692" s="7"/>
      <c r="L9692" s="7"/>
      <c r="M9692" s="7"/>
      <c r="N9692" s="57"/>
      <c r="O9692" s="6"/>
      <c r="P9692" s="6"/>
      <c r="T9692" s="6"/>
      <c r="V9692" s="3"/>
    </row>
    <row r="9693">
      <c r="D9693" s="57"/>
      <c r="J9693" s="7"/>
      <c r="K9693" s="7"/>
      <c r="L9693" s="7"/>
      <c r="M9693" s="7"/>
      <c r="N9693" s="57"/>
      <c r="O9693" s="6"/>
      <c r="P9693" s="6"/>
      <c r="T9693" s="6"/>
      <c r="V9693" s="3"/>
    </row>
    <row r="9694">
      <c r="D9694" s="57"/>
      <c r="J9694" s="7"/>
      <c r="K9694" s="7"/>
      <c r="L9694" s="7"/>
      <c r="M9694" s="7"/>
      <c r="N9694" s="57"/>
      <c r="O9694" s="6"/>
      <c r="P9694" s="6"/>
      <c r="T9694" s="6"/>
      <c r="V9694" s="3"/>
    </row>
    <row r="9695">
      <c r="D9695" s="57"/>
      <c r="J9695" s="7"/>
      <c r="K9695" s="7"/>
      <c r="L9695" s="7"/>
      <c r="M9695" s="7"/>
      <c r="N9695" s="57"/>
      <c r="O9695" s="6"/>
      <c r="P9695" s="6"/>
      <c r="T9695" s="6"/>
      <c r="V9695" s="3"/>
    </row>
    <row r="9696">
      <c r="D9696" s="57"/>
      <c r="J9696" s="7"/>
      <c r="K9696" s="7"/>
      <c r="L9696" s="7"/>
      <c r="M9696" s="7"/>
      <c r="N9696" s="57"/>
      <c r="O9696" s="6"/>
      <c r="P9696" s="6"/>
      <c r="T9696" s="6"/>
      <c r="V9696" s="3"/>
    </row>
    <row r="9697">
      <c r="D9697" s="57"/>
      <c r="J9697" s="7"/>
      <c r="K9697" s="7"/>
      <c r="L9697" s="7"/>
      <c r="M9697" s="7"/>
      <c r="N9697" s="57"/>
      <c r="O9697" s="6"/>
      <c r="P9697" s="6"/>
      <c r="T9697" s="6"/>
      <c r="V9697" s="3"/>
    </row>
    <row r="9698">
      <c r="D9698" s="57"/>
      <c r="J9698" s="7"/>
      <c r="K9698" s="7"/>
      <c r="L9698" s="7"/>
      <c r="M9698" s="7"/>
      <c r="N9698" s="57"/>
      <c r="O9698" s="6"/>
      <c r="P9698" s="6"/>
      <c r="T9698" s="6"/>
      <c r="V9698" s="3"/>
    </row>
    <row r="9699">
      <c r="D9699" s="57"/>
      <c r="J9699" s="7"/>
      <c r="K9699" s="7"/>
      <c r="L9699" s="7"/>
      <c r="M9699" s="7"/>
      <c r="N9699" s="57"/>
      <c r="O9699" s="6"/>
      <c r="P9699" s="6"/>
      <c r="T9699" s="6"/>
      <c r="V9699" s="3"/>
    </row>
    <row r="9700">
      <c r="D9700" s="57"/>
      <c r="J9700" s="7"/>
      <c r="K9700" s="7"/>
      <c r="L9700" s="7"/>
      <c r="M9700" s="7"/>
      <c r="N9700" s="57"/>
      <c r="O9700" s="6"/>
      <c r="P9700" s="6"/>
      <c r="T9700" s="6"/>
      <c r="V9700" s="3"/>
    </row>
    <row r="9701">
      <c r="D9701" s="57"/>
      <c r="J9701" s="7"/>
      <c r="K9701" s="7"/>
      <c r="L9701" s="7"/>
      <c r="M9701" s="7"/>
      <c r="N9701" s="57"/>
      <c r="O9701" s="6"/>
      <c r="P9701" s="6"/>
      <c r="T9701" s="6"/>
      <c r="V9701" s="3"/>
    </row>
    <row r="9702">
      <c r="D9702" s="57"/>
      <c r="J9702" s="7"/>
      <c r="K9702" s="7"/>
      <c r="L9702" s="7"/>
      <c r="M9702" s="7"/>
      <c r="N9702" s="57"/>
      <c r="O9702" s="6"/>
      <c r="P9702" s="6"/>
      <c r="T9702" s="6"/>
      <c r="V9702" s="3"/>
    </row>
    <row r="9703">
      <c r="D9703" s="57"/>
      <c r="J9703" s="7"/>
      <c r="K9703" s="7"/>
      <c r="L9703" s="7"/>
      <c r="M9703" s="7"/>
      <c r="N9703" s="57"/>
      <c r="O9703" s="6"/>
      <c r="P9703" s="6"/>
      <c r="T9703" s="6"/>
      <c r="V9703" s="3"/>
    </row>
    <row r="9704">
      <c r="D9704" s="57"/>
      <c r="J9704" s="7"/>
      <c r="K9704" s="7"/>
      <c r="L9704" s="7"/>
      <c r="M9704" s="7"/>
      <c r="N9704" s="57"/>
      <c r="O9704" s="6"/>
      <c r="P9704" s="6"/>
      <c r="T9704" s="6"/>
      <c r="V9704" s="3"/>
    </row>
    <row r="9705">
      <c r="D9705" s="57"/>
      <c r="J9705" s="7"/>
      <c r="K9705" s="7"/>
      <c r="L9705" s="7"/>
      <c r="M9705" s="7"/>
      <c r="N9705" s="57"/>
      <c r="O9705" s="6"/>
      <c r="P9705" s="6"/>
      <c r="T9705" s="6"/>
      <c r="V9705" s="3"/>
    </row>
    <row r="9706">
      <c r="D9706" s="57"/>
      <c r="J9706" s="7"/>
      <c r="K9706" s="7"/>
      <c r="L9706" s="7"/>
      <c r="M9706" s="7"/>
      <c r="N9706" s="57"/>
      <c r="O9706" s="6"/>
      <c r="P9706" s="6"/>
      <c r="T9706" s="6"/>
      <c r="V9706" s="3"/>
    </row>
    <row r="9707">
      <c r="D9707" s="57"/>
      <c r="J9707" s="7"/>
      <c r="K9707" s="7"/>
      <c r="L9707" s="7"/>
      <c r="M9707" s="7"/>
      <c r="N9707" s="57"/>
      <c r="O9707" s="6"/>
      <c r="P9707" s="6"/>
      <c r="T9707" s="6"/>
      <c r="V9707" s="3"/>
    </row>
    <row r="9708">
      <c r="D9708" s="57"/>
      <c r="J9708" s="7"/>
      <c r="K9708" s="7"/>
      <c r="L9708" s="7"/>
      <c r="M9708" s="7"/>
      <c r="N9708" s="57"/>
      <c r="O9708" s="6"/>
      <c r="P9708" s="6"/>
      <c r="T9708" s="6"/>
      <c r="V9708" s="3"/>
    </row>
    <row r="9709">
      <c r="D9709" s="57"/>
      <c r="J9709" s="7"/>
      <c r="K9709" s="7"/>
      <c r="L9709" s="7"/>
      <c r="M9709" s="7"/>
      <c r="N9709" s="57"/>
      <c r="O9709" s="6"/>
      <c r="P9709" s="6"/>
      <c r="T9709" s="6"/>
      <c r="V9709" s="3"/>
    </row>
    <row r="9710">
      <c r="D9710" s="57"/>
      <c r="J9710" s="7"/>
      <c r="K9710" s="7"/>
      <c r="L9710" s="7"/>
      <c r="M9710" s="7"/>
      <c r="N9710" s="57"/>
      <c r="O9710" s="6"/>
      <c r="P9710" s="6"/>
      <c r="T9710" s="6"/>
      <c r="V9710" s="3"/>
    </row>
    <row r="9711">
      <c r="D9711" s="57"/>
      <c r="J9711" s="7"/>
      <c r="K9711" s="7"/>
      <c r="L9711" s="7"/>
      <c r="M9711" s="7"/>
      <c r="N9711" s="57"/>
      <c r="O9711" s="6"/>
      <c r="P9711" s="6"/>
      <c r="T9711" s="6"/>
      <c r="V9711" s="3"/>
    </row>
    <row r="9712">
      <c r="D9712" s="57"/>
      <c r="J9712" s="7"/>
      <c r="K9712" s="7"/>
      <c r="L9712" s="7"/>
      <c r="M9712" s="7"/>
      <c r="N9712" s="57"/>
      <c r="O9712" s="6"/>
      <c r="P9712" s="6"/>
      <c r="T9712" s="6"/>
      <c r="V9712" s="3"/>
    </row>
    <row r="9713">
      <c r="D9713" s="57"/>
      <c r="J9713" s="7"/>
      <c r="K9713" s="7"/>
      <c r="L9713" s="7"/>
      <c r="M9713" s="7"/>
      <c r="N9713" s="57"/>
      <c r="O9713" s="6"/>
      <c r="P9713" s="6"/>
      <c r="T9713" s="6"/>
      <c r="V9713" s="3"/>
    </row>
    <row r="9714">
      <c r="D9714" s="57"/>
      <c r="J9714" s="7"/>
      <c r="K9714" s="7"/>
      <c r="L9714" s="7"/>
      <c r="M9714" s="7"/>
      <c r="N9714" s="57"/>
      <c r="O9714" s="6"/>
      <c r="P9714" s="6"/>
      <c r="T9714" s="6"/>
      <c r="V9714" s="3"/>
    </row>
    <row r="9715">
      <c r="D9715" s="57"/>
      <c r="J9715" s="7"/>
      <c r="K9715" s="7"/>
      <c r="L9715" s="7"/>
      <c r="M9715" s="7"/>
      <c r="N9715" s="57"/>
      <c r="O9715" s="6"/>
      <c r="P9715" s="6"/>
      <c r="T9715" s="6"/>
      <c r="V9715" s="3"/>
    </row>
    <row r="9716">
      <c r="D9716" s="57"/>
      <c r="J9716" s="7"/>
      <c r="K9716" s="7"/>
      <c r="L9716" s="7"/>
      <c r="M9716" s="7"/>
      <c r="N9716" s="57"/>
      <c r="O9716" s="6"/>
      <c r="P9716" s="6"/>
      <c r="T9716" s="6"/>
      <c r="V9716" s="3"/>
    </row>
    <row r="9717">
      <c r="D9717" s="57"/>
      <c r="J9717" s="7"/>
      <c r="K9717" s="7"/>
      <c r="L9717" s="7"/>
      <c r="M9717" s="7"/>
      <c r="N9717" s="57"/>
      <c r="O9717" s="6"/>
      <c r="P9717" s="6"/>
      <c r="T9717" s="6"/>
      <c r="V9717" s="3"/>
    </row>
    <row r="9718">
      <c r="D9718" s="57"/>
      <c r="J9718" s="7"/>
      <c r="K9718" s="7"/>
      <c r="L9718" s="7"/>
      <c r="M9718" s="7"/>
      <c r="N9718" s="57"/>
      <c r="O9718" s="6"/>
      <c r="P9718" s="6"/>
      <c r="T9718" s="6"/>
      <c r="V9718" s="3"/>
    </row>
    <row r="9719">
      <c r="D9719" s="57"/>
      <c r="J9719" s="7"/>
      <c r="K9719" s="7"/>
      <c r="L9719" s="7"/>
      <c r="M9719" s="7"/>
      <c r="N9719" s="57"/>
      <c r="O9719" s="6"/>
      <c r="P9719" s="6"/>
      <c r="T9719" s="6"/>
      <c r="V9719" s="3"/>
    </row>
    <row r="9720">
      <c r="D9720" s="57"/>
      <c r="J9720" s="7"/>
      <c r="K9720" s="7"/>
      <c r="L9720" s="7"/>
      <c r="M9720" s="7"/>
      <c r="N9720" s="57"/>
      <c r="O9720" s="6"/>
      <c r="P9720" s="6"/>
      <c r="T9720" s="6"/>
      <c r="V9720" s="3"/>
    </row>
    <row r="9721">
      <c r="D9721" s="57"/>
      <c r="J9721" s="7"/>
      <c r="K9721" s="7"/>
      <c r="L9721" s="7"/>
      <c r="M9721" s="7"/>
      <c r="N9721" s="57"/>
      <c r="O9721" s="6"/>
      <c r="P9721" s="6"/>
      <c r="T9721" s="6"/>
      <c r="V9721" s="3"/>
    </row>
    <row r="9722">
      <c r="D9722" s="57"/>
      <c r="J9722" s="7"/>
      <c r="K9722" s="7"/>
      <c r="L9722" s="7"/>
      <c r="M9722" s="7"/>
      <c r="N9722" s="57"/>
      <c r="O9722" s="6"/>
      <c r="P9722" s="6"/>
      <c r="T9722" s="6"/>
      <c r="V9722" s="3"/>
    </row>
    <row r="9723">
      <c r="D9723" s="57"/>
      <c r="J9723" s="7"/>
      <c r="K9723" s="7"/>
      <c r="L9723" s="7"/>
      <c r="M9723" s="7"/>
      <c r="N9723" s="57"/>
      <c r="O9723" s="6"/>
      <c r="P9723" s="6"/>
      <c r="T9723" s="6"/>
      <c r="V9723" s="3"/>
    </row>
    <row r="9724">
      <c r="D9724" s="57"/>
      <c r="J9724" s="7"/>
      <c r="K9724" s="7"/>
      <c r="L9724" s="7"/>
      <c r="M9724" s="7"/>
      <c r="N9724" s="57"/>
      <c r="O9724" s="6"/>
      <c r="P9724" s="6"/>
      <c r="T9724" s="6"/>
      <c r="V9724" s="3"/>
    </row>
    <row r="9725">
      <c r="D9725" s="57"/>
      <c r="J9725" s="7"/>
      <c r="K9725" s="7"/>
      <c r="L9725" s="7"/>
      <c r="M9725" s="7"/>
      <c r="N9725" s="57"/>
      <c r="O9725" s="6"/>
      <c r="P9725" s="6"/>
      <c r="T9725" s="6"/>
      <c r="V9725" s="3"/>
    </row>
    <row r="9726">
      <c r="D9726" s="57"/>
      <c r="J9726" s="7"/>
      <c r="K9726" s="7"/>
      <c r="L9726" s="7"/>
      <c r="M9726" s="7"/>
      <c r="N9726" s="57"/>
      <c r="O9726" s="6"/>
      <c r="P9726" s="6"/>
      <c r="T9726" s="6"/>
      <c r="V9726" s="3"/>
    </row>
    <row r="9727">
      <c r="D9727" s="57"/>
      <c r="J9727" s="7"/>
      <c r="K9727" s="7"/>
      <c r="L9727" s="7"/>
      <c r="M9727" s="7"/>
      <c r="N9727" s="57"/>
      <c r="O9727" s="6"/>
      <c r="P9727" s="6"/>
      <c r="T9727" s="6"/>
      <c r="V9727" s="3"/>
    </row>
    <row r="9728">
      <c r="D9728" s="57"/>
      <c r="J9728" s="7"/>
      <c r="K9728" s="7"/>
      <c r="L9728" s="7"/>
      <c r="M9728" s="7"/>
      <c r="N9728" s="57"/>
      <c r="O9728" s="6"/>
      <c r="P9728" s="6"/>
      <c r="T9728" s="6"/>
      <c r="V9728" s="3"/>
    </row>
    <row r="9729">
      <c r="D9729" s="57"/>
      <c r="J9729" s="7"/>
      <c r="K9729" s="7"/>
      <c r="L9729" s="7"/>
      <c r="M9729" s="7"/>
      <c r="N9729" s="57"/>
      <c r="O9729" s="6"/>
      <c r="P9729" s="6"/>
      <c r="T9729" s="6"/>
      <c r="V9729" s="3"/>
    </row>
    <row r="9730">
      <c r="D9730" s="57"/>
      <c r="J9730" s="7"/>
      <c r="K9730" s="7"/>
      <c r="L9730" s="7"/>
      <c r="M9730" s="7"/>
      <c r="N9730" s="57"/>
      <c r="O9730" s="6"/>
      <c r="P9730" s="6"/>
      <c r="T9730" s="6"/>
      <c r="V9730" s="3"/>
    </row>
    <row r="9731">
      <c r="D9731" s="57"/>
      <c r="J9731" s="7"/>
      <c r="K9731" s="7"/>
      <c r="L9731" s="7"/>
      <c r="M9731" s="7"/>
      <c r="N9731" s="57"/>
      <c r="O9731" s="6"/>
      <c r="P9731" s="6"/>
      <c r="T9731" s="6"/>
      <c r="V9731" s="3"/>
    </row>
    <row r="9732">
      <c r="D9732" s="57"/>
      <c r="J9732" s="7"/>
      <c r="K9732" s="7"/>
      <c r="L9732" s="7"/>
      <c r="M9732" s="7"/>
      <c r="N9732" s="57"/>
      <c r="O9732" s="6"/>
      <c r="P9732" s="6"/>
      <c r="T9732" s="6"/>
      <c r="V9732" s="3"/>
    </row>
    <row r="9733">
      <c r="D9733" s="57"/>
      <c r="J9733" s="7"/>
      <c r="K9733" s="7"/>
      <c r="L9733" s="7"/>
      <c r="M9733" s="7"/>
      <c r="N9733" s="57"/>
      <c r="O9733" s="6"/>
      <c r="P9733" s="6"/>
      <c r="T9733" s="6"/>
      <c r="V9733" s="3"/>
    </row>
    <row r="9734">
      <c r="D9734" s="57"/>
      <c r="J9734" s="7"/>
      <c r="K9734" s="7"/>
      <c r="L9734" s="7"/>
      <c r="M9734" s="7"/>
      <c r="N9734" s="57"/>
      <c r="O9734" s="6"/>
      <c r="P9734" s="6"/>
      <c r="T9734" s="6"/>
      <c r="V9734" s="3"/>
    </row>
    <row r="9735">
      <c r="D9735" s="57"/>
      <c r="J9735" s="7"/>
      <c r="K9735" s="7"/>
      <c r="L9735" s="7"/>
      <c r="M9735" s="7"/>
      <c r="N9735" s="57"/>
      <c r="O9735" s="6"/>
      <c r="P9735" s="6"/>
      <c r="T9735" s="6"/>
      <c r="V9735" s="3"/>
    </row>
    <row r="9736">
      <c r="D9736" s="57"/>
      <c r="J9736" s="7"/>
      <c r="K9736" s="7"/>
      <c r="L9736" s="7"/>
      <c r="M9736" s="7"/>
      <c r="N9736" s="57"/>
      <c r="O9736" s="6"/>
      <c r="P9736" s="6"/>
      <c r="T9736" s="6"/>
      <c r="V9736" s="3"/>
    </row>
    <row r="9737">
      <c r="D9737" s="57"/>
      <c r="J9737" s="7"/>
      <c r="K9737" s="7"/>
      <c r="L9737" s="7"/>
      <c r="M9737" s="7"/>
      <c r="N9737" s="57"/>
      <c r="O9737" s="6"/>
      <c r="P9737" s="6"/>
      <c r="T9737" s="6"/>
      <c r="V9737" s="3"/>
    </row>
    <row r="9738">
      <c r="D9738" s="57"/>
      <c r="J9738" s="7"/>
      <c r="K9738" s="7"/>
      <c r="L9738" s="7"/>
      <c r="M9738" s="7"/>
      <c r="N9738" s="57"/>
      <c r="O9738" s="6"/>
      <c r="P9738" s="6"/>
      <c r="T9738" s="6"/>
      <c r="V9738" s="3"/>
    </row>
    <row r="9739">
      <c r="D9739" s="57"/>
      <c r="J9739" s="7"/>
      <c r="K9739" s="7"/>
      <c r="L9739" s="7"/>
      <c r="M9739" s="7"/>
      <c r="N9739" s="57"/>
      <c r="O9739" s="6"/>
      <c r="P9739" s="6"/>
      <c r="T9739" s="6"/>
      <c r="V9739" s="3"/>
    </row>
    <row r="9740">
      <c r="D9740" s="57"/>
      <c r="J9740" s="7"/>
      <c r="K9740" s="7"/>
      <c r="L9740" s="7"/>
      <c r="M9740" s="7"/>
      <c r="N9740" s="57"/>
      <c r="O9740" s="6"/>
      <c r="P9740" s="6"/>
      <c r="T9740" s="6"/>
      <c r="V9740" s="3"/>
    </row>
    <row r="9741">
      <c r="D9741" s="57"/>
      <c r="J9741" s="7"/>
      <c r="K9741" s="7"/>
      <c r="L9741" s="7"/>
      <c r="M9741" s="7"/>
      <c r="N9741" s="57"/>
      <c r="O9741" s="6"/>
      <c r="P9741" s="6"/>
      <c r="T9741" s="6"/>
      <c r="V9741" s="3"/>
    </row>
    <row r="9742">
      <c r="D9742" s="57"/>
      <c r="J9742" s="7"/>
      <c r="K9742" s="7"/>
      <c r="L9742" s="7"/>
      <c r="M9742" s="7"/>
      <c r="N9742" s="57"/>
      <c r="O9742" s="6"/>
      <c r="P9742" s="6"/>
      <c r="T9742" s="6"/>
      <c r="V9742" s="3"/>
    </row>
    <row r="9743">
      <c r="D9743" s="57"/>
      <c r="J9743" s="7"/>
      <c r="K9743" s="7"/>
      <c r="L9743" s="7"/>
      <c r="M9743" s="7"/>
      <c r="N9743" s="57"/>
      <c r="O9743" s="6"/>
      <c r="P9743" s="6"/>
      <c r="T9743" s="6"/>
      <c r="V9743" s="3"/>
    </row>
    <row r="9744">
      <c r="D9744" s="57"/>
      <c r="J9744" s="7"/>
      <c r="K9744" s="7"/>
      <c r="L9744" s="7"/>
      <c r="M9744" s="7"/>
      <c r="N9744" s="57"/>
      <c r="O9744" s="6"/>
      <c r="P9744" s="6"/>
      <c r="T9744" s="6"/>
      <c r="V9744" s="3"/>
    </row>
    <row r="9745">
      <c r="D9745" s="57"/>
      <c r="J9745" s="7"/>
      <c r="K9745" s="7"/>
      <c r="L9745" s="7"/>
      <c r="M9745" s="7"/>
      <c r="N9745" s="57"/>
      <c r="O9745" s="6"/>
      <c r="P9745" s="6"/>
      <c r="T9745" s="6"/>
      <c r="V9745" s="3"/>
    </row>
    <row r="9746">
      <c r="D9746" s="57"/>
      <c r="J9746" s="7"/>
      <c r="K9746" s="7"/>
      <c r="L9746" s="7"/>
      <c r="M9746" s="7"/>
      <c r="N9746" s="57"/>
      <c r="O9746" s="6"/>
      <c r="P9746" s="6"/>
      <c r="T9746" s="6"/>
      <c r="V9746" s="3"/>
    </row>
    <row r="9747">
      <c r="D9747" s="57"/>
      <c r="J9747" s="7"/>
      <c r="K9747" s="7"/>
      <c r="L9747" s="7"/>
      <c r="M9747" s="7"/>
      <c r="N9747" s="57"/>
      <c r="O9747" s="6"/>
      <c r="P9747" s="6"/>
      <c r="T9747" s="6"/>
      <c r="V9747" s="3"/>
    </row>
    <row r="9748">
      <c r="D9748" s="57"/>
      <c r="J9748" s="7"/>
      <c r="K9748" s="7"/>
      <c r="L9748" s="7"/>
      <c r="M9748" s="7"/>
      <c r="N9748" s="57"/>
      <c r="O9748" s="6"/>
      <c r="P9748" s="6"/>
      <c r="T9748" s="6"/>
      <c r="V9748" s="3"/>
    </row>
    <row r="9749">
      <c r="D9749" s="57"/>
      <c r="J9749" s="7"/>
      <c r="K9749" s="7"/>
      <c r="L9749" s="7"/>
      <c r="M9749" s="7"/>
      <c r="N9749" s="57"/>
      <c r="O9749" s="6"/>
      <c r="P9749" s="6"/>
      <c r="T9749" s="6"/>
      <c r="V9749" s="3"/>
    </row>
    <row r="9750">
      <c r="D9750" s="57"/>
      <c r="J9750" s="7"/>
      <c r="K9750" s="7"/>
      <c r="L9750" s="7"/>
      <c r="M9750" s="7"/>
      <c r="N9750" s="57"/>
      <c r="O9750" s="6"/>
      <c r="P9750" s="6"/>
      <c r="T9750" s="6"/>
      <c r="V9750" s="3"/>
    </row>
    <row r="9751">
      <c r="D9751" s="57"/>
      <c r="J9751" s="7"/>
      <c r="K9751" s="7"/>
      <c r="L9751" s="7"/>
      <c r="M9751" s="7"/>
      <c r="N9751" s="57"/>
      <c r="O9751" s="6"/>
      <c r="P9751" s="6"/>
      <c r="T9751" s="6"/>
      <c r="V9751" s="3"/>
    </row>
    <row r="9752">
      <c r="D9752" s="57"/>
      <c r="J9752" s="7"/>
      <c r="K9752" s="7"/>
      <c r="L9752" s="7"/>
      <c r="M9752" s="7"/>
      <c r="N9752" s="57"/>
      <c r="O9752" s="6"/>
      <c r="P9752" s="6"/>
      <c r="T9752" s="6"/>
      <c r="V9752" s="3"/>
    </row>
    <row r="9753">
      <c r="D9753" s="57"/>
      <c r="J9753" s="7"/>
      <c r="K9753" s="7"/>
      <c r="L9753" s="7"/>
      <c r="M9753" s="7"/>
      <c r="N9753" s="57"/>
      <c r="O9753" s="6"/>
      <c r="P9753" s="6"/>
      <c r="T9753" s="6"/>
      <c r="V9753" s="3"/>
    </row>
    <row r="9754">
      <c r="D9754" s="57"/>
      <c r="J9754" s="7"/>
      <c r="K9754" s="7"/>
      <c r="L9754" s="7"/>
      <c r="M9754" s="7"/>
      <c r="N9754" s="57"/>
      <c r="O9754" s="6"/>
      <c r="P9754" s="6"/>
      <c r="T9754" s="6"/>
      <c r="V9754" s="3"/>
    </row>
    <row r="9755">
      <c r="D9755" s="57"/>
      <c r="J9755" s="7"/>
      <c r="K9755" s="7"/>
      <c r="L9755" s="7"/>
      <c r="M9755" s="7"/>
      <c r="N9755" s="57"/>
      <c r="O9755" s="6"/>
      <c r="P9755" s="6"/>
      <c r="T9755" s="6"/>
      <c r="V9755" s="3"/>
    </row>
    <row r="9756">
      <c r="D9756" s="57"/>
      <c r="J9756" s="7"/>
      <c r="K9756" s="7"/>
      <c r="L9756" s="7"/>
      <c r="M9756" s="7"/>
      <c r="N9756" s="57"/>
      <c r="O9756" s="6"/>
      <c r="P9756" s="6"/>
      <c r="T9756" s="6"/>
      <c r="V9756" s="3"/>
    </row>
    <row r="9757">
      <c r="D9757" s="57"/>
      <c r="J9757" s="7"/>
      <c r="K9757" s="7"/>
      <c r="L9757" s="7"/>
      <c r="M9757" s="7"/>
      <c r="N9757" s="57"/>
      <c r="O9757" s="6"/>
      <c r="P9757" s="6"/>
      <c r="T9757" s="6"/>
      <c r="V9757" s="3"/>
    </row>
    <row r="9758">
      <c r="D9758" s="57"/>
      <c r="J9758" s="7"/>
      <c r="K9758" s="7"/>
      <c r="L9758" s="7"/>
      <c r="M9758" s="7"/>
      <c r="N9758" s="57"/>
      <c r="O9758" s="6"/>
      <c r="P9758" s="6"/>
      <c r="T9758" s="6"/>
      <c r="V9758" s="3"/>
    </row>
    <row r="9759">
      <c r="D9759" s="57"/>
      <c r="J9759" s="7"/>
      <c r="K9759" s="7"/>
      <c r="L9759" s="7"/>
      <c r="M9759" s="7"/>
      <c r="N9759" s="57"/>
      <c r="O9759" s="6"/>
      <c r="P9759" s="6"/>
      <c r="T9759" s="6"/>
      <c r="V9759" s="3"/>
    </row>
    <row r="9760">
      <c r="D9760" s="57"/>
      <c r="J9760" s="7"/>
      <c r="K9760" s="7"/>
      <c r="L9760" s="7"/>
      <c r="M9760" s="7"/>
      <c r="N9760" s="57"/>
      <c r="O9760" s="6"/>
      <c r="P9760" s="6"/>
      <c r="T9760" s="6"/>
      <c r="V9760" s="3"/>
    </row>
    <row r="9761">
      <c r="D9761" s="57"/>
      <c r="J9761" s="7"/>
      <c r="K9761" s="7"/>
      <c r="L9761" s="7"/>
      <c r="M9761" s="7"/>
      <c r="N9761" s="57"/>
      <c r="O9761" s="6"/>
      <c r="P9761" s="6"/>
      <c r="T9761" s="6"/>
      <c r="V9761" s="3"/>
    </row>
    <row r="9762">
      <c r="D9762" s="57"/>
      <c r="J9762" s="7"/>
      <c r="K9762" s="7"/>
      <c r="L9762" s="7"/>
      <c r="M9762" s="7"/>
      <c r="N9762" s="57"/>
      <c r="O9762" s="6"/>
      <c r="P9762" s="6"/>
      <c r="T9762" s="6"/>
      <c r="V9762" s="3"/>
    </row>
    <row r="9763">
      <c r="D9763" s="57"/>
      <c r="J9763" s="7"/>
      <c r="K9763" s="7"/>
      <c r="L9763" s="7"/>
      <c r="M9763" s="7"/>
      <c r="N9763" s="57"/>
      <c r="O9763" s="6"/>
      <c r="P9763" s="6"/>
      <c r="T9763" s="6"/>
      <c r="V9763" s="3"/>
    </row>
    <row r="9764">
      <c r="D9764" s="57"/>
      <c r="J9764" s="7"/>
      <c r="K9764" s="7"/>
      <c r="L9764" s="7"/>
      <c r="M9764" s="7"/>
      <c r="N9764" s="57"/>
      <c r="O9764" s="6"/>
      <c r="P9764" s="6"/>
      <c r="T9764" s="6"/>
      <c r="V9764" s="3"/>
    </row>
    <row r="9765">
      <c r="D9765" s="57"/>
      <c r="J9765" s="7"/>
      <c r="K9765" s="7"/>
      <c r="L9765" s="7"/>
      <c r="M9765" s="7"/>
      <c r="N9765" s="57"/>
      <c r="O9765" s="6"/>
      <c r="P9765" s="6"/>
      <c r="T9765" s="6"/>
      <c r="V9765" s="3"/>
    </row>
    <row r="9766">
      <c r="D9766" s="57"/>
      <c r="J9766" s="7"/>
      <c r="K9766" s="7"/>
      <c r="L9766" s="7"/>
      <c r="M9766" s="7"/>
      <c r="N9766" s="57"/>
      <c r="O9766" s="6"/>
      <c r="P9766" s="6"/>
      <c r="T9766" s="6"/>
      <c r="V9766" s="3"/>
    </row>
    <row r="9767">
      <c r="D9767" s="57"/>
      <c r="J9767" s="7"/>
      <c r="K9767" s="7"/>
      <c r="L9767" s="7"/>
      <c r="M9767" s="7"/>
      <c r="N9767" s="57"/>
      <c r="O9767" s="6"/>
      <c r="P9767" s="6"/>
      <c r="T9767" s="6"/>
      <c r="V9767" s="3"/>
    </row>
    <row r="9768">
      <c r="D9768" s="57"/>
      <c r="J9768" s="7"/>
      <c r="K9768" s="7"/>
      <c r="L9768" s="7"/>
      <c r="M9768" s="7"/>
      <c r="N9768" s="57"/>
      <c r="O9768" s="6"/>
      <c r="P9768" s="6"/>
      <c r="T9768" s="6"/>
      <c r="V9768" s="3"/>
    </row>
    <row r="9769">
      <c r="D9769" s="57"/>
      <c r="J9769" s="7"/>
      <c r="K9769" s="7"/>
      <c r="L9769" s="7"/>
      <c r="M9769" s="7"/>
      <c r="N9769" s="57"/>
      <c r="O9769" s="6"/>
      <c r="P9769" s="6"/>
      <c r="T9769" s="6"/>
      <c r="V9769" s="3"/>
    </row>
    <row r="9770">
      <c r="D9770" s="57"/>
      <c r="J9770" s="7"/>
      <c r="K9770" s="7"/>
      <c r="L9770" s="7"/>
      <c r="M9770" s="7"/>
      <c r="N9770" s="57"/>
      <c r="O9770" s="6"/>
      <c r="P9770" s="6"/>
      <c r="T9770" s="6"/>
      <c r="V9770" s="3"/>
    </row>
    <row r="9771">
      <c r="D9771" s="57"/>
      <c r="J9771" s="7"/>
      <c r="K9771" s="7"/>
      <c r="L9771" s="7"/>
      <c r="M9771" s="7"/>
      <c r="N9771" s="57"/>
      <c r="O9771" s="6"/>
      <c r="P9771" s="6"/>
      <c r="T9771" s="6"/>
      <c r="V9771" s="3"/>
    </row>
    <row r="9772">
      <c r="D9772" s="57"/>
      <c r="J9772" s="7"/>
      <c r="K9772" s="7"/>
      <c r="L9772" s="7"/>
      <c r="M9772" s="7"/>
      <c r="N9772" s="57"/>
      <c r="O9772" s="6"/>
      <c r="P9772" s="6"/>
      <c r="T9772" s="6"/>
      <c r="V9772" s="3"/>
    </row>
    <row r="9773">
      <c r="D9773" s="57"/>
      <c r="J9773" s="7"/>
      <c r="K9773" s="7"/>
      <c r="L9773" s="7"/>
      <c r="M9773" s="7"/>
      <c r="N9773" s="57"/>
      <c r="O9773" s="6"/>
      <c r="P9773" s="6"/>
      <c r="T9773" s="6"/>
      <c r="V9773" s="3"/>
    </row>
    <row r="9774">
      <c r="D9774" s="57"/>
      <c r="J9774" s="7"/>
      <c r="K9774" s="7"/>
      <c r="L9774" s="7"/>
      <c r="M9774" s="7"/>
      <c r="N9774" s="57"/>
      <c r="O9774" s="6"/>
      <c r="P9774" s="6"/>
      <c r="T9774" s="6"/>
      <c r="V9774" s="3"/>
    </row>
    <row r="9775">
      <c r="D9775" s="57"/>
      <c r="J9775" s="7"/>
      <c r="K9775" s="7"/>
      <c r="L9775" s="7"/>
      <c r="M9775" s="7"/>
      <c r="N9775" s="57"/>
      <c r="O9775" s="6"/>
      <c r="P9775" s="6"/>
      <c r="T9775" s="6"/>
      <c r="V9775" s="3"/>
    </row>
    <row r="9776">
      <c r="D9776" s="57"/>
      <c r="J9776" s="7"/>
      <c r="K9776" s="7"/>
      <c r="L9776" s="7"/>
      <c r="M9776" s="7"/>
      <c r="N9776" s="57"/>
      <c r="O9776" s="6"/>
      <c r="P9776" s="6"/>
      <c r="T9776" s="6"/>
      <c r="V9776" s="3"/>
    </row>
    <row r="9777">
      <c r="D9777" s="57"/>
      <c r="J9777" s="7"/>
      <c r="K9777" s="7"/>
      <c r="L9777" s="7"/>
      <c r="M9777" s="7"/>
      <c r="N9777" s="57"/>
      <c r="O9777" s="6"/>
      <c r="P9777" s="6"/>
      <c r="T9777" s="6"/>
      <c r="V9777" s="3"/>
    </row>
    <row r="9778">
      <c r="D9778" s="57"/>
      <c r="J9778" s="7"/>
      <c r="K9778" s="7"/>
      <c r="L9778" s="7"/>
      <c r="M9778" s="7"/>
      <c r="N9778" s="57"/>
      <c r="O9778" s="6"/>
      <c r="P9778" s="6"/>
      <c r="T9778" s="6"/>
      <c r="V9778" s="3"/>
    </row>
    <row r="9779">
      <c r="D9779" s="57"/>
      <c r="J9779" s="7"/>
      <c r="K9779" s="7"/>
      <c r="L9779" s="7"/>
      <c r="M9779" s="7"/>
      <c r="N9779" s="57"/>
      <c r="O9779" s="6"/>
      <c r="P9779" s="6"/>
      <c r="T9779" s="6"/>
      <c r="V9779" s="3"/>
    </row>
    <row r="9780">
      <c r="D9780" s="57"/>
      <c r="J9780" s="7"/>
      <c r="K9780" s="7"/>
      <c r="L9780" s="7"/>
      <c r="M9780" s="7"/>
      <c r="N9780" s="57"/>
      <c r="O9780" s="6"/>
      <c r="P9780" s="6"/>
      <c r="T9780" s="6"/>
      <c r="V9780" s="3"/>
    </row>
    <row r="9781">
      <c r="D9781" s="57"/>
      <c r="J9781" s="7"/>
      <c r="K9781" s="7"/>
      <c r="L9781" s="7"/>
      <c r="M9781" s="7"/>
      <c r="N9781" s="57"/>
      <c r="O9781" s="6"/>
      <c r="P9781" s="6"/>
      <c r="T9781" s="6"/>
      <c r="V9781" s="3"/>
    </row>
    <row r="9782">
      <c r="D9782" s="57"/>
      <c r="J9782" s="7"/>
      <c r="K9782" s="7"/>
      <c r="L9782" s="7"/>
      <c r="M9782" s="7"/>
      <c r="N9782" s="57"/>
      <c r="O9782" s="6"/>
      <c r="P9782" s="6"/>
      <c r="T9782" s="6"/>
      <c r="V9782" s="3"/>
    </row>
    <row r="9783">
      <c r="D9783" s="57"/>
      <c r="J9783" s="7"/>
      <c r="K9783" s="7"/>
      <c r="L9783" s="7"/>
      <c r="M9783" s="7"/>
      <c r="N9783" s="57"/>
      <c r="O9783" s="6"/>
      <c r="P9783" s="6"/>
      <c r="T9783" s="6"/>
      <c r="V9783" s="3"/>
    </row>
    <row r="9784">
      <c r="D9784" s="57"/>
      <c r="J9784" s="7"/>
      <c r="K9784" s="7"/>
      <c r="L9784" s="7"/>
      <c r="M9784" s="7"/>
      <c r="N9784" s="57"/>
      <c r="O9784" s="6"/>
      <c r="P9784" s="6"/>
      <c r="T9784" s="6"/>
      <c r="V9784" s="3"/>
    </row>
    <row r="9785">
      <c r="D9785" s="57"/>
      <c r="J9785" s="7"/>
      <c r="K9785" s="7"/>
      <c r="L9785" s="7"/>
      <c r="M9785" s="7"/>
      <c r="N9785" s="57"/>
      <c r="O9785" s="6"/>
      <c r="P9785" s="6"/>
      <c r="T9785" s="6"/>
      <c r="V9785" s="3"/>
    </row>
    <row r="9786">
      <c r="D9786" s="57"/>
      <c r="J9786" s="7"/>
      <c r="K9786" s="7"/>
      <c r="L9786" s="7"/>
      <c r="M9786" s="7"/>
      <c r="N9786" s="57"/>
      <c r="O9786" s="6"/>
      <c r="P9786" s="6"/>
      <c r="T9786" s="6"/>
      <c r="V9786" s="3"/>
    </row>
    <row r="9787">
      <c r="D9787" s="57"/>
      <c r="J9787" s="7"/>
      <c r="K9787" s="7"/>
      <c r="L9787" s="7"/>
      <c r="M9787" s="7"/>
      <c r="N9787" s="57"/>
      <c r="O9787" s="6"/>
      <c r="P9787" s="6"/>
      <c r="T9787" s="6"/>
      <c r="V9787" s="3"/>
    </row>
    <row r="9788">
      <c r="D9788" s="57"/>
      <c r="J9788" s="7"/>
      <c r="K9788" s="7"/>
      <c r="L9788" s="7"/>
      <c r="M9788" s="7"/>
      <c r="N9788" s="57"/>
      <c r="O9788" s="6"/>
      <c r="P9788" s="6"/>
      <c r="T9788" s="6"/>
      <c r="V9788" s="3"/>
    </row>
    <row r="9789">
      <c r="D9789" s="57"/>
      <c r="J9789" s="7"/>
      <c r="K9789" s="7"/>
      <c r="L9789" s="7"/>
      <c r="M9789" s="7"/>
      <c r="N9789" s="57"/>
      <c r="O9789" s="6"/>
      <c r="P9789" s="6"/>
      <c r="T9789" s="6"/>
      <c r="V9789" s="3"/>
    </row>
    <row r="9790">
      <c r="D9790" s="57"/>
      <c r="J9790" s="7"/>
      <c r="K9790" s="7"/>
      <c r="L9790" s="7"/>
      <c r="M9790" s="7"/>
      <c r="N9790" s="57"/>
      <c r="O9790" s="6"/>
      <c r="P9790" s="6"/>
      <c r="T9790" s="6"/>
      <c r="V9790" s="3"/>
    </row>
    <row r="9791">
      <c r="D9791" s="57"/>
      <c r="J9791" s="7"/>
      <c r="K9791" s="7"/>
      <c r="L9791" s="7"/>
      <c r="M9791" s="7"/>
      <c r="N9791" s="57"/>
      <c r="O9791" s="6"/>
      <c r="P9791" s="6"/>
      <c r="T9791" s="6"/>
      <c r="V9791" s="3"/>
    </row>
    <row r="9792">
      <c r="D9792" s="57"/>
      <c r="J9792" s="7"/>
      <c r="K9792" s="7"/>
      <c r="L9792" s="7"/>
      <c r="M9792" s="7"/>
      <c r="N9792" s="57"/>
      <c r="O9792" s="6"/>
      <c r="P9792" s="6"/>
      <c r="T9792" s="6"/>
      <c r="V9792" s="3"/>
    </row>
    <row r="9793">
      <c r="D9793" s="57"/>
      <c r="J9793" s="7"/>
      <c r="K9793" s="7"/>
      <c r="L9793" s="7"/>
      <c r="M9793" s="7"/>
      <c r="N9793" s="57"/>
      <c r="O9793" s="6"/>
      <c r="P9793" s="6"/>
      <c r="T9793" s="6"/>
      <c r="V9793" s="3"/>
    </row>
    <row r="9794">
      <c r="D9794" s="57"/>
      <c r="J9794" s="7"/>
      <c r="K9794" s="7"/>
      <c r="L9794" s="7"/>
      <c r="M9794" s="7"/>
      <c r="N9794" s="57"/>
      <c r="O9794" s="6"/>
      <c r="P9794" s="6"/>
      <c r="T9794" s="6"/>
      <c r="V9794" s="3"/>
    </row>
    <row r="9795">
      <c r="D9795" s="57"/>
      <c r="J9795" s="7"/>
      <c r="K9795" s="7"/>
      <c r="L9795" s="7"/>
      <c r="M9795" s="7"/>
      <c r="N9795" s="57"/>
      <c r="O9795" s="6"/>
      <c r="P9795" s="6"/>
      <c r="T9795" s="6"/>
      <c r="V9795" s="3"/>
    </row>
    <row r="9796">
      <c r="D9796" s="57"/>
      <c r="J9796" s="7"/>
      <c r="K9796" s="7"/>
      <c r="L9796" s="7"/>
      <c r="M9796" s="7"/>
      <c r="N9796" s="57"/>
      <c r="O9796" s="6"/>
      <c r="P9796" s="6"/>
      <c r="T9796" s="6"/>
      <c r="V9796" s="3"/>
    </row>
    <row r="9797">
      <c r="D9797" s="57"/>
      <c r="J9797" s="7"/>
      <c r="K9797" s="7"/>
      <c r="L9797" s="7"/>
      <c r="M9797" s="7"/>
      <c r="N9797" s="57"/>
      <c r="O9797" s="6"/>
      <c r="P9797" s="6"/>
      <c r="T9797" s="6"/>
      <c r="V9797" s="3"/>
    </row>
    <row r="9798">
      <c r="D9798" s="57"/>
      <c r="J9798" s="7"/>
      <c r="K9798" s="7"/>
      <c r="L9798" s="7"/>
      <c r="M9798" s="7"/>
      <c r="N9798" s="57"/>
      <c r="O9798" s="6"/>
      <c r="P9798" s="6"/>
      <c r="T9798" s="6"/>
      <c r="V9798" s="3"/>
    </row>
    <row r="9799">
      <c r="D9799" s="57"/>
      <c r="J9799" s="7"/>
      <c r="K9799" s="7"/>
      <c r="L9799" s="7"/>
      <c r="M9799" s="7"/>
      <c r="N9799" s="57"/>
      <c r="O9799" s="6"/>
      <c r="P9799" s="6"/>
      <c r="T9799" s="6"/>
      <c r="V9799" s="3"/>
    </row>
    <row r="9800">
      <c r="D9800" s="57"/>
      <c r="J9800" s="7"/>
      <c r="K9800" s="7"/>
      <c r="L9800" s="7"/>
      <c r="M9800" s="7"/>
      <c r="N9800" s="57"/>
      <c r="O9800" s="6"/>
      <c r="P9800" s="6"/>
      <c r="T9800" s="6"/>
      <c r="V9800" s="3"/>
    </row>
    <row r="9801">
      <c r="D9801" s="57"/>
      <c r="J9801" s="7"/>
      <c r="K9801" s="7"/>
      <c r="L9801" s="7"/>
      <c r="M9801" s="7"/>
      <c r="N9801" s="57"/>
      <c r="O9801" s="6"/>
      <c r="P9801" s="6"/>
      <c r="T9801" s="6"/>
      <c r="V9801" s="3"/>
    </row>
    <row r="9802">
      <c r="D9802" s="57"/>
      <c r="J9802" s="7"/>
      <c r="K9802" s="7"/>
      <c r="L9802" s="7"/>
      <c r="M9802" s="7"/>
      <c r="N9802" s="57"/>
      <c r="O9802" s="6"/>
      <c r="P9802" s="6"/>
      <c r="T9802" s="6"/>
      <c r="V9802" s="3"/>
    </row>
    <row r="9803">
      <c r="D9803" s="57"/>
      <c r="J9803" s="7"/>
      <c r="K9803" s="7"/>
      <c r="L9803" s="7"/>
      <c r="M9803" s="7"/>
      <c r="N9803" s="57"/>
      <c r="O9803" s="6"/>
      <c r="P9803" s="6"/>
      <c r="T9803" s="6"/>
      <c r="V9803" s="3"/>
    </row>
    <row r="9804">
      <c r="D9804" s="57"/>
      <c r="J9804" s="7"/>
      <c r="K9804" s="7"/>
      <c r="L9804" s="7"/>
      <c r="M9804" s="7"/>
      <c r="N9804" s="57"/>
      <c r="O9804" s="6"/>
      <c r="P9804" s="6"/>
      <c r="T9804" s="6"/>
      <c r="V9804" s="3"/>
    </row>
    <row r="9805">
      <c r="D9805" s="57"/>
      <c r="J9805" s="7"/>
      <c r="K9805" s="7"/>
      <c r="L9805" s="7"/>
      <c r="M9805" s="7"/>
      <c r="N9805" s="57"/>
      <c r="O9805" s="6"/>
      <c r="P9805" s="6"/>
      <c r="T9805" s="6"/>
      <c r="V9805" s="3"/>
    </row>
    <row r="9806">
      <c r="D9806" s="57"/>
      <c r="J9806" s="7"/>
      <c r="K9806" s="7"/>
      <c r="L9806" s="7"/>
      <c r="M9806" s="7"/>
      <c r="N9806" s="57"/>
      <c r="O9806" s="6"/>
      <c r="P9806" s="6"/>
      <c r="T9806" s="6"/>
      <c r="V9806" s="3"/>
    </row>
    <row r="9807">
      <c r="D9807" s="57"/>
      <c r="J9807" s="7"/>
      <c r="K9807" s="7"/>
      <c r="L9807" s="7"/>
      <c r="M9807" s="7"/>
      <c r="N9807" s="57"/>
      <c r="O9807" s="6"/>
      <c r="P9807" s="6"/>
      <c r="T9807" s="6"/>
      <c r="V9807" s="3"/>
    </row>
    <row r="9808">
      <c r="D9808" s="57"/>
      <c r="J9808" s="7"/>
      <c r="K9808" s="7"/>
      <c r="L9808" s="7"/>
      <c r="M9808" s="7"/>
      <c r="N9808" s="57"/>
      <c r="O9808" s="6"/>
      <c r="P9808" s="6"/>
      <c r="T9808" s="6"/>
      <c r="V9808" s="3"/>
    </row>
    <row r="9809">
      <c r="D9809" s="57"/>
      <c r="J9809" s="7"/>
      <c r="K9809" s="7"/>
      <c r="L9809" s="7"/>
      <c r="M9809" s="7"/>
      <c r="N9809" s="57"/>
      <c r="O9809" s="6"/>
      <c r="P9809" s="6"/>
      <c r="T9809" s="6"/>
      <c r="V9809" s="3"/>
    </row>
    <row r="9810">
      <c r="D9810" s="57"/>
      <c r="J9810" s="7"/>
      <c r="K9810" s="7"/>
      <c r="L9810" s="7"/>
      <c r="M9810" s="7"/>
      <c r="N9810" s="57"/>
      <c r="O9810" s="6"/>
      <c r="P9810" s="6"/>
      <c r="T9810" s="6"/>
      <c r="V9810" s="3"/>
    </row>
    <row r="9811">
      <c r="D9811" s="57"/>
      <c r="J9811" s="7"/>
      <c r="K9811" s="7"/>
      <c r="L9811" s="7"/>
      <c r="M9811" s="7"/>
      <c r="N9811" s="57"/>
      <c r="O9811" s="6"/>
      <c r="P9811" s="6"/>
      <c r="T9811" s="6"/>
      <c r="V9811" s="3"/>
    </row>
    <row r="9812">
      <c r="D9812" s="57"/>
      <c r="J9812" s="7"/>
      <c r="K9812" s="7"/>
      <c r="L9812" s="7"/>
      <c r="M9812" s="7"/>
      <c r="N9812" s="57"/>
      <c r="O9812" s="6"/>
      <c r="P9812" s="6"/>
      <c r="T9812" s="6"/>
      <c r="V9812" s="3"/>
    </row>
    <row r="9813">
      <c r="D9813" s="57"/>
      <c r="J9813" s="7"/>
      <c r="K9813" s="7"/>
      <c r="L9813" s="7"/>
      <c r="M9813" s="7"/>
      <c r="N9813" s="57"/>
      <c r="O9813" s="6"/>
      <c r="P9813" s="6"/>
      <c r="T9813" s="6"/>
      <c r="V9813" s="3"/>
    </row>
    <row r="9814">
      <c r="D9814" s="57"/>
      <c r="J9814" s="7"/>
      <c r="K9814" s="7"/>
      <c r="L9814" s="7"/>
      <c r="M9814" s="7"/>
      <c r="N9814" s="57"/>
      <c r="O9814" s="6"/>
      <c r="P9814" s="6"/>
      <c r="T9814" s="6"/>
      <c r="V9814" s="3"/>
    </row>
    <row r="9815">
      <c r="D9815" s="57"/>
      <c r="J9815" s="7"/>
      <c r="K9815" s="7"/>
      <c r="L9815" s="7"/>
      <c r="M9815" s="7"/>
      <c r="N9815" s="57"/>
      <c r="O9815" s="6"/>
      <c r="P9815" s="6"/>
      <c r="T9815" s="6"/>
      <c r="V9815" s="3"/>
    </row>
    <row r="9816">
      <c r="D9816" s="57"/>
      <c r="J9816" s="7"/>
      <c r="K9816" s="7"/>
      <c r="L9816" s="7"/>
      <c r="M9816" s="7"/>
      <c r="N9816" s="57"/>
      <c r="O9816" s="6"/>
      <c r="P9816" s="6"/>
      <c r="T9816" s="6"/>
      <c r="V9816" s="3"/>
    </row>
    <row r="9817">
      <c r="D9817" s="57"/>
      <c r="J9817" s="7"/>
      <c r="K9817" s="7"/>
      <c r="L9817" s="7"/>
      <c r="M9817" s="7"/>
      <c r="N9817" s="57"/>
      <c r="O9817" s="6"/>
      <c r="P9817" s="6"/>
      <c r="T9817" s="6"/>
      <c r="V9817" s="3"/>
    </row>
    <row r="9818">
      <c r="D9818" s="57"/>
      <c r="J9818" s="7"/>
      <c r="K9818" s="7"/>
      <c r="L9818" s="7"/>
      <c r="M9818" s="7"/>
      <c r="N9818" s="57"/>
      <c r="O9818" s="6"/>
      <c r="P9818" s="6"/>
      <c r="T9818" s="6"/>
      <c r="V9818" s="3"/>
    </row>
    <row r="9819">
      <c r="D9819" s="57"/>
      <c r="J9819" s="7"/>
      <c r="K9819" s="7"/>
      <c r="L9819" s="7"/>
      <c r="M9819" s="7"/>
      <c r="N9819" s="57"/>
      <c r="O9819" s="6"/>
      <c r="P9819" s="6"/>
      <c r="T9819" s="6"/>
      <c r="V9819" s="3"/>
    </row>
    <row r="9820">
      <c r="D9820" s="57"/>
      <c r="J9820" s="7"/>
      <c r="K9820" s="7"/>
      <c r="L9820" s="7"/>
      <c r="M9820" s="7"/>
      <c r="N9820" s="57"/>
      <c r="O9820" s="6"/>
      <c r="P9820" s="6"/>
      <c r="T9820" s="6"/>
      <c r="V9820" s="3"/>
    </row>
    <row r="9821">
      <c r="D9821" s="57"/>
      <c r="J9821" s="7"/>
      <c r="K9821" s="7"/>
      <c r="L9821" s="7"/>
      <c r="M9821" s="7"/>
      <c r="N9821" s="57"/>
      <c r="O9821" s="6"/>
      <c r="P9821" s="6"/>
      <c r="T9821" s="6"/>
      <c r="V9821" s="3"/>
    </row>
    <row r="9822">
      <c r="D9822" s="57"/>
      <c r="J9822" s="7"/>
      <c r="K9822" s="7"/>
      <c r="L9822" s="7"/>
      <c r="M9822" s="7"/>
      <c r="N9822" s="57"/>
      <c r="O9822" s="6"/>
      <c r="P9822" s="6"/>
      <c r="T9822" s="6"/>
      <c r="V9822" s="3"/>
    </row>
    <row r="9823">
      <c r="D9823" s="57"/>
      <c r="J9823" s="7"/>
      <c r="K9823" s="7"/>
      <c r="L9823" s="7"/>
      <c r="M9823" s="7"/>
      <c r="N9823" s="57"/>
      <c r="O9823" s="6"/>
      <c r="P9823" s="6"/>
      <c r="T9823" s="6"/>
      <c r="V9823" s="3"/>
    </row>
    <row r="9824">
      <c r="D9824" s="57"/>
      <c r="J9824" s="7"/>
      <c r="K9824" s="7"/>
      <c r="L9824" s="7"/>
      <c r="M9824" s="7"/>
      <c r="N9824" s="57"/>
      <c r="O9824" s="6"/>
      <c r="P9824" s="6"/>
      <c r="T9824" s="6"/>
      <c r="V9824" s="3"/>
    </row>
    <row r="9825">
      <c r="D9825" s="57"/>
      <c r="J9825" s="7"/>
      <c r="K9825" s="7"/>
      <c r="L9825" s="7"/>
      <c r="M9825" s="7"/>
      <c r="N9825" s="57"/>
      <c r="O9825" s="6"/>
      <c r="P9825" s="6"/>
      <c r="T9825" s="6"/>
      <c r="V9825" s="3"/>
    </row>
    <row r="9826">
      <c r="D9826" s="57"/>
      <c r="J9826" s="7"/>
      <c r="K9826" s="7"/>
      <c r="L9826" s="7"/>
      <c r="M9826" s="7"/>
      <c r="N9826" s="57"/>
      <c r="O9826" s="6"/>
      <c r="P9826" s="6"/>
      <c r="T9826" s="6"/>
      <c r="V9826" s="3"/>
    </row>
    <row r="9827">
      <c r="D9827" s="57"/>
      <c r="J9827" s="7"/>
      <c r="K9827" s="7"/>
      <c r="L9827" s="7"/>
      <c r="M9827" s="7"/>
      <c r="N9827" s="57"/>
      <c r="O9827" s="6"/>
      <c r="P9827" s="6"/>
      <c r="T9827" s="6"/>
      <c r="V9827" s="3"/>
    </row>
    <row r="9828">
      <c r="D9828" s="57"/>
      <c r="J9828" s="7"/>
      <c r="K9828" s="7"/>
      <c r="L9828" s="7"/>
      <c r="M9828" s="7"/>
      <c r="N9828" s="57"/>
      <c r="O9828" s="6"/>
      <c r="P9828" s="6"/>
      <c r="T9828" s="6"/>
      <c r="V9828" s="3"/>
    </row>
    <row r="9829">
      <c r="D9829" s="57"/>
      <c r="J9829" s="7"/>
      <c r="K9829" s="7"/>
      <c r="L9829" s="7"/>
      <c r="M9829" s="7"/>
      <c r="N9829" s="57"/>
      <c r="O9829" s="6"/>
      <c r="P9829" s="6"/>
      <c r="T9829" s="6"/>
      <c r="V9829" s="3"/>
    </row>
    <row r="9830">
      <c r="D9830" s="57"/>
      <c r="J9830" s="7"/>
      <c r="K9830" s="7"/>
      <c r="L9830" s="7"/>
      <c r="M9830" s="7"/>
      <c r="N9830" s="57"/>
      <c r="O9830" s="6"/>
      <c r="P9830" s="6"/>
      <c r="T9830" s="6"/>
      <c r="V9830" s="3"/>
    </row>
    <row r="9831">
      <c r="D9831" s="57"/>
      <c r="J9831" s="7"/>
      <c r="K9831" s="7"/>
      <c r="L9831" s="7"/>
      <c r="M9831" s="7"/>
      <c r="N9831" s="57"/>
      <c r="O9831" s="6"/>
      <c r="P9831" s="6"/>
      <c r="T9831" s="6"/>
      <c r="V9831" s="3"/>
    </row>
    <row r="9832">
      <c r="D9832" s="57"/>
      <c r="J9832" s="7"/>
      <c r="K9832" s="7"/>
      <c r="L9832" s="7"/>
      <c r="M9832" s="7"/>
      <c r="N9832" s="57"/>
      <c r="O9832" s="6"/>
      <c r="P9832" s="6"/>
      <c r="T9832" s="6"/>
      <c r="V9832" s="3"/>
    </row>
    <row r="9833">
      <c r="D9833" s="57"/>
      <c r="J9833" s="7"/>
      <c r="K9833" s="7"/>
      <c r="L9833" s="7"/>
      <c r="M9833" s="7"/>
      <c r="N9833" s="57"/>
      <c r="O9833" s="6"/>
      <c r="P9833" s="6"/>
      <c r="T9833" s="6"/>
      <c r="V9833" s="3"/>
    </row>
    <row r="9834">
      <c r="D9834" s="57"/>
      <c r="J9834" s="7"/>
      <c r="K9834" s="7"/>
      <c r="L9834" s="7"/>
      <c r="M9834" s="7"/>
      <c r="N9834" s="57"/>
      <c r="O9834" s="6"/>
      <c r="P9834" s="6"/>
      <c r="T9834" s="6"/>
      <c r="V9834" s="3"/>
    </row>
    <row r="9835">
      <c r="D9835" s="57"/>
      <c r="J9835" s="7"/>
      <c r="K9835" s="7"/>
      <c r="L9835" s="7"/>
      <c r="M9835" s="7"/>
      <c r="N9835" s="57"/>
      <c r="O9835" s="6"/>
      <c r="P9835" s="6"/>
      <c r="T9835" s="6"/>
      <c r="V9835" s="3"/>
    </row>
    <row r="9836">
      <c r="D9836" s="57"/>
      <c r="J9836" s="7"/>
      <c r="K9836" s="7"/>
      <c r="L9836" s="7"/>
      <c r="M9836" s="7"/>
      <c r="N9836" s="57"/>
      <c r="O9836" s="6"/>
      <c r="P9836" s="6"/>
      <c r="T9836" s="6"/>
      <c r="V9836" s="3"/>
    </row>
    <row r="9837">
      <c r="D9837" s="57"/>
      <c r="J9837" s="7"/>
      <c r="K9837" s="7"/>
      <c r="L9837" s="7"/>
      <c r="M9837" s="7"/>
      <c r="N9837" s="57"/>
      <c r="O9837" s="6"/>
      <c r="P9837" s="6"/>
      <c r="T9837" s="6"/>
      <c r="V9837" s="3"/>
    </row>
    <row r="9838">
      <c r="D9838" s="57"/>
      <c r="J9838" s="7"/>
      <c r="K9838" s="7"/>
      <c r="L9838" s="7"/>
      <c r="M9838" s="7"/>
      <c r="N9838" s="57"/>
      <c r="O9838" s="6"/>
      <c r="P9838" s="6"/>
      <c r="T9838" s="6"/>
      <c r="V9838" s="3"/>
    </row>
    <row r="9839">
      <c r="D9839" s="57"/>
      <c r="J9839" s="7"/>
      <c r="K9839" s="7"/>
      <c r="L9839" s="7"/>
      <c r="M9839" s="7"/>
      <c r="N9839" s="57"/>
      <c r="O9839" s="6"/>
      <c r="P9839" s="6"/>
      <c r="T9839" s="6"/>
      <c r="V9839" s="3"/>
    </row>
    <row r="9840">
      <c r="D9840" s="57"/>
      <c r="J9840" s="7"/>
      <c r="K9840" s="7"/>
      <c r="L9840" s="7"/>
      <c r="M9840" s="7"/>
      <c r="N9840" s="57"/>
      <c r="O9840" s="6"/>
      <c r="P9840" s="6"/>
      <c r="T9840" s="6"/>
      <c r="V9840" s="3"/>
    </row>
    <row r="9841">
      <c r="D9841" s="57"/>
      <c r="J9841" s="7"/>
      <c r="K9841" s="7"/>
      <c r="L9841" s="7"/>
      <c r="M9841" s="7"/>
      <c r="N9841" s="57"/>
      <c r="O9841" s="6"/>
      <c r="P9841" s="6"/>
      <c r="T9841" s="6"/>
      <c r="V9841" s="3"/>
    </row>
    <row r="9842">
      <c r="D9842" s="57"/>
      <c r="J9842" s="7"/>
      <c r="K9842" s="7"/>
      <c r="L9842" s="7"/>
      <c r="M9842" s="7"/>
      <c r="N9842" s="57"/>
      <c r="O9842" s="6"/>
      <c r="P9842" s="6"/>
      <c r="T9842" s="6"/>
      <c r="V9842" s="3"/>
    </row>
    <row r="9843">
      <c r="D9843" s="57"/>
      <c r="J9843" s="7"/>
      <c r="K9843" s="7"/>
      <c r="L9843" s="7"/>
      <c r="M9843" s="7"/>
      <c r="N9843" s="57"/>
      <c r="O9843" s="6"/>
      <c r="P9843" s="6"/>
      <c r="T9843" s="6"/>
      <c r="V9843" s="3"/>
    </row>
    <row r="9844">
      <c r="D9844" s="57"/>
      <c r="J9844" s="7"/>
      <c r="K9844" s="7"/>
      <c r="L9844" s="7"/>
      <c r="M9844" s="7"/>
      <c r="N9844" s="57"/>
      <c r="O9844" s="6"/>
      <c r="P9844" s="6"/>
      <c r="T9844" s="6"/>
      <c r="V9844" s="3"/>
    </row>
    <row r="9845">
      <c r="D9845" s="57"/>
      <c r="J9845" s="7"/>
      <c r="K9845" s="7"/>
      <c r="L9845" s="7"/>
      <c r="M9845" s="7"/>
      <c r="N9845" s="57"/>
      <c r="O9845" s="6"/>
      <c r="P9845" s="6"/>
      <c r="T9845" s="6"/>
      <c r="V9845" s="3"/>
    </row>
    <row r="9846">
      <c r="D9846" s="57"/>
      <c r="J9846" s="7"/>
      <c r="K9846" s="7"/>
      <c r="L9846" s="7"/>
      <c r="M9846" s="7"/>
      <c r="N9846" s="57"/>
      <c r="O9846" s="6"/>
      <c r="P9846" s="6"/>
      <c r="T9846" s="6"/>
      <c r="V9846" s="3"/>
    </row>
    <row r="9847">
      <c r="D9847" s="57"/>
      <c r="J9847" s="7"/>
      <c r="K9847" s="7"/>
      <c r="L9847" s="7"/>
      <c r="M9847" s="7"/>
      <c r="N9847" s="57"/>
      <c r="O9847" s="6"/>
      <c r="P9847" s="6"/>
      <c r="T9847" s="6"/>
      <c r="V9847" s="3"/>
    </row>
    <row r="9848">
      <c r="D9848" s="57"/>
      <c r="J9848" s="7"/>
      <c r="K9848" s="7"/>
      <c r="L9848" s="7"/>
      <c r="M9848" s="7"/>
      <c r="N9848" s="57"/>
      <c r="O9848" s="6"/>
      <c r="P9848" s="6"/>
      <c r="T9848" s="6"/>
      <c r="V9848" s="3"/>
    </row>
    <row r="9849">
      <c r="D9849" s="57"/>
      <c r="J9849" s="7"/>
      <c r="K9849" s="7"/>
      <c r="L9849" s="7"/>
      <c r="M9849" s="7"/>
      <c r="N9849" s="57"/>
      <c r="O9849" s="6"/>
      <c r="P9849" s="6"/>
      <c r="T9849" s="6"/>
      <c r="V9849" s="3"/>
    </row>
    <row r="9850">
      <c r="D9850" s="57"/>
      <c r="J9850" s="7"/>
      <c r="K9850" s="7"/>
      <c r="L9850" s="7"/>
      <c r="M9850" s="7"/>
      <c r="N9850" s="57"/>
      <c r="O9850" s="6"/>
      <c r="P9850" s="6"/>
      <c r="T9850" s="6"/>
      <c r="V9850" s="3"/>
    </row>
    <row r="9851">
      <c r="D9851" s="57"/>
      <c r="J9851" s="7"/>
      <c r="K9851" s="7"/>
      <c r="L9851" s="7"/>
      <c r="M9851" s="7"/>
      <c r="N9851" s="57"/>
      <c r="O9851" s="6"/>
      <c r="P9851" s="6"/>
      <c r="T9851" s="6"/>
      <c r="V9851" s="3"/>
    </row>
    <row r="9852">
      <c r="D9852" s="57"/>
      <c r="J9852" s="7"/>
      <c r="K9852" s="7"/>
      <c r="L9852" s="7"/>
      <c r="M9852" s="7"/>
      <c r="N9852" s="57"/>
      <c r="O9852" s="6"/>
      <c r="P9852" s="6"/>
      <c r="T9852" s="6"/>
      <c r="V9852" s="3"/>
    </row>
    <row r="9853">
      <c r="D9853" s="57"/>
      <c r="J9853" s="7"/>
      <c r="K9853" s="7"/>
      <c r="L9853" s="7"/>
      <c r="M9853" s="7"/>
      <c r="N9853" s="57"/>
      <c r="O9853" s="6"/>
      <c r="P9853" s="6"/>
      <c r="T9853" s="6"/>
      <c r="V9853" s="3"/>
    </row>
    <row r="9854">
      <c r="D9854" s="57"/>
      <c r="J9854" s="7"/>
      <c r="K9854" s="7"/>
      <c r="L9854" s="7"/>
      <c r="M9854" s="7"/>
      <c r="N9854" s="57"/>
      <c r="O9854" s="6"/>
      <c r="P9854" s="6"/>
      <c r="T9854" s="6"/>
      <c r="V9854" s="3"/>
    </row>
    <row r="9855">
      <c r="D9855" s="57"/>
      <c r="J9855" s="7"/>
      <c r="K9855" s="7"/>
      <c r="L9855" s="7"/>
      <c r="M9855" s="7"/>
      <c r="N9855" s="57"/>
      <c r="O9855" s="6"/>
      <c r="P9855" s="6"/>
      <c r="T9855" s="6"/>
      <c r="V9855" s="3"/>
    </row>
    <row r="9856">
      <c r="D9856" s="57"/>
      <c r="J9856" s="7"/>
      <c r="K9856" s="7"/>
      <c r="L9856" s="7"/>
      <c r="M9856" s="7"/>
      <c r="N9856" s="57"/>
      <c r="O9856" s="6"/>
      <c r="P9856" s="6"/>
      <c r="T9856" s="6"/>
      <c r="V9856" s="3"/>
    </row>
    <row r="9857">
      <c r="D9857" s="57"/>
      <c r="J9857" s="7"/>
      <c r="K9857" s="7"/>
      <c r="L9857" s="7"/>
      <c r="M9857" s="7"/>
      <c r="N9857" s="57"/>
      <c r="O9857" s="6"/>
      <c r="P9857" s="6"/>
      <c r="T9857" s="6"/>
      <c r="V9857" s="3"/>
    </row>
    <row r="9858">
      <c r="D9858" s="57"/>
      <c r="J9858" s="7"/>
      <c r="K9858" s="7"/>
      <c r="L9858" s="7"/>
      <c r="M9858" s="7"/>
      <c r="N9858" s="57"/>
      <c r="O9858" s="6"/>
      <c r="P9858" s="6"/>
      <c r="T9858" s="6"/>
      <c r="V9858" s="3"/>
    </row>
    <row r="9859">
      <c r="D9859" s="57"/>
      <c r="J9859" s="7"/>
      <c r="K9859" s="7"/>
      <c r="L9859" s="7"/>
      <c r="M9859" s="7"/>
      <c r="N9859" s="57"/>
      <c r="O9859" s="6"/>
      <c r="P9859" s="6"/>
      <c r="T9859" s="6"/>
      <c r="V9859" s="3"/>
    </row>
    <row r="9860">
      <c r="D9860" s="57"/>
      <c r="J9860" s="7"/>
      <c r="K9860" s="7"/>
      <c r="L9860" s="7"/>
      <c r="M9860" s="7"/>
      <c r="N9860" s="57"/>
      <c r="O9860" s="6"/>
      <c r="P9860" s="6"/>
      <c r="T9860" s="6"/>
      <c r="V9860" s="3"/>
    </row>
    <row r="9861">
      <c r="D9861" s="57"/>
      <c r="J9861" s="7"/>
      <c r="K9861" s="7"/>
      <c r="L9861" s="7"/>
      <c r="M9861" s="7"/>
      <c r="N9861" s="57"/>
      <c r="O9861" s="6"/>
      <c r="P9861" s="6"/>
      <c r="T9861" s="6"/>
      <c r="V9861" s="3"/>
    </row>
    <row r="9862">
      <c r="D9862" s="57"/>
      <c r="J9862" s="7"/>
      <c r="K9862" s="7"/>
      <c r="L9862" s="7"/>
      <c r="M9862" s="7"/>
      <c r="N9862" s="57"/>
      <c r="O9862" s="6"/>
      <c r="P9862" s="6"/>
      <c r="T9862" s="6"/>
      <c r="V9862" s="3"/>
    </row>
    <row r="9863">
      <c r="D9863" s="57"/>
      <c r="J9863" s="7"/>
      <c r="K9863" s="7"/>
      <c r="L9863" s="7"/>
      <c r="M9863" s="7"/>
      <c r="N9863" s="57"/>
      <c r="O9863" s="6"/>
      <c r="P9863" s="6"/>
      <c r="T9863" s="6"/>
      <c r="V9863" s="3"/>
    </row>
    <row r="9864">
      <c r="D9864" s="57"/>
      <c r="J9864" s="7"/>
      <c r="K9864" s="7"/>
      <c r="L9864" s="7"/>
      <c r="M9864" s="7"/>
      <c r="N9864" s="57"/>
      <c r="O9864" s="6"/>
      <c r="P9864" s="6"/>
      <c r="T9864" s="6"/>
      <c r="V9864" s="3"/>
    </row>
    <row r="9865">
      <c r="D9865" s="57"/>
      <c r="J9865" s="7"/>
      <c r="K9865" s="7"/>
      <c r="L9865" s="7"/>
      <c r="M9865" s="7"/>
      <c r="N9865" s="57"/>
      <c r="O9865" s="6"/>
      <c r="P9865" s="6"/>
      <c r="T9865" s="6"/>
      <c r="V9865" s="3"/>
    </row>
    <row r="9866">
      <c r="D9866" s="57"/>
      <c r="J9866" s="7"/>
      <c r="K9866" s="7"/>
      <c r="L9866" s="7"/>
      <c r="M9866" s="7"/>
      <c r="N9866" s="57"/>
      <c r="O9866" s="6"/>
      <c r="P9866" s="6"/>
      <c r="T9866" s="6"/>
      <c r="V9866" s="3"/>
    </row>
    <row r="9867">
      <c r="D9867" s="57"/>
      <c r="J9867" s="7"/>
      <c r="K9867" s="7"/>
      <c r="L9867" s="7"/>
      <c r="M9867" s="7"/>
      <c r="N9867" s="57"/>
      <c r="O9867" s="6"/>
      <c r="P9867" s="6"/>
      <c r="T9867" s="6"/>
      <c r="V9867" s="3"/>
    </row>
    <row r="9868">
      <c r="D9868" s="57"/>
      <c r="J9868" s="7"/>
      <c r="K9868" s="7"/>
      <c r="L9868" s="7"/>
      <c r="M9868" s="7"/>
      <c r="N9868" s="57"/>
      <c r="O9868" s="6"/>
      <c r="P9868" s="6"/>
      <c r="T9868" s="6"/>
      <c r="V9868" s="3"/>
    </row>
    <row r="9869">
      <c r="D9869" s="57"/>
      <c r="J9869" s="7"/>
      <c r="K9869" s="7"/>
      <c r="L9869" s="7"/>
      <c r="M9869" s="7"/>
      <c r="N9869" s="57"/>
      <c r="O9869" s="6"/>
      <c r="P9869" s="6"/>
      <c r="T9869" s="6"/>
      <c r="V9869" s="3"/>
    </row>
    <row r="9870">
      <c r="D9870" s="57"/>
      <c r="J9870" s="7"/>
      <c r="K9870" s="7"/>
      <c r="L9870" s="7"/>
      <c r="M9870" s="7"/>
      <c r="N9870" s="57"/>
      <c r="O9870" s="6"/>
      <c r="P9870" s="6"/>
      <c r="T9870" s="6"/>
      <c r="V9870" s="3"/>
    </row>
    <row r="9871">
      <c r="D9871" s="57"/>
      <c r="J9871" s="7"/>
      <c r="K9871" s="7"/>
      <c r="L9871" s="7"/>
      <c r="M9871" s="7"/>
      <c r="N9871" s="57"/>
      <c r="O9871" s="6"/>
      <c r="P9871" s="6"/>
      <c r="T9871" s="6"/>
      <c r="V9871" s="3"/>
    </row>
    <row r="9872">
      <c r="D9872" s="57"/>
      <c r="J9872" s="7"/>
      <c r="K9872" s="7"/>
      <c r="L9872" s="7"/>
      <c r="M9872" s="7"/>
      <c r="N9872" s="57"/>
      <c r="O9872" s="6"/>
      <c r="P9872" s="6"/>
      <c r="T9872" s="6"/>
      <c r="V9872" s="3"/>
    </row>
    <row r="9873">
      <c r="D9873" s="57"/>
      <c r="J9873" s="7"/>
      <c r="K9873" s="7"/>
      <c r="L9873" s="7"/>
      <c r="M9873" s="7"/>
      <c r="N9873" s="57"/>
      <c r="O9873" s="6"/>
      <c r="P9873" s="6"/>
      <c r="T9873" s="6"/>
      <c r="V9873" s="3"/>
    </row>
    <row r="9874">
      <c r="D9874" s="57"/>
      <c r="J9874" s="7"/>
      <c r="K9874" s="7"/>
      <c r="L9874" s="7"/>
      <c r="M9874" s="7"/>
      <c r="N9874" s="57"/>
      <c r="O9874" s="6"/>
      <c r="P9874" s="6"/>
      <c r="T9874" s="6"/>
      <c r="V9874" s="3"/>
    </row>
    <row r="9875">
      <c r="D9875" s="57"/>
      <c r="J9875" s="7"/>
      <c r="K9875" s="7"/>
      <c r="L9875" s="7"/>
      <c r="M9875" s="7"/>
      <c r="N9875" s="57"/>
      <c r="O9875" s="6"/>
      <c r="P9875" s="6"/>
      <c r="T9875" s="6"/>
      <c r="V9875" s="3"/>
    </row>
    <row r="9876">
      <c r="D9876" s="57"/>
      <c r="J9876" s="7"/>
      <c r="K9876" s="7"/>
      <c r="L9876" s="7"/>
      <c r="M9876" s="7"/>
      <c r="N9876" s="57"/>
      <c r="O9876" s="6"/>
      <c r="P9876" s="6"/>
      <c r="T9876" s="6"/>
      <c r="V9876" s="3"/>
    </row>
    <row r="9877">
      <c r="D9877" s="57"/>
      <c r="J9877" s="7"/>
      <c r="K9877" s="7"/>
      <c r="L9877" s="7"/>
      <c r="M9877" s="7"/>
      <c r="N9877" s="57"/>
      <c r="O9877" s="6"/>
      <c r="P9877" s="6"/>
      <c r="T9877" s="6"/>
      <c r="V9877" s="3"/>
    </row>
    <row r="9878">
      <c r="D9878" s="57"/>
      <c r="J9878" s="7"/>
      <c r="K9878" s="7"/>
      <c r="L9878" s="7"/>
      <c r="M9878" s="7"/>
      <c r="N9878" s="57"/>
      <c r="O9878" s="6"/>
      <c r="P9878" s="6"/>
      <c r="T9878" s="6"/>
      <c r="V9878" s="3"/>
    </row>
    <row r="9879">
      <c r="D9879" s="57"/>
      <c r="J9879" s="7"/>
      <c r="K9879" s="7"/>
      <c r="L9879" s="7"/>
      <c r="M9879" s="7"/>
      <c r="N9879" s="57"/>
      <c r="O9879" s="6"/>
      <c r="P9879" s="6"/>
      <c r="T9879" s="6"/>
      <c r="V9879" s="3"/>
    </row>
    <row r="9880">
      <c r="D9880" s="57"/>
      <c r="J9880" s="7"/>
      <c r="K9880" s="7"/>
      <c r="L9880" s="7"/>
      <c r="M9880" s="7"/>
      <c r="N9880" s="57"/>
      <c r="O9880" s="6"/>
      <c r="P9880" s="6"/>
      <c r="T9880" s="6"/>
      <c r="V9880" s="3"/>
    </row>
    <row r="9881">
      <c r="D9881" s="57"/>
      <c r="J9881" s="7"/>
      <c r="K9881" s="7"/>
      <c r="L9881" s="7"/>
      <c r="M9881" s="7"/>
      <c r="N9881" s="57"/>
      <c r="O9881" s="6"/>
      <c r="P9881" s="6"/>
      <c r="T9881" s="6"/>
      <c r="V9881" s="3"/>
    </row>
    <row r="9882">
      <c r="D9882" s="57"/>
      <c r="J9882" s="7"/>
      <c r="K9882" s="7"/>
      <c r="L9882" s="7"/>
      <c r="M9882" s="7"/>
      <c r="N9882" s="57"/>
      <c r="O9882" s="6"/>
      <c r="P9882" s="6"/>
      <c r="T9882" s="6"/>
      <c r="V9882" s="3"/>
    </row>
    <row r="9883">
      <c r="D9883" s="57"/>
      <c r="J9883" s="7"/>
      <c r="K9883" s="7"/>
      <c r="L9883" s="7"/>
      <c r="M9883" s="7"/>
      <c r="N9883" s="57"/>
      <c r="O9883" s="6"/>
      <c r="P9883" s="6"/>
      <c r="T9883" s="6"/>
      <c r="V9883" s="3"/>
    </row>
    <row r="9884">
      <c r="D9884" s="57"/>
      <c r="J9884" s="7"/>
      <c r="K9884" s="7"/>
      <c r="L9884" s="7"/>
      <c r="M9884" s="7"/>
      <c r="N9884" s="57"/>
      <c r="O9884" s="6"/>
      <c r="P9884" s="6"/>
      <c r="T9884" s="6"/>
      <c r="V9884" s="3"/>
    </row>
    <row r="9885">
      <c r="D9885" s="57"/>
      <c r="J9885" s="7"/>
      <c r="K9885" s="7"/>
      <c r="L9885" s="7"/>
      <c r="M9885" s="7"/>
      <c r="N9885" s="57"/>
      <c r="O9885" s="6"/>
      <c r="P9885" s="6"/>
      <c r="T9885" s="6"/>
      <c r="V9885" s="3"/>
    </row>
    <row r="9886">
      <c r="D9886" s="57"/>
      <c r="J9886" s="7"/>
      <c r="K9886" s="7"/>
      <c r="L9886" s="7"/>
      <c r="M9886" s="7"/>
      <c r="N9886" s="57"/>
      <c r="O9886" s="6"/>
      <c r="P9886" s="6"/>
      <c r="T9886" s="6"/>
      <c r="V9886" s="3"/>
    </row>
    <row r="9887">
      <c r="D9887" s="57"/>
      <c r="J9887" s="7"/>
      <c r="K9887" s="7"/>
      <c r="L9887" s="7"/>
      <c r="M9887" s="7"/>
      <c r="N9887" s="57"/>
      <c r="O9887" s="6"/>
      <c r="P9887" s="6"/>
      <c r="T9887" s="6"/>
      <c r="V9887" s="3"/>
    </row>
    <row r="9888">
      <c r="D9888" s="57"/>
      <c r="J9888" s="7"/>
      <c r="K9888" s="7"/>
      <c r="L9888" s="7"/>
      <c r="M9888" s="7"/>
      <c r="N9888" s="57"/>
      <c r="O9888" s="6"/>
      <c r="P9888" s="6"/>
      <c r="T9888" s="6"/>
      <c r="V9888" s="3"/>
    </row>
    <row r="9889">
      <c r="D9889" s="57"/>
      <c r="J9889" s="7"/>
      <c r="K9889" s="7"/>
      <c r="L9889" s="7"/>
      <c r="M9889" s="7"/>
      <c r="N9889" s="57"/>
      <c r="O9889" s="6"/>
      <c r="P9889" s="6"/>
      <c r="T9889" s="6"/>
      <c r="V9889" s="3"/>
    </row>
    <row r="9890">
      <c r="D9890" s="57"/>
      <c r="J9890" s="7"/>
      <c r="K9890" s="7"/>
      <c r="L9890" s="7"/>
      <c r="M9890" s="7"/>
      <c r="N9890" s="57"/>
      <c r="O9890" s="6"/>
      <c r="P9890" s="6"/>
      <c r="T9890" s="6"/>
      <c r="V9890" s="3"/>
    </row>
    <row r="9891">
      <c r="D9891" s="57"/>
      <c r="J9891" s="7"/>
      <c r="K9891" s="7"/>
      <c r="L9891" s="7"/>
      <c r="M9891" s="7"/>
      <c r="N9891" s="57"/>
      <c r="O9891" s="6"/>
      <c r="P9891" s="6"/>
      <c r="T9891" s="6"/>
      <c r="V9891" s="3"/>
    </row>
    <row r="9892">
      <c r="D9892" s="57"/>
      <c r="J9892" s="7"/>
      <c r="K9892" s="7"/>
      <c r="L9892" s="7"/>
      <c r="M9892" s="7"/>
      <c r="N9892" s="57"/>
      <c r="O9892" s="6"/>
      <c r="P9892" s="6"/>
      <c r="T9892" s="6"/>
      <c r="V9892" s="3"/>
    </row>
    <row r="9893">
      <c r="D9893" s="57"/>
      <c r="J9893" s="7"/>
      <c r="K9893" s="7"/>
      <c r="L9893" s="7"/>
      <c r="M9893" s="7"/>
      <c r="N9893" s="57"/>
      <c r="O9893" s="6"/>
      <c r="P9893" s="6"/>
      <c r="T9893" s="6"/>
      <c r="V9893" s="3"/>
    </row>
    <row r="9894">
      <c r="D9894" s="57"/>
      <c r="J9894" s="7"/>
      <c r="K9894" s="7"/>
      <c r="L9894" s="7"/>
      <c r="M9894" s="7"/>
      <c r="N9894" s="57"/>
      <c r="O9894" s="6"/>
      <c r="P9894" s="6"/>
      <c r="T9894" s="6"/>
      <c r="V9894" s="3"/>
    </row>
    <row r="9895">
      <c r="D9895" s="57"/>
      <c r="J9895" s="7"/>
      <c r="K9895" s="7"/>
      <c r="L9895" s="7"/>
      <c r="M9895" s="7"/>
      <c r="N9895" s="57"/>
      <c r="O9895" s="6"/>
      <c r="P9895" s="6"/>
      <c r="T9895" s="6"/>
      <c r="V9895" s="3"/>
    </row>
    <row r="9896">
      <c r="D9896" s="57"/>
      <c r="J9896" s="7"/>
      <c r="K9896" s="7"/>
      <c r="L9896" s="7"/>
      <c r="M9896" s="7"/>
      <c r="N9896" s="57"/>
      <c r="O9896" s="6"/>
      <c r="P9896" s="6"/>
      <c r="T9896" s="6"/>
      <c r="V9896" s="3"/>
    </row>
    <row r="9897">
      <c r="D9897" s="57"/>
      <c r="J9897" s="7"/>
      <c r="K9897" s="7"/>
      <c r="L9897" s="7"/>
      <c r="M9897" s="7"/>
      <c r="N9897" s="57"/>
      <c r="O9897" s="6"/>
      <c r="P9897" s="6"/>
      <c r="T9897" s="6"/>
      <c r="V9897" s="3"/>
    </row>
    <row r="9898">
      <c r="D9898" s="57"/>
      <c r="J9898" s="7"/>
      <c r="K9898" s="7"/>
      <c r="L9898" s="7"/>
      <c r="M9898" s="7"/>
      <c r="N9898" s="57"/>
      <c r="O9898" s="6"/>
      <c r="P9898" s="6"/>
      <c r="T9898" s="6"/>
      <c r="V9898" s="3"/>
    </row>
    <row r="9899">
      <c r="D9899" s="57"/>
      <c r="J9899" s="7"/>
      <c r="K9899" s="7"/>
      <c r="L9899" s="7"/>
      <c r="M9899" s="7"/>
      <c r="N9899" s="57"/>
      <c r="O9899" s="6"/>
      <c r="P9899" s="6"/>
      <c r="T9899" s="6"/>
      <c r="V9899" s="3"/>
    </row>
    <row r="9900">
      <c r="D9900" s="57"/>
      <c r="J9900" s="7"/>
      <c r="K9900" s="7"/>
      <c r="L9900" s="7"/>
      <c r="M9900" s="7"/>
      <c r="N9900" s="57"/>
      <c r="O9900" s="6"/>
      <c r="P9900" s="6"/>
      <c r="T9900" s="6"/>
      <c r="V9900" s="3"/>
    </row>
    <row r="9901">
      <c r="D9901" s="57"/>
      <c r="J9901" s="7"/>
      <c r="K9901" s="7"/>
      <c r="L9901" s="7"/>
      <c r="M9901" s="7"/>
      <c r="N9901" s="57"/>
      <c r="O9901" s="6"/>
      <c r="P9901" s="6"/>
      <c r="T9901" s="6"/>
      <c r="V9901" s="3"/>
    </row>
    <row r="9902">
      <c r="D9902" s="57"/>
      <c r="J9902" s="7"/>
      <c r="K9902" s="7"/>
      <c r="L9902" s="7"/>
      <c r="M9902" s="7"/>
      <c r="N9902" s="57"/>
      <c r="O9902" s="6"/>
      <c r="P9902" s="6"/>
      <c r="T9902" s="6"/>
      <c r="V9902" s="3"/>
    </row>
    <row r="9903">
      <c r="D9903" s="57"/>
      <c r="J9903" s="7"/>
      <c r="K9903" s="7"/>
      <c r="L9903" s="7"/>
      <c r="M9903" s="7"/>
      <c r="N9903" s="57"/>
      <c r="O9903" s="6"/>
      <c r="P9903" s="6"/>
      <c r="T9903" s="6"/>
      <c r="V9903" s="3"/>
    </row>
    <row r="9904">
      <c r="D9904" s="57"/>
      <c r="J9904" s="7"/>
      <c r="K9904" s="7"/>
      <c r="L9904" s="7"/>
      <c r="M9904" s="7"/>
      <c r="N9904" s="57"/>
      <c r="O9904" s="6"/>
      <c r="P9904" s="6"/>
      <c r="T9904" s="6"/>
      <c r="V9904" s="3"/>
    </row>
    <row r="9905">
      <c r="D9905" s="57"/>
      <c r="J9905" s="7"/>
      <c r="K9905" s="7"/>
      <c r="L9905" s="7"/>
      <c r="M9905" s="7"/>
      <c r="N9905" s="57"/>
      <c r="O9905" s="6"/>
      <c r="P9905" s="6"/>
      <c r="T9905" s="6"/>
      <c r="V9905" s="3"/>
    </row>
    <row r="9906">
      <c r="D9906" s="57"/>
      <c r="J9906" s="7"/>
      <c r="K9906" s="7"/>
      <c r="L9906" s="7"/>
      <c r="M9906" s="7"/>
      <c r="N9906" s="57"/>
      <c r="O9906" s="6"/>
      <c r="P9906" s="6"/>
      <c r="T9906" s="6"/>
      <c r="V9906" s="3"/>
    </row>
    <row r="9907">
      <c r="D9907" s="57"/>
      <c r="J9907" s="7"/>
      <c r="K9907" s="7"/>
      <c r="L9907" s="7"/>
      <c r="M9907" s="7"/>
      <c r="N9907" s="57"/>
      <c r="O9907" s="6"/>
      <c r="P9907" s="6"/>
      <c r="T9907" s="6"/>
      <c r="V9907" s="3"/>
    </row>
    <row r="9908">
      <c r="D9908" s="57"/>
      <c r="J9908" s="7"/>
      <c r="K9908" s="7"/>
      <c r="L9908" s="7"/>
      <c r="M9908" s="7"/>
      <c r="N9908" s="57"/>
      <c r="O9908" s="6"/>
      <c r="P9908" s="6"/>
      <c r="T9908" s="6"/>
      <c r="V9908" s="3"/>
    </row>
    <row r="9909">
      <c r="D9909" s="57"/>
      <c r="J9909" s="7"/>
      <c r="K9909" s="7"/>
      <c r="L9909" s="7"/>
      <c r="M9909" s="7"/>
      <c r="N9909" s="57"/>
      <c r="O9909" s="6"/>
      <c r="P9909" s="6"/>
      <c r="T9909" s="6"/>
      <c r="V9909" s="3"/>
    </row>
    <row r="9910">
      <c r="D9910" s="57"/>
      <c r="J9910" s="7"/>
      <c r="K9910" s="7"/>
      <c r="L9910" s="7"/>
      <c r="M9910" s="7"/>
      <c r="N9910" s="57"/>
      <c r="O9910" s="6"/>
      <c r="P9910" s="6"/>
      <c r="T9910" s="6"/>
      <c r="V9910" s="3"/>
    </row>
    <row r="9911">
      <c r="D9911" s="57"/>
      <c r="J9911" s="7"/>
      <c r="K9911" s="7"/>
      <c r="L9911" s="7"/>
      <c r="M9911" s="7"/>
      <c r="N9911" s="57"/>
      <c r="O9911" s="6"/>
      <c r="P9911" s="6"/>
      <c r="T9911" s="6"/>
      <c r="V9911" s="3"/>
    </row>
    <row r="9912">
      <c r="D9912" s="57"/>
      <c r="J9912" s="7"/>
      <c r="K9912" s="7"/>
      <c r="L9912" s="7"/>
      <c r="M9912" s="7"/>
      <c r="N9912" s="57"/>
      <c r="O9912" s="6"/>
      <c r="P9912" s="6"/>
      <c r="T9912" s="6"/>
      <c r="V9912" s="3"/>
    </row>
    <row r="9913">
      <c r="D9913" s="57"/>
      <c r="J9913" s="7"/>
      <c r="K9913" s="7"/>
      <c r="L9913" s="7"/>
      <c r="M9913" s="7"/>
      <c r="N9913" s="57"/>
      <c r="O9913" s="6"/>
      <c r="P9913" s="6"/>
      <c r="T9913" s="6"/>
      <c r="V9913" s="3"/>
    </row>
    <row r="9914">
      <c r="D9914" s="57"/>
      <c r="J9914" s="7"/>
      <c r="K9914" s="7"/>
      <c r="L9914" s="7"/>
      <c r="M9914" s="7"/>
      <c r="N9914" s="57"/>
      <c r="O9914" s="6"/>
      <c r="P9914" s="6"/>
      <c r="T9914" s="6"/>
      <c r="V9914" s="3"/>
    </row>
    <row r="9915">
      <c r="D9915" s="57"/>
      <c r="J9915" s="7"/>
      <c r="K9915" s="7"/>
      <c r="L9915" s="7"/>
      <c r="M9915" s="7"/>
      <c r="N9915" s="57"/>
      <c r="O9915" s="6"/>
      <c r="P9915" s="6"/>
      <c r="T9915" s="6"/>
      <c r="V9915" s="3"/>
    </row>
    <row r="9916">
      <c r="D9916" s="57"/>
      <c r="J9916" s="7"/>
      <c r="K9916" s="7"/>
      <c r="L9916" s="7"/>
      <c r="M9916" s="7"/>
      <c r="N9916" s="57"/>
      <c r="O9916" s="6"/>
      <c r="P9916" s="6"/>
      <c r="T9916" s="6"/>
      <c r="V9916" s="3"/>
    </row>
    <row r="9917">
      <c r="D9917" s="57"/>
      <c r="J9917" s="7"/>
      <c r="K9917" s="7"/>
      <c r="L9917" s="7"/>
      <c r="M9917" s="7"/>
      <c r="N9917" s="57"/>
      <c r="O9917" s="6"/>
      <c r="P9917" s="6"/>
      <c r="T9917" s="6"/>
      <c r="V9917" s="3"/>
    </row>
    <row r="9918">
      <c r="D9918" s="57"/>
      <c r="J9918" s="7"/>
      <c r="K9918" s="7"/>
      <c r="L9918" s="7"/>
      <c r="M9918" s="7"/>
      <c r="N9918" s="57"/>
      <c r="O9918" s="6"/>
      <c r="P9918" s="6"/>
      <c r="T9918" s="6"/>
      <c r="V9918" s="3"/>
    </row>
    <row r="9919">
      <c r="D9919" s="57"/>
      <c r="J9919" s="7"/>
      <c r="K9919" s="7"/>
      <c r="L9919" s="7"/>
      <c r="M9919" s="7"/>
      <c r="N9919" s="57"/>
      <c r="O9919" s="6"/>
      <c r="P9919" s="6"/>
      <c r="T9919" s="6"/>
      <c r="V9919" s="3"/>
    </row>
    <row r="9920">
      <c r="D9920" s="57"/>
      <c r="J9920" s="7"/>
      <c r="K9920" s="7"/>
      <c r="L9920" s="7"/>
      <c r="M9920" s="7"/>
      <c r="N9920" s="57"/>
      <c r="O9920" s="6"/>
      <c r="P9920" s="6"/>
      <c r="T9920" s="6"/>
      <c r="V9920" s="3"/>
    </row>
    <row r="9921">
      <c r="D9921" s="57"/>
      <c r="J9921" s="7"/>
      <c r="K9921" s="7"/>
      <c r="L9921" s="7"/>
      <c r="M9921" s="7"/>
      <c r="N9921" s="57"/>
      <c r="O9921" s="6"/>
      <c r="P9921" s="6"/>
      <c r="T9921" s="6"/>
      <c r="V9921" s="3"/>
    </row>
    <row r="9922">
      <c r="D9922" s="57"/>
      <c r="J9922" s="7"/>
      <c r="K9922" s="7"/>
      <c r="L9922" s="7"/>
      <c r="M9922" s="7"/>
      <c r="N9922" s="57"/>
      <c r="O9922" s="6"/>
      <c r="P9922" s="6"/>
      <c r="T9922" s="6"/>
      <c r="V9922" s="3"/>
    </row>
    <row r="9923">
      <c r="D9923" s="57"/>
      <c r="J9923" s="7"/>
      <c r="K9923" s="7"/>
      <c r="L9923" s="7"/>
      <c r="M9923" s="7"/>
      <c r="N9923" s="57"/>
      <c r="O9923" s="6"/>
      <c r="P9923" s="6"/>
      <c r="T9923" s="6"/>
      <c r="V9923" s="3"/>
    </row>
    <row r="9924">
      <c r="D9924" s="57"/>
      <c r="J9924" s="7"/>
      <c r="K9924" s="7"/>
      <c r="L9924" s="7"/>
      <c r="M9924" s="7"/>
      <c r="N9924" s="57"/>
      <c r="O9924" s="6"/>
      <c r="P9924" s="6"/>
      <c r="T9924" s="6"/>
      <c r="V9924" s="3"/>
    </row>
    <row r="9925">
      <c r="D9925" s="57"/>
      <c r="J9925" s="7"/>
      <c r="K9925" s="7"/>
      <c r="L9925" s="7"/>
      <c r="M9925" s="7"/>
      <c r="N9925" s="57"/>
      <c r="O9925" s="6"/>
      <c r="P9925" s="6"/>
      <c r="T9925" s="6"/>
      <c r="V9925" s="3"/>
    </row>
    <row r="9926">
      <c r="D9926" s="57"/>
      <c r="J9926" s="7"/>
      <c r="K9926" s="7"/>
      <c r="L9926" s="7"/>
      <c r="M9926" s="7"/>
      <c r="N9926" s="57"/>
      <c r="O9926" s="6"/>
      <c r="P9926" s="6"/>
      <c r="T9926" s="6"/>
      <c r="V9926" s="3"/>
    </row>
    <row r="9927">
      <c r="D9927" s="57"/>
      <c r="J9927" s="7"/>
      <c r="K9927" s="7"/>
      <c r="L9927" s="7"/>
      <c r="M9927" s="7"/>
      <c r="N9927" s="57"/>
      <c r="O9927" s="6"/>
      <c r="P9927" s="6"/>
      <c r="T9927" s="6"/>
      <c r="V9927" s="3"/>
    </row>
    <row r="9928">
      <c r="D9928" s="57"/>
      <c r="J9928" s="7"/>
      <c r="K9928" s="7"/>
      <c r="L9928" s="7"/>
      <c r="M9928" s="7"/>
      <c r="N9928" s="57"/>
      <c r="O9928" s="6"/>
      <c r="P9928" s="6"/>
      <c r="T9928" s="6"/>
      <c r="V9928" s="3"/>
    </row>
    <row r="9929">
      <c r="D9929" s="57"/>
      <c r="J9929" s="7"/>
      <c r="K9929" s="7"/>
      <c r="L9929" s="7"/>
      <c r="M9929" s="7"/>
      <c r="N9929" s="57"/>
      <c r="O9929" s="6"/>
      <c r="P9929" s="6"/>
      <c r="T9929" s="6"/>
      <c r="V9929" s="3"/>
    </row>
    <row r="9930">
      <c r="D9930" s="57"/>
      <c r="J9930" s="7"/>
      <c r="K9930" s="7"/>
      <c r="L9930" s="7"/>
      <c r="M9930" s="7"/>
      <c r="N9930" s="57"/>
      <c r="O9930" s="6"/>
      <c r="P9930" s="6"/>
      <c r="T9930" s="6"/>
      <c r="V9930" s="3"/>
    </row>
    <row r="9931">
      <c r="D9931" s="57"/>
      <c r="J9931" s="7"/>
      <c r="K9931" s="7"/>
      <c r="L9931" s="7"/>
      <c r="M9931" s="7"/>
      <c r="N9931" s="57"/>
      <c r="O9931" s="6"/>
      <c r="P9931" s="6"/>
      <c r="T9931" s="6"/>
      <c r="V9931" s="3"/>
    </row>
    <row r="9932">
      <c r="D9932" s="57"/>
      <c r="J9932" s="7"/>
      <c r="K9932" s="7"/>
      <c r="L9932" s="7"/>
      <c r="M9932" s="7"/>
      <c r="N9932" s="57"/>
      <c r="O9932" s="6"/>
      <c r="P9932" s="6"/>
      <c r="T9932" s="6"/>
      <c r="V9932" s="3"/>
    </row>
    <row r="9933">
      <c r="D9933" s="57"/>
      <c r="J9933" s="7"/>
      <c r="K9933" s="7"/>
      <c r="L9933" s="7"/>
      <c r="M9933" s="7"/>
      <c r="N9933" s="57"/>
      <c r="O9933" s="6"/>
      <c r="P9933" s="6"/>
      <c r="T9933" s="6"/>
      <c r="V9933" s="3"/>
    </row>
    <row r="9934">
      <c r="D9934" s="57"/>
      <c r="J9934" s="7"/>
      <c r="K9934" s="7"/>
      <c r="L9934" s="7"/>
      <c r="M9934" s="7"/>
      <c r="N9934" s="57"/>
      <c r="O9934" s="6"/>
      <c r="P9934" s="6"/>
      <c r="T9934" s="6"/>
      <c r="V9934" s="3"/>
    </row>
    <row r="9935">
      <c r="D9935" s="57"/>
      <c r="J9935" s="7"/>
      <c r="K9935" s="7"/>
      <c r="L9935" s="7"/>
      <c r="M9935" s="7"/>
      <c r="N9935" s="57"/>
      <c r="O9935" s="6"/>
      <c r="P9935" s="6"/>
      <c r="T9935" s="6"/>
      <c r="V9935" s="3"/>
    </row>
    <row r="9936">
      <c r="D9936" s="57"/>
      <c r="J9936" s="7"/>
      <c r="K9936" s="7"/>
      <c r="L9936" s="7"/>
      <c r="M9936" s="7"/>
      <c r="N9936" s="57"/>
      <c r="O9936" s="6"/>
      <c r="P9936" s="6"/>
      <c r="T9936" s="6"/>
      <c r="V9936" s="3"/>
    </row>
    <row r="9937">
      <c r="D9937" s="57"/>
      <c r="J9937" s="7"/>
      <c r="K9937" s="7"/>
      <c r="L9937" s="7"/>
      <c r="M9937" s="7"/>
      <c r="N9937" s="57"/>
      <c r="O9937" s="6"/>
      <c r="P9937" s="6"/>
      <c r="T9937" s="6"/>
      <c r="V9937" s="3"/>
    </row>
    <row r="9938">
      <c r="D9938" s="57"/>
      <c r="J9938" s="7"/>
      <c r="K9938" s="7"/>
      <c r="L9938" s="7"/>
      <c r="M9938" s="7"/>
      <c r="N9938" s="57"/>
      <c r="O9938" s="6"/>
      <c r="P9938" s="6"/>
      <c r="T9938" s="6"/>
      <c r="V9938" s="3"/>
    </row>
    <row r="9939">
      <c r="D9939" s="57"/>
      <c r="J9939" s="7"/>
      <c r="K9939" s="7"/>
      <c r="L9939" s="7"/>
      <c r="M9939" s="7"/>
      <c r="N9939" s="57"/>
      <c r="O9939" s="6"/>
      <c r="P9939" s="6"/>
      <c r="T9939" s="6"/>
      <c r="V9939" s="3"/>
    </row>
    <row r="9940">
      <c r="D9940" s="57"/>
      <c r="J9940" s="7"/>
      <c r="K9940" s="7"/>
      <c r="L9940" s="7"/>
      <c r="M9940" s="7"/>
      <c r="N9940" s="57"/>
      <c r="O9940" s="6"/>
      <c r="P9940" s="6"/>
      <c r="T9940" s="6"/>
      <c r="V9940" s="3"/>
    </row>
    <row r="9941">
      <c r="D9941" s="57"/>
      <c r="J9941" s="7"/>
      <c r="K9941" s="7"/>
      <c r="L9941" s="7"/>
      <c r="M9941" s="7"/>
      <c r="N9941" s="57"/>
      <c r="O9941" s="6"/>
      <c r="P9941" s="6"/>
      <c r="T9941" s="6"/>
      <c r="V9941" s="3"/>
    </row>
    <row r="9942">
      <c r="D9942" s="57"/>
      <c r="J9942" s="7"/>
      <c r="K9942" s="7"/>
      <c r="L9942" s="7"/>
      <c r="M9942" s="7"/>
      <c r="N9942" s="57"/>
      <c r="O9942" s="6"/>
      <c r="P9942" s="6"/>
      <c r="T9942" s="6"/>
      <c r="V9942" s="3"/>
    </row>
    <row r="9943">
      <c r="D9943" s="57"/>
      <c r="J9943" s="7"/>
      <c r="K9943" s="7"/>
      <c r="L9943" s="7"/>
      <c r="M9943" s="7"/>
      <c r="N9943" s="57"/>
      <c r="O9943" s="6"/>
      <c r="P9943" s="6"/>
      <c r="T9943" s="6"/>
      <c r="V9943" s="3"/>
    </row>
    <row r="9944">
      <c r="D9944" s="57"/>
      <c r="J9944" s="7"/>
      <c r="K9944" s="7"/>
      <c r="L9944" s="7"/>
      <c r="M9944" s="7"/>
      <c r="N9944" s="57"/>
      <c r="O9944" s="6"/>
      <c r="P9944" s="6"/>
      <c r="T9944" s="6"/>
      <c r="V9944" s="3"/>
    </row>
    <row r="9945">
      <c r="D9945" s="57"/>
      <c r="J9945" s="7"/>
      <c r="K9945" s="7"/>
      <c r="L9945" s="7"/>
      <c r="M9945" s="7"/>
      <c r="N9945" s="57"/>
      <c r="O9945" s="6"/>
      <c r="P9945" s="6"/>
      <c r="T9945" s="6"/>
      <c r="V9945" s="3"/>
    </row>
    <row r="9946">
      <c r="D9946" s="57"/>
      <c r="J9946" s="7"/>
      <c r="K9946" s="7"/>
      <c r="L9946" s="7"/>
      <c r="M9946" s="7"/>
      <c r="N9946" s="57"/>
      <c r="O9946" s="6"/>
      <c r="P9946" s="6"/>
      <c r="T9946" s="6"/>
      <c r="V9946" s="3"/>
    </row>
    <row r="9947">
      <c r="D9947" s="57"/>
      <c r="J9947" s="7"/>
      <c r="K9947" s="7"/>
      <c r="L9947" s="7"/>
      <c r="M9947" s="7"/>
      <c r="N9947" s="57"/>
      <c r="O9947" s="6"/>
      <c r="P9947" s="6"/>
      <c r="T9947" s="6"/>
      <c r="V9947" s="3"/>
    </row>
    <row r="9948">
      <c r="D9948" s="57"/>
      <c r="J9948" s="7"/>
      <c r="K9948" s="7"/>
      <c r="L9948" s="7"/>
      <c r="M9948" s="7"/>
      <c r="N9948" s="57"/>
      <c r="O9948" s="6"/>
      <c r="P9948" s="6"/>
      <c r="T9948" s="6"/>
      <c r="V9948" s="3"/>
    </row>
    <row r="9949">
      <c r="D9949" s="57"/>
      <c r="J9949" s="7"/>
      <c r="K9949" s="7"/>
      <c r="L9949" s="7"/>
      <c r="M9949" s="7"/>
      <c r="N9949" s="57"/>
      <c r="O9949" s="6"/>
      <c r="P9949" s="6"/>
      <c r="T9949" s="6"/>
      <c r="V9949" s="3"/>
    </row>
    <row r="9950">
      <c r="D9950" s="57"/>
      <c r="J9950" s="7"/>
      <c r="K9950" s="7"/>
      <c r="L9950" s="7"/>
      <c r="M9950" s="7"/>
      <c r="N9950" s="57"/>
      <c r="O9950" s="6"/>
      <c r="P9950" s="6"/>
      <c r="T9950" s="6"/>
      <c r="V9950" s="3"/>
    </row>
    <row r="9951">
      <c r="D9951" s="57"/>
      <c r="J9951" s="7"/>
      <c r="K9951" s="7"/>
      <c r="L9951" s="7"/>
      <c r="M9951" s="7"/>
      <c r="N9951" s="57"/>
      <c r="O9951" s="6"/>
      <c r="P9951" s="6"/>
      <c r="T9951" s="6"/>
      <c r="V9951" s="3"/>
    </row>
    <row r="9952">
      <c r="D9952" s="57"/>
      <c r="J9952" s="7"/>
      <c r="K9952" s="7"/>
      <c r="L9952" s="7"/>
      <c r="M9952" s="7"/>
      <c r="N9952" s="57"/>
      <c r="O9952" s="6"/>
      <c r="P9952" s="6"/>
      <c r="T9952" s="6"/>
      <c r="V9952" s="3"/>
    </row>
    <row r="9953">
      <c r="D9953" s="57"/>
      <c r="J9953" s="7"/>
      <c r="K9953" s="7"/>
      <c r="L9953" s="7"/>
      <c r="M9953" s="7"/>
      <c r="N9953" s="57"/>
      <c r="O9953" s="6"/>
      <c r="P9953" s="6"/>
      <c r="T9953" s="6"/>
      <c r="V9953" s="3"/>
    </row>
    <row r="9954">
      <c r="D9954" s="57"/>
      <c r="J9954" s="7"/>
      <c r="K9954" s="7"/>
      <c r="L9954" s="7"/>
      <c r="M9954" s="7"/>
      <c r="N9954" s="57"/>
      <c r="O9954" s="6"/>
      <c r="P9954" s="6"/>
      <c r="T9954" s="6"/>
      <c r="V9954" s="3"/>
    </row>
    <row r="9955">
      <c r="D9955" s="57"/>
      <c r="J9955" s="7"/>
      <c r="K9955" s="7"/>
      <c r="L9955" s="7"/>
      <c r="M9955" s="7"/>
      <c r="N9955" s="57"/>
      <c r="O9955" s="6"/>
      <c r="P9955" s="6"/>
      <c r="T9955" s="6"/>
      <c r="V9955" s="3"/>
    </row>
    <row r="9956">
      <c r="D9956" s="57"/>
      <c r="J9956" s="7"/>
      <c r="K9956" s="7"/>
      <c r="L9956" s="7"/>
      <c r="M9956" s="7"/>
      <c r="N9956" s="57"/>
      <c r="O9956" s="6"/>
      <c r="P9956" s="6"/>
      <c r="T9956" s="6"/>
      <c r="V9956" s="3"/>
    </row>
    <row r="9957">
      <c r="D9957" s="57"/>
      <c r="J9957" s="7"/>
      <c r="K9957" s="7"/>
      <c r="L9957" s="7"/>
      <c r="M9957" s="7"/>
      <c r="N9957" s="57"/>
      <c r="O9957" s="6"/>
      <c r="P9957" s="6"/>
      <c r="T9957" s="6"/>
      <c r="V9957" s="3"/>
    </row>
    <row r="9958">
      <c r="D9958" s="57"/>
      <c r="J9958" s="7"/>
      <c r="K9958" s="7"/>
      <c r="L9958" s="7"/>
      <c r="M9958" s="7"/>
      <c r="N9958" s="57"/>
      <c r="O9958" s="6"/>
      <c r="P9958" s="6"/>
      <c r="T9958" s="6"/>
      <c r="V9958" s="3"/>
    </row>
    <row r="9959">
      <c r="D9959" s="57"/>
      <c r="J9959" s="7"/>
      <c r="K9959" s="7"/>
      <c r="L9959" s="7"/>
      <c r="M9959" s="7"/>
      <c r="N9959" s="57"/>
      <c r="O9959" s="6"/>
      <c r="P9959" s="6"/>
      <c r="T9959" s="6"/>
      <c r="V9959" s="3"/>
    </row>
    <row r="9960">
      <c r="D9960" s="57"/>
      <c r="J9960" s="7"/>
      <c r="K9960" s="7"/>
      <c r="L9960" s="7"/>
      <c r="M9960" s="7"/>
      <c r="N9960" s="57"/>
      <c r="O9960" s="6"/>
      <c r="P9960" s="6"/>
      <c r="T9960" s="6"/>
      <c r="V9960" s="3"/>
    </row>
    <row r="9961">
      <c r="D9961" s="57"/>
      <c r="J9961" s="7"/>
      <c r="K9961" s="7"/>
      <c r="L9961" s="7"/>
      <c r="M9961" s="7"/>
      <c r="N9961" s="57"/>
      <c r="O9961" s="6"/>
      <c r="P9961" s="6"/>
      <c r="T9961" s="6"/>
      <c r="V9961" s="3"/>
    </row>
    <row r="9962">
      <c r="D9962" s="57"/>
      <c r="J9962" s="7"/>
      <c r="K9962" s="7"/>
      <c r="L9962" s="7"/>
      <c r="M9962" s="7"/>
      <c r="N9962" s="57"/>
      <c r="O9962" s="6"/>
      <c r="P9962" s="6"/>
      <c r="T9962" s="6"/>
      <c r="V9962" s="3"/>
    </row>
    <row r="9963">
      <c r="D9963" s="57"/>
      <c r="J9963" s="7"/>
      <c r="K9963" s="7"/>
      <c r="L9963" s="7"/>
      <c r="M9963" s="7"/>
      <c r="N9963" s="57"/>
      <c r="O9963" s="6"/>
      <c r="P9963" s="6"/>
      <c r="T9963" s="6"/>
      <c r="V9963" s="3"/>
    </row>
    <row r="9964">
      <c r="D9964" s="57"/>
      <c r="J9964" s="7"/>
      <c r="K9964" s="7"/>
      <c r="L9964" s="7"/>
      <c r="M9964" s="7"/>
      <c r="N9964" s="57"/>
      <c r="O9964" s="6"/>
      <c r="P9964" s="6"/>
      <c r="T9964" s="6"/>
      <c r="V9964" s="3"/>
    </row>
    <row r="9965">
      <c r="D9965" s="57"/>
      <c r="J9965" s="7"/>
      <c r="K9965" s="7"/>
      <c r="L9965" s="7"/>
      <c r="M9965" s="7"/>
      <c r="N9965" s="57"/>
      <c r="O9965" s="6"/>
      <c r="P9965" s="6"/>
      <c r="T9965" s="6"/>
      <c r="V9965" s="3"/>
    </row>
    <row r="9966">
      <c r="D9966" s="57"/>
      <c r="J9966" s="7"/>
      <c r="K9966" s="7"/>
      <c r="L9966" s="7"/>
      <c r="M9966" s="7"/>
      <c r="N9966" s="57"/>
      <c r="O9966" s="6"/>
      <c r="P9966" s="6"/>
      <c r="T9966" s="6"/>
      <c r="V9966" s="3"/>
    </row>
    <row r="9967">
      <c r="D9967" s="57"/>
      <c r="J9967" s="7"/>
      <c r="K9967" s="7"/>
      <c r="L9967" s="7"/>
      <c r="M9967" s="7"/>
      <c r="N9967" s="57"/>
      <c r="O9967" s="6"/>
      <c r="P9967" s="6"/>
      <c r="T9967" s="6"/>
      <c r="V9967" s="3"/>
    </row>
    <row r="9968">
      <c r="D9968" s="57"/>
      <c r="J9968" s="7"/>
      <c r="K9968" s="7"/>
      <c r="L9968" s="7"/>
      <c r="M9968" s="7"/>
      <c r="N9968" s="57"/>
      <c r="O9968" s="6"/>
      <c r="P9968" s="6"/>
      <c r="T9968" s="6"/>
      <c r="V9968" s="3"/>
    </row>
    <row r="9969">
      <c r="D9969" s="57"/>
      <c r="J9969" s="7"/>
      <c r="K9969" s="7"/>
      <c r="L9969" s="7"/>
      <c r="M9969" s="7"/>
      <c r="N9969" s="57"/>
      <c r="O9969" s="6"/>
      <c r="P9969" s="6"/>
      <c r="T9969" s="6"/>
      <c r="V9969" s="3"/>
    </row>
    <row r="9970">
      <c r="D9970" s="57"/>
      <c r="J9970" s="7"/>
      <c r="K9970" s="7"/>
      <c r="L9970" s="7"/>
      <c r="M9970" s="7"/>
      <c r="N9970" s="57"/>
      <c r="O9970" s="6"/>
      <c r="P9970" s="6"/>
      <c r="T9970" s="6"/>
      <c r="V9970" s="3"/>
    </row>
    <row r="9971">
      <c r="D9971" s="57"/>
      <c r="J9971" s="7"/>
      <c r="K9971" s="7"/>
      <c r="L9971" s="7"/>
      <c r="M9971" s="7"/>
      <c r="N9971" s="57"/>
      <c r="O9971" s="6"/>
      <c r="P9971" s="6"/>
      <c r="T9971" s="6"/>
      <c r="V9971" s="3"/>
    </row>
    <row r="9972">
      <c r="D9972" s="57"/>
      <c r="J9972" s="7"/>
      <c r="K9972" s="7"/>
      <c r="L9972" s="7"/>
      <c r="M9972" s="7"/>
      <c r="N9972" s="57"/>
      <c r="O9972" s="6"/>
      <c r="P9972" s="6"/>
      <c r="T9972" s="6"/>
      <c r="V9972" s="3"/>
    </row>
    <row r="9973">
      <c r="D9973" s="57"/>
      <c r="J9973" s="7"/>
      <c r="K9973" s="7"/>
      <c r="L9973" s="7"/>
      <c r="M9973" s="7"/>
      <c r="N9973" s="57"/>
      <c r="O9973" s="6"/>
      <c r="P9973" s="6"/>
      <c r="T9973" s="6"/>
      <c r="V9973" s="3"/>
    </row>
    <row r="9974">
      <c r="D9974" s="57"/>
      <c r="J9974" s="7"/>
      <c r="K9974" s="7"/>
      <c r="L9974" s="7"/>
      <c r="M9974" s="7"/>
      <c r="N9974" s="57"/>
      <c r="O9974" s="6"/>
      <c r="P9974" s="6"/>
      <c r="T9974" s="6"/>
      <c r="V9974" s="3"/>
    </row>
    <row r="9975">
      <c r="D9975" s="57"/>
      <c r="J9975" s="7"/>
      <c r="K9975" s="7"/>
      <c r="L9975" s="7"/>
      <c r="M9975" s="7"/>
      <c r="N9975" s="57"/>
      <c r="O9975" s="6"/>
      <c r="P9975" s="6"/>
      <c r="T9975" s="6"/>
      <c r="V9975" s="3"/>
    </row>
    <row r="9976">
      <c r="D9976" s="57"/>
      <c r="J9976" s="7"/>
      <c r="K9976" s="7"/>
      <c r="L9976" s="7"/>
      <c r="M9976" s="7"/>
      <c r="N9976" s="57"/>
      <c r="O9976" s="6"/>
      <c r="P9976" s="6"/>
      <c r="T9976" s="6"/>
      <c r="V9976" s="3"/>
    </row>
    <row r="9977">
      <c r="D9977" s="57"/>
      <c r="J9977" s="7"/>
      <c r="K9977" s="7"/>
      <c r="L9977" s="7"/>
      <c r="M9977" s="7"/>
      <c r="N9977" s="57"/>
      <c r="O9977" s="6"/>
      <c r="P9977" s="6"/>
      <c r="T9977" s="6"/>
      <c r="V9977" s="3"/>
    </row>
    <row r="9978">
      <c r="D9978" s="57"/>
      <c r="J9978" s="7"/>
      <c r="K9978" s="7"/>
      <c r="L9978" s="7"/>
      <c r="M9978" s="7"/>
      <c r="N9978" s="57"/>
      <c r="O9978" s="6"/>
      <c r="P9978" s="6"/>
      <c r="T9978" s="6"/>
      <c r="V9978" s="3"/>
    </row>
    <row r="9979">
      <c r="D9979" s="57"/>
      <c r="J9979" s="7"/>
      <c r="K9979" s="7"/>
      <c r="L9979" s="7"/>
      <c r="M9979" s="7"/>
      <c r="N9979" s="57"/>
      <c r="O9979" s="6"/>
      <c r="P9979" s="6"/>
      <c r="T9979" s="6"/>
      <c r="V9979" s="3"/>
    </row>
    <row r="9980">
      <c r="D9980" s="57"/>
      <c r="J9980" s="7"/>
      <c r="K9980" s="7"/>
      <c r="L9980" s="7"/>
      <c r="M9980" s="7"/>
      <c r="N9980" s="57"/>
      <c r="O9980" s="6"/>
      <c r="P9980" s="6"/>
      <c r="T9980" s="6"/>
      <c r="V9980" s="3"/>
    </row>
    <row r="9981">
      <c r="D9981" s="57"/>
      <c r="J9981" s="7"/>
      <c r="K9981" s="7"/>
      <c r="L9981" s="7"/>
      <c r="M9981" s="7"/>
      <c r="N9981" s="57"/>
      <c r="O9981" s="6"/>
      <c r="P9981" s="6"/>
      <c r="T9981" s="6"/>
      <c r="V9981" s="3"/>
    </row>
    <row r="9982">
      <c r="D9982" s="57"/>
      <c r="J9982" s="7"/>
      <c r="K9982" s="7"/>
      <c r="L9982" s="7"/>
      <c r="M9982" s="7"/>
      <c r="N9982" s="57"/>
      <c r="O9982" s="6"/>
      <c r="P9982" s="6"/>
      <c r="T9982" s="6"/>
      <c r="V9982" s="3"/>
    </row>
    <row r="9983">
      <c r="D9983" s="57"/>
      <c r="J9983" s="7"/>
      <c r="K9983" s="7"/>
      <c r="L9983" s="7"/>
      <c r="M9983" s="7"/>
      <c r="N9983" s="57"/>
      <c r="O9983" s="6"/>
      <c r="P9983" s="6"/>
      <c r="T9983" s="6"/>
      <c r="V9983" s="3"/>
    </row>
    <row r="9984">
      <c r="D9984" s="57"/>
      <c r="J9984" s="7"/>
      <c r="K9984" s="7"/>
      <c r="L9984" s="7"/>
      <c r="M9984" s="7"/>
      <c r="N9984" s="57"/>
      <c r="O9984" s="6"/>
      <c r="P9984" s="6"/>
      <c r="T9984" s="6"/>
      <c r="V9984" s="3"/>
    </row>
    <row r="9985">
      <c r="D9985" s="57"/>
      <c r="J9985" s="7"/>
      <c r="K9985" s="7"/>
      <c r="L9985" s="7"/>
      <c r="M9985" s="7"/>
      <c r="N9985" s="57"/>
      <c r="O9985" s="6"/>
      <c r="P9985" s="6"/>
      <c r="T9985" s="6"/>
      <c r="V9985" s="3"/>
    </row>
    <row r="9986">
      <c r="D9986" s="57"/>
      <c r="J9986" s="7"/>
      <c r="K9986" s="7"/>
      <c r="L9986" s="7"/>
      <c r="M9986" s="7"/>
      <c r="N9986" s="57"/>
      <c r="O9986" s="6"/>
      <c r="P9986" s="6"/>
      <c r="T9986" s="6"/>
      <c r="V9986" s="3"/>
    </row>
    <row r="9987">
      <c r="D9987" s="57"/>
      <c r="J9987" s="7"/>
      <c r="K9987" s="7"/>
      <c r="L9987" s="7"/>
      <c r="M9987" s="7"/>
      <c r="N9987" s="57"/>
      <c r="O9987" s="6"/>
      <c r="P9987" s="6"/>
      <c r="T9987" s="6"/>
      <c r="V9987" s="3"/>
    </row>
    <row r="9988">
      <c r="D9988" s="57"/>
      <c r="J9988" s="7"/>
      <c r="K9988" s="7"/>
      <c r="L9988" s="7"/>
      <c r="M9988" s="7"/>
      <c r="N9988" s="57"/>
      <c r="O9988" s="6"/>
      <c r="P9988" s="6"/>
      <c r="T9988" s="6"/>
      <c r="V9988" s="3"/>
    </row>
    <row r="9989">
      <c r="D9989" s="57"/>
      <c r="J9989" s="7"/>
      <c r="K9989" s="7"/>
      <c r="L9989" s="7"/>
      <c r="M9989" s="7"/>
      <c r="N9989" s="57"/>
      <c r="O9989" s="6"/>
      <c r="P9989" s="6"/>
      <c r="T9989" s="6"/>
      <c r="V9989" s="3"/>
    </row>
    <row r="9990">
      <c r="D9990" s="57"/>
      <c r="J9990" s="7"/>
      <c r="K9990" s="7"/>
      <c r="L9990" s="7"/>
      <c r="M9990" s="7"/>
      <c r="N9990" s="57"/>
      <c r="O9990" s="6"/>
      <c r="P9990" s="6"/>
      <c r="T9990" s="6"/>
      <c r="V9990" s="3"/>
    </row>
    <row r="9991">
      <c r="D9991" s="57"/>
      <c r="J9991" s="7"/>
      <c r="K9991" s="7"/>
      <c r="L9991" s="7"/>
      <c r="M9991" s="7"/>
      <c r="N9991" s="57"/>
      <c r="O9991" s="6"/>
      <c r="P9991" s="6"/>
      <c r="T9991" s="6"/>
      <c r="V9991" s="3"/>
    </row>
    <row r="9992">
      <c r="D9992" s="57"/>
      <c r="J9992" s="7"/>
      <c r="K9992" s="7"/>
      <c r="L9992" s="7"/>
      <c r="M9992" s="7"/>
      <c r="N9992" s="57"/>
      <c r="O9992" s="6"/>
      <c r="P9992" s="6"/>
      <c r="T9992" s="6"/>
      <c r="V9992" s="3"/>
    </row>
    <row r="9993">
      <c r="D9993" s="57"/>
      <c r="J9993" s="7"/>
      <c r="K9993" s="7"/>
      <c r="L9993" s="7"/>
      <c r="M9993" s="7"/>
      <c r="N9993" s="57"/>
      <c r="O9993" s="6"/>
      <c r="P9993" s="6"/>
      <c r="T9993" s="6"/>
      <c r="V9993" s="3"/>
    </row>
    <row r="9994">
      <c r="D9994" s="57"/>
      <c r="J9994" s="7"/>
      <c r="K9994" s="7"/>
      <c r="L9994" s="7"/>
      <c r="M9994" s="7"/>
      <c r="N9994" s="57"/>
      <c r="O9994" s="6"/>
      <c r="P9994" s="6"/>
      <c r="T9994" s="6"/>
      <c r="V9994" s="3"/>
    </row>
    <row r="9995">
      <c r="D9995" s="57"/>
      <c r="J9995" s="7"/>
      <c r="K9995" s="7"/>
      <c r="L9995" s="7"/>
      <c r="M9995" s="7"/>
      <c r="N9995" s="57"/>
      <c r="O9995" s="6"/>
      <c r="P9995" s="6"/>
      <c r="T9995" s="6"/>
      <c r="V9995" s="3"/>
    </row>
    <row r="9996">
      <c r="D9996" s="57"/>
      <c r="J9996" s="7"/>
      <c r="K9996" s="7"/>
      <c r="L9996" s="7"/>
      <c r="M9996" s="7"/>
      <c r="N9996" s="57"/>
      <c r="O9996" s="6"/>
      <c r="P9996" s="6"/>
      <c r="T9996" s="6"/>
      <c r="V9996" s="3"/>
    </row>
    <row r="9997">
      <c r="D9997" s="57"/>
      <c r="J9997" s="7"/>
      <c r="K9997" s="7"/>
      <c r="L9997" s="7"/>
      <c r="M9997" s="7"/>
      <c r="N9997" s="57"/>
      <c r="O9997" s="6"/>
      <c r="P9997" s="6"/>
      <c r="T9997" s="6"/>
      <c r="V9997" s="3"/>
    </row>
    <row r="9998">
      <c r="D9998" s="57"/>
      <c r="J9998" s="7"/>
      <c r="K9998" s="7"/>
      <c r="L9998" s="7"/>
      <c r="M9998" s="7"/>
      <c r="N9998" s="57"/>
      <c r="O9998" s="6"/>
      <c r="P9998" s="6"/>
      <c r="T9998" s="6"/>
      <c r="V9998" s="3"/>
    </row>
    <row r="9999">
      <c r="D9999" s="57"/>
      <c r="J9999" s="7"/>
      <c r="K9999" s="7"/>
      <c r="L9999" s="7"/>
      <c r="M9999" s="7"/>
      <c r="N9999" s="57"/>
      <c r="O9999" s="6"/>
      <c r="P9999" s="6"/>
      <c r="T9999" s="6"/>
      <c r="V9999" s="3"/>
    </row>
    <row r="10000">
      <c r="D10000" s="57"/>
      <c r="J10000" s="7"/>
      <c r="K10000" s="7"/>
      <c r="L10000" s="7"/>
      <c r="M10000" s="7"/>
      <c r="N10000" s="57"/>
      <c r="O10000" s="6"/>
      <c r="P10000" s="6"/>
      <c r="T10000" s="6"/>
      <c r="V10000" s="3"/>
    </row>
  </sheetData>
  <mergeCells count="1">
    <mergeCell ref="A2:T2"/>
  </mergeCells>
  <pageSetup r:id="rId1" paperSize="9" orientation="portrait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2" sqref="A2"/>
    </sheetView>
  </sheetViews>
  <cols>
    <col min="1" max="1" width="11.71094" style="58" bestFit="1" customWidth="1"/>
    <col min="2" max="2" width="18.85156" style="59" customWidth="1"/>
    <col min="3" max="3" width="14.28125" style="59" customWidth="1"/>
    <col min="4" max="4" width="23.71094" style="59" bestFit="1" customWidth="1"/>
    <col min="5" max="5" width="63.85156" style="3" bestFit="1" customWidth="1"/>
    <col min="6" max="6" width="20.00391" style="11" bestFit="1" customWidth="1"/>
    <col min="7" max="7" width="20.00391" style="2" bestFit="1" customWidth="1"/>
    <col min="8" max="8" width="12.57422" style="60" bestFit="1" customWidth="1"/>
    <col min="9" max="9" width="18.14063" style="11" customWidth="1"/>
    <col min="10" max="10" width="13.28125" style="11" bestFit="1" customWidth="1"/>
    <col min="11" max="11" width="27.85156" style="57" bestFit="1" customWidth="1"/>
    <col min="12" max="12" width="27.57422" style="57" customWidth="1"/>
    <col min="13" max="13" width="33.71094" style="57" customWidth="1"/>
    <col min="14" max="14" width="27.28125" style="59" bestFit="1" customWidth="1"/>
    <col min="15" max="15" width="31.85156" style="3" bestFit="1" customWidth="1"/>
    <col min="16" max="16" width="12.28125" style="3" bestFit="1" customWidth="1"/>
    <col min="17" max="17" width="27.14063" style="3" bestFit="1" customWidth="1"/>
    <col min="18" max="18" width="30.57422" style="3" bestFit="1" customWidth="1"/>
    <col min="19" max="19" width="18.28125" style="3" customWidth="1"/>
    <col min="20" max="20" width="27.14063" style="3" bestFit="1" customWidth="1"/>
    <col min="21" max="21" width="30.57422" style="57" bestFit="1" customWidth="1"/>
    <col min="22" max="22" width="32.00391" style="57" bestFit="1" customWidth="1"/>
    <col min="23" max="23" width="19.71094" style="2" customWidth="1"/>
    <col min="24" max="24" width="18.14063" style="2" customWidth="1"/>
    <col min="25" max="25" width="59.71094" style="3" bestFit="1" customWidth="1"/>
    <col min="26" max="26" width="24.14063" style="61" customWidth="1"/>
    <col min="27" max="27" width="36.42188" style="57" bestFit="1" customWidth="1"/>
    <col min="28" max="28" width="12.71094" style="57" bestFit="1" customWidth="1"/>
    <col min="29" max="29" width="20.57422" style="57" bestFit="1" customWidth="1"/>
    <col min="30" max="30" width="9.140625" style="3"/>
    <col min="31" max="31" width="10.14063" style="3" bestFit="1" customWidth="1"/>
    <col min="32" max="16384" width="9.140625" style="3"/>
  </cols>
  <sheetData>
    <row r="1" ht="15.75">
      <c r="A1" s="62" t="s">
        <v>167</v>
      </c>
      <c r="B1" s="62"/>
      <c r="C1" s="62"/>
      <c r="D1" s="62"/>
      <c r="E1" s="62"/>
      <c r="F1" s="63">
        <v>43616</v>
      </c>
      <c r="G1" s="62"/>
      <c r="H1" s="64"/>
      <c r="I1" s="65"/>
      <c r="J1" s="65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="1" customFormat="1" ht="30">
      <c r="A2" s="67" t="s">
        <v>168</v>
      </c>
      <c r="B2" s="67" t="s">
        <v>169</v>
      </c>
      <c r="C2" s="67" t="s">
        <v>170</v>
      </c>
      <c r="D2" s="68" t="s">
        <v>171</v>
      </c>
      <c r="E2" s="67" t="s">
        <v>172</v>
      </c>
      <c r="F2" s="67" t="s">
        <v>173</v>
      </c>
      <c r="G2" s="67" t="s">
        <v>174</v>
      </c>
      <c r="H2" s="67" t="s">
        <v>175</v>
      </c>
      <c r="I2" s="67" t="s">
        <v>176</v>
      </c>
      <c r="J2" s="67" t="s">
        <v>177</v>
      </c>
      <c r="K2" s="69" t="s">
        <v>178</v>
      </c>
      <c r="L2" s="69" t="s">
        <v>179</v>
      </c>
      <c r="M2" s="69" t="s">
        <v>180</v>
      </c>
      <c r="N2" s="67" t="s">
        <v>181</v>
      </c>
      <c r="O2" s="67" t="s">
        <v>182</v>
      </c>
      <c r="P2" s="67" t="s">
        <v>183</v>
      </c>
      <c r="Q2" s="67" t="s">
        <v>184</v>
      </c>
      <c r="R2" s="67" t="s">
        <v>185</v>
      </c>
      <c r="S2" s="70" t="s">
        <v>186</v>
      </c>
      <c r="T2" s="71" t="str">
        <f>S2 &amp; " x " &amp; Totals!H4</f>
        <v>Original LGD x 1</v>
      </c>
      <c r="U2" s="69" t="s">
        <v>187</v>
      </c>
      <c r="V2" s="72" t="s">
        <v>188</v>
      </c>
      <c r="W2" s="68" t="s">
        <v>189</v>
      </c>
      <c r="X2" s="67" t="s">
        <v>18</v>
      </c>
      <c r="Y2" s="67" t="s">
        <v>190</v>
      </c>
      <c r="Z2" s="67" t="s">
        <v>191</v>
      </c>
      <c r="AA2" s="69" t="s">
        <v>192</v>
      </c>
      <c r="AB2" s="69" t="s">
        <v>193</v>
      </c>
      <c r="AC2" s="69" t="s">
        <v>194</v>
      </c>
    </row>
    <row r="3">
      <c r="A3" s="11" t="s">
        <v>195</v>
      </c>
      <c r="B3" s="3" t="s">
        <v>196</v>
      </c>
      <c r="C3" s="3"/>
      <c r="D3" s="2"/>
      <c r="E3" s="3" t="s">
        <v>197</v>
      </c>
      <c r="F3" s="11" t="s">
        <v>198</v>
      </c>
      <c r="G3" s="2" t="s">
        <v>199</v>
      </c>
      <c r="H3" s="73"/>
      <c r="I3" s="11">
        <v>1</v>
      </c>
      <c r="J3" s="60" t="s">
        <v>200</v>
      </c>
      <c r="K3" s="57">
        <v>8528.8299999999999</v>
      </c>
      <c r="L3" s="57">
        <v>1101.3599999999999</v>
      </c>
      <c r="M3" s="57">
        <v>1101.3599999999999</v>
      </c>
      <c r="N3" s="59" t="s">
        <v>201</v>
      </c>
      <c r="O3" s="3">
        <v>0.002</v>
      </c>
      <c r="P3" s="3">
        <v>0</v>
      </c>
      <c r="S3" s="3">
        <v>0.45000000000000001</v>
      </c>
      <c r="T3" s="3">
        <f>S3*Totals!$H$4</f>
        <v>0.45000000000000001</v>
      </c>
      <c r="U3" s="57">
        <f t="shared" ref="U3:U122" si="0">M3*O3*T3</f>
        <v>0.99122399999999988</v>
      </c>
      <c r="V3" s="57">
        <f t="shared" ref="V3:V122" si="1">M3*O3*T3</f>
        <v>0.99122399999999988</v>
      </c>
      <c r="W3" s="2" t="s">
        <v>202</v>
      </c>
      <c r="X3" s="2" t="s">
        <v>37</v>
      </c>
      <c r="Y3" s="3" t="s">
        <v>38</v>
      </c>
      <c r="Z3" s="61">
        <f t="shared" ref="Z3:Z122" si="2">ROUND((IF(OR(EXACT(H3,DATE(9999,12,31)),ISBLANK(H3)),DATEDIF($F$1,DATE(YEAR($F$1),MONTH($F$1)+6,DAY($F$1)),"d"),DATEDIF($F$1,H3,"d")))/365.25,2)</f>
        <v>0.5</v>
      </c>
      <c r="AA3" s="57">
        <f t="shared" ref="AA3:AA122" si="3">M3*Z3</f>
        <v>550.67999999999995</v>
      </c>
      <c r="AB3" s="57">
        <f t="shared" ref="AB3:AB122" si="4">M3*O3</f>
        <v>2.2027199999999998</v>
      </c>
      <c r="AC3" s="57">
        <f t="shared" ref="AC3:AC122" si="5">M3*T3</f>
        <v>495.61199999999997</v>
      </c>
      <c r="AE3" s="74"/>
    </row>
    <row r="4">
      <c r="A4" s="11" t="s">
        <v>195</v>
      </c>
      <c r="B4" s="3" t="s">
        <v>196</v>
      </c>
      <c r="C4" s="3"/>
      <c r="D4" s="2"/>
      <c r="E4" s="3" t="s">
        <v>203</v>
      </c>
      <c r="F4" s="11" t="s">
        <v>204</v>
      </c>
      <c r="G4" s="2" t="s">
        <v>205</v>
      </c>
      <c r="I4" s="11">
        <v>1</v>
      </c>
      <c r="J4" s="60" t="s">
        <v>206</v>
      </c>
      <c r="K4" s="57">
        <v>92780.630000000005</v>
      </c>
      <c r="L4" s="57">
        <v>92780.630000000005</v>
      </c>
      <c r="M4" s="57">
        <v>92780.630000000005</v>
      </c>
      <c r="N4" s="59" t="s">
        <v>201</v>
      </c>
      <c r="O4" s="3">
        <v>0.002</v>
      </c>
      <c r="P4" s="3">
        <v>0</v>
      </c>
      <c r="S4" s="3">
        <v>0.45000000000000001</v>
      </c>
      <c r="T4" s="3">
        <f>S4*Totals!$H$4</f>
        <v>0.45000000000000001</v>
      </c>
      <c r="U4" s="57">
        <f t="shared" si="0"/>
        <v>83.502566999999999</v>
      </c>
      <c r="V4" s="57">
        <f t="shared" si="1"/>
        <v>83.502566999999999</v>
      </c>
      <c r="W4" s="2" t="s">
        <v>202</v>
      </c>
      <c r="X4" s="2" t="s">
        <v>39</v>
      </c>
      <c r="Y4" s="3" t="s">
        <v>40</v>
      </c>
      <c r="Z4" s="61">
        <f t="shared" si="2"/>
        <v>0.5</v>
      </c>
      <c r="AA4" s="57">
        <f t="shared" si="3"/>
        <v>46390.315000000002</v>
      </c>
      <c r="AB4" s="57">
        <f t="shared" si="4"/>
        <v>185.56126</v>
      </c>
      <c r="AC4" s="57">
        <f t="shared" si="5"/>
        <v>41751.283500000005</v>
      </c>
      <c r="AE4" s="74"/>
    </row>
    <row r="5">
      <c r="A5" s="11" t="s">
        <v>195</v>
      </c>
      <c r="B5" s="3" t="s">
        <v>196</v>
      </c>
      <c r="C5" s="3"/>
      <c r="D5" s="2"/>
      <c r="E5" s="3" t="s">
        <v>203</v>
      </c>
      <c r="F5" s="11" t="s">
        <v>204</v>
      </c>
      <c r="G5" s="2" t="s">
        <v>207</v>
      </c>
      <c r="H5" s="60"/>
      <c r="I5" s="11">
        <v>1</v>
      </c>
      <c r="J5" s="60" t="s">
        <v>206</v>
      </c>
      <c r="K5" s="57">
        <v>54282.309999999998</v>
      </c>
      <c r="L5" s="57">
        <v>54282.309999999998</v>
      </c>
      <c r="M5" s="57">
        <v>54282.309999999998</v>
      </c>
      <c r="N5" s="59" t="s">
        <v>201</v>
      </c>
      <c r="O5" s="3">
        <v>0.002</v>
      </c>
      <c r="P5" s="3">
        <v>0</v>
      </c>
      <c r="S5" s="3">
        <v>0.45000000000000001</v>
      </c>
      <c r="T5" s="3">
        <f>S5*Totals!$H$4</f>
        <v>0.45000000000000001</v>
      </c>
      <c r="U5" s="57">
        <f t="shared" si="0"/>
        <v>48.854078999999999</v>
      </c>
      <c r="V5" s="57">
        <f t="shared" si="1"/>
        <v>48.854078999999999</v>
      </c>
      <c r="W5" s="2" t="s">
        <v>202</v>
      </c>
      <c r="X5" s="2" t="s">
        <v>39</v>
      </c>
      <c r="Y5" s="3" t="s">
        <v>40</v>
      </c>
      <c r="Z5" s="61">
        <f t="shared" si="2"/>
        <v>0.5</v>
      </c>
      <c r="AA5" s="57">
        <f t="shared" si="3"/>
        <v>27141.154999999999</v>
      </c>
      <c r="AB5" s="57">
        <f t="shared" si="4"/>
        <v>108.56461999999999</v>
      </c>
      <c r="AC5" s="57">
        <f t="shared" si="5"/>
        <v>24427.039499999999</v>
      </c>
    </row>
    <row r="6">
      <c r="A6" s="11" t="s">
        <v>195</v>
      </c>
      <c r="B6" s="3" t="s">
        <v>196</v>
      </c>
      <c r="C6" s="3"/>
      <c r="D6" s="2"/>
      <c r="E6" s="3" t="s">
        <v>203</v>
      </c>
      <c r="F6" s="11" t="s">
        <v>204</v>
      </c>
      <c r="G6" s="2" t="s">
        <v>208</v>
      </c>
      <c r="H6" s="60"/>
      <c r="I6" s="11">
        <v>1</v>
      </c>
      <c r="J6" s="60" t="s">
        <v>206</v>
      </c>
      <c r="K6" s="57">
        <v>66752.75</v>
      </c>
      <c r="L6" s="57">
        <v>66752.75</v>
      </c>
      <c r="M6" s="57">
        <v>66752.75</v>
      </c>
      <c r="N6" s="59" t="s">
        <v>201</v>
      </c>
      <c r="O6" s="3">
        <v>0.002</v>
      </c>
      <c r="P6" s="3">
        <v>0</v>
      </c>
      <c r="S6" s="3">
        <v>0.45000000000000001</v>
      </c>
      <c r="T6" s="3">
        <f>S6*Totals!$H$4</f>
        <v>0.45000000000000001</v>
      </c>
      <c r="U6" s="57">
        <f t="shared" si="0"/>
        <v>60.077475000000007</v>
      </c>
      <c r="V6" s="57">
        <f t="shared" si="1"/>
        <v>60.077475000000007</v>
      </c>
      <c r="W6" s="2" t="s">
        <v>202</v>
      </c>
      <c r="X6" s="2" t="s">
        <v>39</v>
      </c>
      <c r="Y6" s="3" t="s">
        <v>40</v>
      </c>
      <c r="Z6" s="61">
        <f t="shared" si="2"/>
        <v>0.5</v>
      </c>
      <c r="AA6" s="57">
        <f t="shared" si="3"/>
        <v>33376.375</v>
      </c>
      <c r="AB6" s="57">
        <f t="shared" si="4"/>
        <v>133.50550000000001</v>
      </c>
      <c r="AC6" s="57">
        <f t="shared" si="5"/>
        <v>30038.737499999999</v>
      </c>
    </row>
    <row r="7">
      <c r="A7" s="11" t="s">
        <v>195</v>
      </c>
      <c r="B7" s="3" t="s">
        <v>196</v>
      </c>
      <c r="C7" s="3"/>
      <c r="D7" s="2"/>
      <c r="E7" s="3" t="s">
        <v>203</v>
      </c>
      <c r="F7" s="11" t="s">
        <v>204</v>
      </c>
      <c r="G7" s="2" t="s">
        <v>209</v>
      </c>
      <c r="H7" s="60"/>
      <c r="I7" s="11">
        <v>1</v>
      </c>
      <c r="J7" s="60" t="s">
        <v>206</v>
      </c>
      <c r="K7" s="57">
        <v>426730.03999999998</v>
      </c>
      <c r="L7" s="57">
        <v>426730.03999999998</v>
      </c>
      <c r="M7" s="57">
        <v>426730.03999999998</v>
      </c>
      <c r="N7" s="59" t="s">
        <v>201</v>
      </c>
      <c r="O7" s="3">
        <v>0.002</v>
      </c>
      <c r="P7" s="3">
        <v>0</v>
      </c>
      <c r="S7" s="3">
        <v>0.45000000000000001</v>
      </c>
      <c r="T7" s="3">
        <f>S7*Totals!$H$4</f>
        <v>0.45000000000000001</v>
      </c>
      <c r="U7" s="57">
        <f t="shared" si="0"/>
        <v>384.05703599999998</v>
      </c>
      <c r="V7" s="57">
        <f t="shared" si="1"/>
        <v>384.05703599999998</v>
      </c>
      <c r="W7" s="2" t="s">
        <v>202</v>
      </c>
      <c r="X7" s="2" t="s">
        <v>39</v>
      </c>
      <c r="Y7" s="3" t="s">
        <v>40</v>
      </c>
      <c r="Z7" s="61">
        <f t="shared" si="2"/>
        <v>0.5</v>
      </c>
      <c r="AA7" s="57">
        <f t="shared" si="3"/>
        <v>213365.01999999999</v>
      </c>
      <c r="AB7" s="57">
        <f t="shared" si="4"/>
        <v>853.46007999999995</v>
      </c>
      <c r="AC7" s="57">
        <f t="shared" si="5"/>
        <v>192028.51799999998</v>
      </c>
    </row>
    <row r="8">
      <c r="A8" s="11" t="s">
        <v>195</v>
      </c>
      <c r="B8" s="3" t="s">
        <v>196</v>
      </c>
      <c r="C8" s="3"/>
      <c r="D8" s="2"/>
      <c r="E8" s="3" t="s">
        <v>203</v>
      </c>
      <c r="F8" s="11" t="s">
        <v>204</v>
      </c>
      <c r="G8" s="2" t="s">
        <v>210</v>
      </c>
      <c r="H8" s="60"/>
      <c r="I8" s="11">
        <v>1</v>
      </c>
      <c r="J8" s="60" t="s">
        <v>206</v>
      </c>
      <c r="K8" s="57">
        <v>89417.5</v>
      </c>
      <c r="L8" s="57">
        <v>89417.5</v>
      </c>
      <c r="M8" s="57">
        <v>89417.5</v>
      </c>
      <c r="N8" s="59" t="s">
        <v>201</v>
      </c>
      <c r="O8" s="3">
        <v>0.002</v>
      </c>
      <c r="P8" s="3">
        <v>0</v>
      </c>
      <c r="S8" s="3">
        <v>0.45000000000000001</v>
      </c>
      <c r="T8" s="3">
        <f>S8*Totals!$H$4</f>
        <v>0.45000000000000001</v>
      </c>
      <c r="U8" s="57">
        <f t="shared" si="0"/>
        <v>80.475750000000005</v>
      </c>
      <c r="V8" s="57">
        <f t="shared" si="1"/>
        <v>80.475750000000005</v>
      </c>
      <c r="W8" s="2" t="s">
        <v>202</v>
      </c>
      <c r="X8" s="2" t="s">
        <v>39</v>
      </c>
      <c r="Y8" s="3" t="s">
        <v>40</v>
      </c>
      <c r="Z8" s="61">
        <f t="shared" si="2"/>
        <v>0.5</v>
      </c>
      <c r="AA8" s="57">
        <f t="shared" si="3"/>
        <v>44708.75</v>
      </c>
      <c r="AB8" s="57">
        <f t="shared" si="4"/>
        <v>178.83500000000001</v>
      </c>
      <c r="AC8" s="57">
        <f t="shared" si="5"/>
        <v>40237.875</v>
      </c>
    </row>
    <row r="9">
      <c r="A9" s="11" t="s">
        <v>195</v>
      </c>
      <c r="B9" s="3" t="s">
        <v>211</v>
      </c>
      <c r="C9" s="3" t="s">
        <v>212</v>
      </c>
      <c r="D9" s="2"/>
      <c r="E9" s="3" t="s">
        <v>203</v>
      </c>
      <c r="F9" s="11" t="s">
        <v>204</v>
      </c>
      <c r="G9" s="2" t="s">
        <v>213</v>
      </c>
      <c r="H9" s="60">
        <v>43627</v>
      </c>
      <c r="I9" s="11">
        <v>1</v>
      </c>
      <c r="J9" s="60" t="s">
        <v>214</v>
      </c>
      <c r="K9" s="57">
        <v>30000000</v>
      </c>
      <c r="L9" s="57">
        <v>26887743.670000002</v>
      </c>
      <c r="M9" s="57">
        <v>537754.87340000004</v>
      </c>
      <c r="N9" s="59" t="s">
        <v>215</v>
      </c>
      <c r="O9" s="3">
        <v>0.002</v>
      </c>
      <c r="P9" s="3">
        <v>0</v>
      </c>
      <c r="S9" s="3">
        <v>0.45000000000000001</v>
      </c>
      <c r="T9" s="3">
        <f>S9*Totals!$H$4</f>
        <v>0.45000000000000001</v>
      </c>
      <c r="U9" s="57">
        <f t="shared" si="0"/>
        <v>483.97938606000008</v>
      </c>
      <c r="V9" s="57">
        <f t="shared" si="1"/>
        <v>483.97938606000008</v>
      </c>
      <c r="W9" s="2" t="s">
        <v>202</v>
      </c>
      <c r="X9" s="2" t="s">
        <v>39</v>
      </c>
      <c r="Y9" s="3" t="s">
        <v>40</v>
      </c>
      <c r="Z9" s="61">
        <f t="shared" si="2"/>
        <v>0.029999999999999999</v>
      </c>
      <c r="AA9" s="57">
        <f t="shared" si="3"/>
        <v>16132.646202</v>
      </c>
      <c r="AB9" s="57">
        <f t="shared" si="4"/>
        <v>1075.5097468000001</v>
      </c>
      <c r="AC9" s="57">
        <f t="shared" si="5"/>
        <v>241989.69303000002</v>
      </c>
    </row>
    <row r="10">
      <c r="A10" s="11" t="s">
        <v>216</v>
      </c>
      <c r="B10" s="3" t="s">
        <v>196</v>
      </c>
      <c r="C10" s="3"/>
      <c r="D10" s="2"/>
      <c r="E10" s="3" t="s">
        <v>217</v>
      </c>
      <c r="F10" s="11" t="s">
        <v>218</v>
      </c>
      <c r="G10" s="2" t="s">
        <v>219</v>
      </c>
      <c r="H10" s="60"/>
      <c r="I10" s="11">
        <v>1</v>
      </c>
      <c r="J10" s="60" t="s">
        <v>220</v>
      </c>
      <c r="K10" s="57">
        <v>40348520</v>
      </c>
      <c r="L10" s="57">
        <v>332387.47999999998</v>
      </c>
      <c r="M10" s="57">
        <v>332387.47999999998</v>
      </c>
      <c r="N10" s="59" t="s">
        <v>201</v>
      </c>
      <c r="O10" s="3">
        <v>0.0015</v>
      </c>
      <c r="P10" s="3">
        <v>0</v>
      </c>
      <c r="S10" s="3">
        <v>0.45000000000000001</v>
      </c>
      <c r="T10" s="3">
        <f>S10*Totals!$H$4</f>
        <v>0.45000000000000001</v>
      </c>
      <c r="U10" s="57">
        <f t="shared" si="0"/>
        <v>224.361549</v>
      </c>
      <c r="V10" s="57">
        <f t="shared" si="1"/>
        <v>224.361549</v>
      </c>
      <c r="W10" s="2" t="s">
        <v>221</v>
      </c>
      <c r="X10" s="2" t="s">
        <v>41</v>
      </c>
      <c r="Y10" s="3" t="s">
        <v>42</v>
      </c>
      <c r="Z10" s="61">
        <f t="shared" si="2"/>
        <v>0.5</v>
      </c>
      <c r="AA10" s="57">
        <f t="shared" si="3"/>
        <v>166193.73999999999</v>
      </c>
      <c r="AB10" s="57">
        <f t="shared" si="4"/>
        <v>498.58121999999997</v>
      </c>
      <c r="AC10" s="57">
        <f t="shared" si="5"/>
        <v>149574.36600000001</v>
      </c>
    </row>
    <row r="11">
      <c r="A11" s="11" t="s">
        <v>195</v>
      </c>
      <c r="B11" s="3" t="s">
        <v>211</v>
      </c>
      <c r="C11" s="3" t="s">
        <v>212</v>
      </c>
      <c r="D11" s="2"/>
      <c r="E11" s="3" t="s">
        <v>222</v>
      </c>
      <c r="F11" s="11" t="s">
        <v>223</v>
      </c>
      <c r="G11" s="2" t="s">
        <v>224</v>
      </c>
      <c r="H11" s="60">
        <v>43629</v>
      </c>
      <c r="I11" s="11">
        <v>1</v>
      </c>
      <c r="J11" s="60" t="s">
        <v>214</v>
      </c>
      <c r="K11" s="57">
        <v>200000000</v>
      </c>
      <c r="L11" s="57">
        <v>179251624.47</v>
      </c>
      <c r="M11" s="57">
        <v>3585032.4893999998</v>
      </c>
      <c r="N11" s="59" t="s">
        <v>215</v>
      </c>
      <c r="O11" s="3">
        <v>0.002</v>
      </c>
      <c r="P11" s="3">
        <v>0</v>
      </c>
      <c r="S11" s="3">
        <v>0.45000000000000001</v>
      </c>
      <c r="T11" s="3">
        <f>S11*Totals!$H$4</f>
        <v>0.45000000000000001</v>
      </c>
      <c r="U11" s="57">
        <f t="shared" si="0"/>
        <v>3226.52924046</v>
      </c>
      <c r="V11" s="57">
        <f t="shared" si="1"/>
        <v>3226.52924046</v>
      </c>
      <c r="W11" s="2" t="s">
        <v>202</v>
      </c>
      <c r="X11" s="2" t="s">
        <v>43</v>
      </c>
      <c r="Y11" s="3" t="s">
        <v>44</v>
      </c>
      <c r="Z11" s="61">
        <f t="shared" si="2"/>
        <v>0.040000000000000001</v>
      </c>
      <c r="AA11" s="57">
        <f t="shared" si="3"/>
        <v>143401.29957599999</v>
      </c>
      <c r="AB11" s="57">
        <f t="shared" si="4"/>
        <v>7170.0649788000001</v>
      </c>
      <c r="AC11" s="57">
        <f t="shared" si="5"/>
        <v>1613264.62023</v>
      </c>
    </row>
    <row r="12">
      <c r="A12" s="11" t="s">
        <v>195</v>
      </c>
      <c r="B12" s="3" t="s">
        <v>196</v>
      </c>
      <c r="C12"/>
      <c r="D12" s="2"/>
      <c r="E12" s="3" t="s">
        <v>225</v>
      </c>
      <c r="F12" s="11" t="s">
        <v>226</v>
      </c>
      <c r="G12" s="2" t="s">
        <v>227</v>
      </c>
      <c r="I12" s="11">
        <v>1</v>
      </c>
      <c r="J12" s="60" t="s">
        <v>228</v>
      </c>
      <c r="K12" s="57">
        <v>7709.4700000000003</v>
      </c>
      <c r="L12" s="57">
        <v>8693.5799999999999</v>
      </c>
      <c r="M12" s="57">
        <v>8693.5799999999999</v>
      </c>
      <c r="N12" s="59" t="s">
        <v>201</v>
      </c>
      <c r="O12" s="3">
        <v>0.002</v>
      </c>
      <c r="P12" s="3">
        <v>0</v>
      </c>
      <c r="S12" s="3">
        <v>0.45000000000000001</v>
      </c>
      <c r="T12" s="3">
        <f>S12*Totals!$H$4</f>
        <v>0.45000000000000001</v>
      </c>
      <c r="U12" s="57">
        <f t="shared" si="0"/>
        <v>7.8242220000000007</v>
      </c>
      <c r="V12" s="57">
        <f t="shared" si="1"/>
        <v>7.8242220000000007</v>
      </c>
      <c r="W12" s="2" t="s">
        <v>202</v>
      </c>
      <c r="X12" s="2" t="s">
        <v>45</v>
      </c>
      <c r="Y12" s="3" t="s">
        <v>46</v>
      </c>
      <c r="Z12" s="61">
        <f t="shared" si="2"/>
        <v>0.5</v>
      </c>
      <c r="AA12" s="57">
        <f t="shared" si="3"/>
        <v>4346.79</v>
      </c>
      <c r="AB12" s="57">
        <f t="shared" si="4"/>
        <v>17.387160000000002</v>
      </c>
      <c r="AC12" s="57">
        <f t="shared" si="5"/>
        <v>3912.1109999999999</v>
      </c>
    </row>
    <row r="13">
      <c r="A13" s="11" t="s">
        <v>195</v>
      </c>
      <c r="B13" s="3" t="s">
        <v>196</v>
      </c>
      <c r="C13" s="3"/>
      <c r="D13" s="2"/>
      <c r="E13" s="3" t="s">
        <v>229</v>
      </c>
      <c r="F13" s="11" t="s">
        <v>230</v>
      </c>
      <c r="G13" s="2" t="s">
        <v>231</v>
      </c>
      <c r="I13" s="11">
        <v>1</v>
      </c>
      <c r="J13" s="60" t="s">
        <v>214</v>
      </c>
      <c r="K13" s="57">
        <v>19502601.039999999</v>
      </c>
      <c r="L13" s="57">
        <v>17479364.539999999</v>
      </c>
      <c r="M13" s="57">
        <v>17479364.539999999</v>
      </c>
      <c r="N13" s="59" t="s">
        <v>201</v>
      </c>
      <c r="O13" s="3">
        <v>0.002</v>
      </c>
      <c r="P13" s="3">
        <v>0</v>
      </c>
      <c r="S13" s="3">
        <v>0.45000000000000001</v>
      </c>
      <c r="T13" s="3">
        <f>S13*Totals!$H$4</f>
        <v>0.45000000000000001</v>
      </c>
      <c r="U13" s="57">
        <f t="shared" si="0"/>
        <v>15731.428086</v>
      </c>
      <c r="V13" s="57">
        <f t="shared" si="1"/>
        <v>15731.428086</v>
      </c>
      <c r="W13" s="2" t="s">
        <v>202</v>
      </c>
      <c r="X13" s="2" t="s">
        <v>45</v>
      </c>
      <c r="Y13" s="3" t="s">
        <v>46</v>
      </c>
      <c r="Z13" s="61">
        <f t="shared" si="2"/>
        <v>0.5</v>
      </c>
      <c r="AA13" s="57">
        <f t="shared" si="3"/>
        <v>8739682.2699999996</v>
      </c>
      <c r="AB13" s="57">
        <f t="shared" si="4"/>
        <v>34958.729079999997</v>
      </c>
      <c r="AC13" s="57">
        <f t="shared" si="5"/>
        <v>7865714.0429999996</v>
      </c>
    </row>
    <row r="14">
      <c r="A14" s="11" t="s">
        <v>232</v>
      </c>
      <c r="B14" s="3" t="s">
        <v>233</v>
      </c>
      <c r="C14" s="3" t="s">
        <v>234</v>
      </c>
      <c r="D14" s="2" t="s">
        <v>235</v>
      </c>
      <c r="E14" s="3" t="s">
        <v>236</v>
      </c>
      <c r="F14" s="11" t="s">
        <v>237</v>
      </c>
      <c r="G14" s="2" t="s">
        <v>238</v>
      </c>
      <c r="H14" s="60">
        <v>44086</v>
      </c>
      <c r="I14" s="11">
        <v>2</v>
      </c>
      <c r="J14" s="60" t="s">
        <v>206</v>
      </c>
      <c r="K14" s="57">
        <v>11506468.75</v>
      </c>
      <c r="L14" s="57">
        <v>11506468.75</v>
      </c>
      <c r="M14" s="57">
        <v>11506468.75</v>
      </c>
      <c r="N14" s="59" t="s">
        <v>201</v>
      </c>
      <c r="O14" s="3">
        <v>0.0025999999999999999</v>
      </c>
      <c r="P14" s="3">
        <v>0</v>
      </c>
      <c r="S14" s="3">
        <v>0.45000000000000001</v>
      </c>
      <c r="T14" s="3">
        <f>S14*Totals!$H$4</f>
        <v>0.45000000000000001</v>
      </c>
      <c r="U14" s="57">
        <f t="shared" si="0"/>
        <v>13462.5684375</v>
      </c>
      <c r="V14" s="57">
        <f t="shared" si="1"/>
        <v>13462.5684375</v>
      </c>
      <c r="W14" s="2" t="s">
        <v>202</v>
      </c>
      <c r="X14" s="2" t="s">
        <v>47</v>
      </c>
      <c r="Y14" s="3" t="s">
        <v>48</v>
      </c>
      <c r="Z14" s="61">
        <f t="shared" si="2"/>
        <v>1.29</v>
      </c>
      <c r="AA14" s="57">
        <f t="shared" si="3"/>
        <v>14843344.6875</v>
      </c>
      <c r="AB14" s="57">
        <f t="shared" si="4"/>
        <v>29916.818749999999</v>
      </c>
      <c r="AC14" s="57">
        <f t="shared" si="5"/>
        <v>5177910.9375</v>
      </c>
    </row>
    <row r="15">
      <c r="A15" s="11" t="s">
        <v>195</v>
      </c>
      <c r="B15" s="3" t="s">
        <v>196</v>
      </c>
      <c r="C15" s="3"/>
      <c r="D15" s="2"/>
      <c r="E15" s="3" t="s">
        <v>239</v>
      </c>
      <c r="F15" s="11" t="s">
        <v>240</v>
      </c>
      <c r="G15" s="2" t="s">
        <v>241</v>
      </c>
      <c r="I15" s="11">
        <v>1</v>
      </c>
      <c r="J15" s="60" t="s">
        <v>206</v>
      </c>
      <c r="K15" s="57">
        <v>11867.139999999999</v>
      </c>
      <c r="L15" s="57">
        <v>11867.139999999999</v>
      </c>
      <c r="M15" s="57">
        <v>11867.139999999999</v>
      </c>
      <c r="N15" s="59" t="s">
        <v>201</v>
      </c>
      <c r="O15" s="3">
        <v>0.002</v>
      </c>
      <c r="P15" s="3">
        <v>0</v>
      </c>
      <c r="S15" s="3">
        <v>0.45000000000000001</v>
      </c>
      <c r="T15" s="3">
        <f>S15*Totals!$H$4</f>
        <v>0.45000000000000001</v>
      </c>
      <c r="U15" s="57">
        <f t="shared" si="0"/>
        <v>10.680425999999999</v>
      </c>
      <c r="V15" s="57">
        <f t="shared" si="1"/>
        <v>10.680425999999999</v>
      </c>
      <c r="W15" s="2" t="s">
        <v>202</v>
      </c>
      <c r="X15" s="2" t="s">
        <v>49</v>
      </c>
      <c r="Y15" s="3" t="s">
        <v>50</v>
      </c>
      <c r="Z15" s="61">
        <f t="shared" si="2"/>
        <v>0.5</v>
      </c>
      <c r="AA15" s="57">
        <f t="shared" si="3"/>
        <v>5933.5699999999997</v>
      </c>
      <c r="AB15" s="57">
        <f t="shared" si="4"/>
        <v>23.734279999999998</v>
      </c>
      <c r="AC15" s="57">
        <f t="shared" si="5"/>
        <v>5340.2129999999997</v>
      </c>
    </row>
    <row r="16">
      <c r="A16" s="11" t="s">
        <v>195</v>
      </c>
      <c r="B16" s="3" t="s">
        <v>242</v>
      </c>
      <c r="C16" s="3" t="s">
        <v>243</v>
      </c>
      <c r="D16" s="2" t="s">
        <v>244</v>
      </c>
      <c r="E16" s="3" t="s">
        <v>52</v>
      </c>
      <c r="F16" s="11" t="s">
        <v>245</v>
      </c>
      <c r="G16" s="2" t="s">
        <v>246</v>
      </c>
      <c r="H16" s="60">
        <v>43654</v>
      </c>
      <c r="I16" s="11">
        <v>1</v>
      </c>
      <c r="J16" s="60" t="s">
        <v>214</v>
      </c>
      <c r="K16" s="57">
        <v>46681103.509999998</v>
      </c>
      <c r="L16" s="57">
        <v>41838318.07</v>
      </c>
      <c r="M16" s="57">
        <v>41838318.07</v>
      </c>
      <c r="N16" s="59" t="s">
        <v>201</v>
      </c>
      <c r="O16" s="3">
        <v>0.002</v>
      </c>
      <c r="P16" s="3">
        <v>0</v>
      </c>
      <c r="S16" s="3">
        <v>0.45000000000000001</v>
      </c>
      <c r="T16" s="3">
        <f>S16*Totals!$H$4</f>
        <v>0.45000000000000001</v>
      </c>
      <c r="U16" s="57">
        <f t="shared" si="0"/>
        <v>37654.486262999999</v>
      </c>
      <c r="V16" s="57">
        <f t="shared" si="1"/>
        <v>37654.486262999999</v>
      </c>
      <c r="W16" s="2" t="s">
        <v>202</v>
      </c>
      <c r="X16" s="2" t="s">
        <v>51</v>
      </c>
      <c r="Y16" s="3" t="s">
        <v>52</v>
      </c>
      <c r="Z16" s="61">
        <f t="shared" si="2"/>
        <v>0.10000000000000001</v>
      </c>
      <c r="AA16" s="57">
        <f t="shared" si="3"/>
        <v>4183831.807</v>
      </c>
      <c r="AB16" s="57">
        <f t="shared" si="4"/>
        <v>83676.636140000002</v>
      </c>
      <c r="AC16" s="57">
        <f t="shared" si="5"/>
        <v>18827243.131500002</v>
      </c>
    </row>
    <row r="17">
      <c r="A17" s="11" t="s">
        <v>195</v>
      </c>
      <c r="B17" s="3" t="s">
        <v>211</v>
      </c>
      <c r="C17" s="3" t="s">
        <v>212</v>
      </c>
      <c r="D17" s="2"/>
      <c r="E17" s="3" t="s">
        <v>247</v>
      </c>
      <c r="F17" s="11" t="s">
        <v>248</v>
      </c>
      <c r="G17" s="2" t="s">
        <v>249</v>
      </c>
      <c r="H17" s="60">
        <v>43628</v>
      </c>
      <c r="I17" s="11">
        <v>1</v>
      </c>
      <c r="J17" s="60" t="s">
        <v>214</v>
      </c>
      <c r="K17" s="57">
        <v>56000000</v>
      </c>
      <c r="L17" s="57">
        <v>50190454.850000001</v>
      </c>
      <c r="M17" s="57">
        <v>1003809.0970000001</v>
      </c>
      <c r="N17" s="59" t="s">
        <v>215</v>
      </c>
      <c r="O17" s="3">
        <v>0.002</v>
      </c>
      <c r="P17" s="3">
        <v>0</v>
      </c>
      <c r="S17" s="3">
        <v>0.45000000000000001</v>
      </c>
      <c r="T17" s="3">
        <f>S17*Totals!$H$4</f>
        <v>0.45000000000000001</v>
      </c>
      <c r="U17" s="57">
        <f t="shared" si="0"/>
        <v>903.4281873000001</v>
      </c>
      <c r="V17" s="57">
        <f t="shared" si="1"/>
        <v>903.4281873000001</v>
      </c>
      <c r="W17" s="2" t="s">
        <v>202</v>
      </c>
      <c r="X17" s="2" t="s">
        <v>53</v>
      </c>
      <c r="Y17" s="3" t="s">
        <v>54</v>
      </c>
      <c r="Z17" s="61">
        <f t="shared" si="2"/>
        <v>0.029999999999999999</v>
      </c>
      <c r="AA17" s="57">
        <f t="shared" si="3"/>
        <v>30114.27291</v>
      </c>
      <c r="AB17" s="57">
        <f t="shared" si="4"/>
        <v>2007.6181940000001</v>
      </c>
      <c r="AC17" s="57">
        <f t="shared" si="5"/>
        <v>451714.09365000005</v>
      </c>
    </row>
    <row r="18">
      <c r="A18" s="11" t="s">
        <v>195</v>
      </c>
      <c r="B18" s="3" t="s">
        <v>211</v>
      </c>
      <c r="C18" s="3" t="s">
        <v>212</v>
      </c>
      <c r="D18" s="2"/>
      <c r="E18" s="3" t="s">
        <v>247</v>
      </c>
      <c r="F18" s="11" t="s">
        <v>248</v>
      </c>
      <c r="G18" s="2" t="s">
        <v>250</v>
      </c>
      <c r="H18" s="60">
        <v>43621</v>
      </c>
      <c r="I18" s="11">
        <v>1</v>
      </c>
      <c r="J18" s="60" t="s">
        <v>214</v>
      </c>
      <c r="K18" s="57">
        <v>270000000</v>
      </c>
      <c r="L18" s="57">
        <v>241989693.03</v>
      </c>
      <c r="M18" s="57">
        <v>0</v>
      </c>
      <c r="N18" s="59" t="s">
        <v>215</v>
      </c>
      <c r="O18" s="3">
        <v>0.002</v>
      </c>
      <c r="P18" s="3">
        <v>0</v>
      </c>
      <c r="S18" s="3">
        <v>0.45000000000000001</v>
      </c>
      <c r="T18" s="3">
        <f>S18*Totals!$H$4</f>
        <v>0.45000000000000001</v>
      </c>
      <c r="U18" s="57">
        <f t="shared" si="0"/>
        <v>0</v>
      </c>
      <c r="V18" s="57">
        <f t="shared" si="1"/>
        <v>0</v>
      </c>
      <c r="W18" s="2" t="s">
        <v>202</v>
      </c>
      <c r="X18" s="2" t="s">
        <v>53</v>
      </c>
      <c r="Y18" s="3" t="s">
        <v>54</v>
      </c>
      <c r="Z18" s="61">
        <f t="shared" si="2"/>
        <v>0.01</v>
      </c>
      <c r="AA18" s="57">
        <f t="shared" si="3"/>
        <v>0</v>
      </c>
      <c r="AB18" s="57">
        <f t="shared" si="4"/>
        <v>0</v>
      </c>
      <c r="AC18" s="57">
        <f t="shared" si="5"/>
        <v>0</v>
      </c>
    </row>
    <row r="19">
      <c r="A19" s="11" t="s">
        <v>195</v>
      </c>
      <c r="B19" s="3" t="s">
        <v>211</v>
      </c>
      <c r="C19" s="3" t="s">
        <v>212</v>
      </c>
      <c r="D19" s="2"/>
      <c r="E19" s="3" t="s">
        <v>247</v>
      </c>
      <c r="F19" s="11" t="s">
        <v>248</v>
      </c>
      <c r="G19" s="2" t="s">
        <v>251</v>
      </c>
      <c r="H19" s="60">
        <v>43812</v>
      </c>
      <c r="I19" s="11">
        <v>1</v>
      </c>
      <c r="J19" s="60" t="s">
        <v>214</v>
      </c>
      <c r="K19" s="57">
        <v>29000000</v>
      </c>
      <c r="L19" s="57">
        <v>25991485.550000001</v>
      </c>
      <c r="M19" s="57">
        <v>519829.71100000001</v>
      </c>
      <c r="N19" s="59" t="s">
        <v>215</v>
      </c>
      <c r="O19" s="3">
        <v>0.002</v>
      </c>
      <c r="P19" s="3">
        <v>0</v>
      </c>
      <c r="S19" s="3">
        <v>0.45000000000000001</v>
      </c>
      <c r="T19" s="3">
        <f>S19*Totals!$H$4</f>
        <v>0.45000000000000001</v>
      </c>
      <c r="U19" s="57">
        <f t="shared" si="0"/>
        <v>467.84673989999999</v>
      </c>
      <c r="V19" s="57">
        <f t="shared" si="1"/>
        <v>467.84673989999999</v>
      </c>
      <c r="W19" s="2" t="s">
        <v>202</v>
      </c>
      <c r="X19" s="2" t="s">
        <v>53</v>
      </c>
      <c r="Y19" s="3" t="s">
        <v>54</v>
      </c>
      <c r="Z19" s="61">
        <f t="shared" si="2"/>
        <v>0.54000000000000004</v>
      </c>
      <c r="AA19" s="57">
        <f t="shared" si="3"/>
        <v>280708.04394</v>
      </c>
      <c r="AB19" s="57">
        <f t="shared" si="4"/>
        <v>1039.659422</v>
      </c>
      <c r="AC19" s="57">
        <f t="shared" si="5"/>
        <v>233923.36995000002</v>
      </c>
    </row>
    <row r="20">
      <c r="A20" s="11" t="s">
        <v>195</v>
      </c>
      <c r="B20" s="3" t="s">
        <v>211</v>
      </c>
      <c r="C20" s="3" t="s">
        <v>212</v>
      </c>
      <c r="D20" s="2"/>
      <c r="E20" s="3" t="s">
        <v>247</v>
      </c>
      <c r="F20" s="11" t="s">
        <v>248</v>
      </c>
      <c r="G20" s="2" t="s">
        <v>252</v>
      </c>
      <c r="H20" s="60">
        <v>43622</v>
      </c>
      <c r="I20" s="11">
        <v>1</v>
      </c>
      <c r="J20" s="60" t="s">
        <v>214</v>
      </c>
      <c r="K20" s="57">
        <v>45000000</v>
      </c>
      <c r="L20" s="57">
        <v>40331615.509999998</v>
      </c>
      <c r="M20" s="57">
        <v>806632.31019999995</v>
      </c>
      <c r="N20" s="59" t="s">
        <v>215</v>
      </c>
      <c r="O20" s="3">
        <v>0.002</v>
      </c>
      <c r="P20" s="3">
        <v>0</v>
      </c>
      <c r="S20" s="3">
        <v>0.45000000000000001</v>
      </c>
      <c r="T20" s="3">
        <f>S20*Totals!$H$4</f>
        <v>0.45000000000000001</v>
      </c>
      <c r="U20" s="57">
        <f t="shared" si="0"/>
        <v>725.96907917999999</v>
      </c>
      <c r="V20" s="57">
        <f t="shared" si="1"/>
        <v>725.96907917999999</v>
      </c>
      <c r="W20" s="2" t="s">
        <v>202</v>
      </c>
      <c r="X20" s="2" t="s">
        <v>53</v>
      </c>
      <c r="Y20" s="3" t="s">
        <v>54</v>
      </c>
      <c r="Z20" s="61">
        <f t="shared" si="2"/>
        <v>0.02</v>
      </c>
      <c r="AA20" s="57">
        <f t="shared" si="3"/>
        <v>16132.646203999999</v>
      </c>
      <c r="AB20" s="57">
        <f t="shared" si="4"/>
        <v>1613.2646204</v>
      </c>
      <c r="AC20" s="57">
        <f t="shared" si="5"/>
        <v>362984.53959</v>
      </c>
    </row>
    <row r="21">
      <c r="A21" s="11" t="s">
        <v>195</v>
      </c>
      <c r="B21" s="3" t="s">
        <v>211</v>
      </c>
      <c r="C21" s="3" t="s">
        <v>212</v>
      </c>
      <c r="D21" s="2"/>
      <c r="E21" s="3" t="s">
        <v>247</v>
      </c>
      <c r="F21" s="11" t="s">
        <v>248</v>
      </c>
      <c r="G21" s="2" t="s">
        <v>253</v>
      </c>
      <c r="H21" s="60">
        <v>43623</v>
      </c>
      <c r="I21" s="11">
        <v>1</v>
      </c>
      <c r="J21" s="60" t="s">
        <v>214</v>
      </c>
      <c r="K21" s="57">
        <v>175000000</v>
      </c>
      <c r="L21" s="57">
        <v>156845171.41</v>
      </c>
      <c r="M21" s="57">
        <v>0</v>
      </c>
      <c r="N21" s="59" t="s">
        <v>215</v>
      </c>
      <c r="O21" s="3">
        <v>0.002</v>
      </c>
      <c r="P21" s="3">
        <v>0</v>
      </c>
      <c r="S21" s="3">
        <v>0.45000000000000001</v>
      </c>
      <c r="T21" s="3">
        <f>S21*Totals!$H$4</f>
        <v>0.45000000000000001</v>
      </c>
      <c r="U21" s="57">
        <f t="shared" si="0"/>
        <v>0</v>
      </c>
      <c r="V21" s="57">
        <f t="shared" si="1"/>
        <v>0</v>
      </c>
      <c r="W21" s="2" t="s">
        <v>202</v>
      </c>
      <c r="X21" s="2" t="s">
        <v>53</v>
      </c>
      <c r="Y21" s="3" t="s">
        <v>54</v>
      </c>
      <c r="Z21" s="61">
        <f t="shared" si="2"/>
        <v>0.02</v>
      </c>
      <c r="AA21" s="57">
        <f t="shared" si="3"/>
        <v>0</v>
      </c>
      <c r="AB21" s="57">
        <f t="shared" si="4"/>
        <v>0</v>
      </c>
      <c r="AC21" s="57">
        <f t="shared" si="5"/>
        <v>0</v>
      </c>
    </row>
    <row r="22">
      <c r="A22" s="11" t="s">
        <v>195</v>
      </c>
      <c r="B22" s="3" t="s">
        <v>211</v>
      </c>
      <c r="C22" s="3" t="s">
        <v>212</v>
      </c>
      <c r="D22" s="2"/>
      <c r="E22" s="3" t="s">
        <v>247</v>
      </c>
      <c r="F22" s="11" t="s">
        <v>248</v>
      </c>
      <c r="G22" s="2" t="s">
        <v>254</v>
      </c>
      <c r="H22" s="60">
        <v>43623</v>
      </c>
      <c r="I22" s="11">
        <v>1</v>
      </c>
      <c r="J22" s="60" t="s">
        <v>214</v>
      </c>
      <c r="K22" s="57">
        <v>160000000</v>
      </c>
      <c r="L22" s="57">
        <v>143401299.56999999</v>
      </c>
      <c r="M22" s="57">
        <v>0</v>
      </c>
      <c r="N22" s="59" t="s">
        <v>215</v>
      </c>
      <c r="O22" s="3">
        <v>0.002</v>
      </c>
      <c r="P22" s="3">
        <v>0</v>
      </c>
      <c r="S22" s="3">
        <v>0.45000000000000001</v>
      </c>
      <c r="T22" s="3">
        <f>S22*Totals!$H$4</f>
        <v>0.45000000000000001</v>
      </c>
      <c r="U22" s="57">
        <f t="shared" si="0"/>
        <v>0</v>
      </c>
      <c r="V22" s="57">
        <f t="shared" si="1"/>
        <v>0</v>
      </c>
      <c r="W22" s="2" t="s">
        <v>202</v>
      </c>
      <c r="X22" s="2" t="s">
        <v>53</v>
      </c>
      <c r="Y22" s="3" t="s">
        <v>54</v>
      </c>
      <c r="Z22" s="61">
        <f t="shared" si="2"/>
        <v>0.02</v>
      </c>
      <c r="AA22" s="57">
        <f t="shared" si="3"/>
        <v>0</v>
      </c>
      <c r="AB22" s="57">
        <f t="shared" si="4"/>
        <v>0</v>
      </c>
      <c r="AC22" s="57">
        <f t="shared" si="5"/>
        <v>0</v>
      </c>
    </row>
    <row r="23">
      <c r="A23" s="11" t="s">
        <v>195</v>
      </c>
      <c r="B23" s="3" t="s">
        <v>196</v>
      </c>
      <c r="C23" s="3"/>
      <c r="D23" s="2"/>
      <c r="E23" s="3" t="s">
        <v>255</v>
      </c>
      <c r="F23" s="11" t="s">
        <v>256</v>
      </c>
      <c r="G23" s="2" t="s">
        <v>257</v>
      </c>
      <c r="H23" s="60"/>
      <c r="I23" s="11">
        <v>1</v>
      </c>
      <c r="J23" s="60" t="s">
        <v>258</v>
      </c>
      <c r="K23" s="57">
        <v>116013.02</v>
      </c>
      <c r="L23" s="57">
        <v>103426.07000000001</v>
      </c>
      <c r="M23" s="57">
        <v>103426.07000000001</v>
      </c>
      <c r="N23" s="59" t="s">
        <v>201</v>
      </c>
      <c r="O23" s="3">
        <v>0.002</v>
      </c>
      <c r="P23" s="3">
        <v>0</v>
      </c>
      <c r="S23" s="3">
        <v>0.45000000000000001</v>
      </c>
      <c r="T23" s="3">
        <f>S23*Totals!$H$4</f>
        <v>0.45000000000000001</v>
      </c>
      <c r="U23" s="57">
        <f t="shared" si="0"/>
        <v>93.083463000000009</v>
      </c>
      <c r="V23" s="57">
        <f t="shared" si="1"/>
        <v>93.083463000000009</v>
      </c>
      <c r="W23" s="2" t="s">
        <v>202</v>
      </c>
      <c r="X23" s="2" t="s">
        <v>55</v>
      </c>
      <c r="Y23" s="3" t="s">
        <v>56</v>
      </c>
      <c r="Z23" s="61">
        <f t="shared" si="2"/>
        <v>0.5</v>
      </c>
      <c r="AA23" s="57">
        <f t="shared" si="3"/>
        <v>51713.035000000003</v>
      </c>
      <c r="AB23" s="57">
        <f t="shared" si="4"/>
        <v>206.85214000000002</v>
      </c>
      <c r="AC23" s="57">
        <f t="shared" si="5"/>
        <v>46541.731500000002</v>
      </c>
    </row>
    <row r="24">
      <c r="A24" s="11" t="s">
        <v>232</v>
      </c>
      <c r="B24" s="3" t="s">
        <v>233</v>
      </c>
      <c r="C24" s="3" t="s">
        <v>234</v>
      </c>
      <c r="D24" s="2" t="s">
        <v>235</v>
      </c>
      <c r="E24" s="3" t="s">
        <v>259</v>
      </c>
      <c r="F24" s="11" t="s">
        <v>260</v>
      </c>
      <c r="G24" s="2" t="s">
        <v>261</v>
      </c>
      <c r="H24" s="60">
        <v>45146</v>
      </c>
      <c r="I24" s="11">
        <v>5</v>
      </c>
      <c r="J24" s="60" t="s">
        <v>206</v>
      </c>
      <c r="K24" s="57">
        <v>20149069.59</v>
      </c>
      <c r="L24" s="57">
        <v>20149069.59</v>
      </c>
      <c r="M24" s="57">
        <v>20149069.59</v>
      </c>
      <c r="N24" s="59" t="s">
        <v>201</v>
      </c>
      <c r="O24" s="3">
        <v>0.0025999999999999999</v>
      </c>
      <c r="P24" s="3">
        <v>0</v>
      </c>
      <c r="S24" s="3">
        <v>0.45000000000000001</v>
      </c>
      <c r="T24" s="3">
        <f>S24*Totals!$H$4</f>
        <v>0.45000000000000001</v>
      </c>
      <c r="U24" s="57">
        <f t="shared" si="0"/>
        <v>23574.411420299999</v>
      </c>
      <c r="V24" s="57">
        <f t="shared" si="1"/>
        <v>23574.411420299999</v>
      </c>
      <c r="W24" s="2" t="s">
        <v>202</v>
      </c>
      <c r="X24" s="2" t="s">
        <v>57</v>
      </c>
      <c r="Y24" s="3" t="s">
        <v>58</v>
      </c>
      <c r="Z24" s="61">
        <f t="shared" si="2"/>
        <v>4.1900000000000004</v>
      </c>
      <c r="AA24" s="57">
        <f t="shared" si="3"/>
        <v>84424601.582100004</v>
      </c>
      <c r="AB24" s="57">
        <f t="shared" si="4"/>
        <v>52387.580933999998</v>
      </c>
      <c r="AC24" s="57">
        <f t="shared" si="5"/>
        <v>9067081.3155000005</v>
      </c>
    </row>
    <row r="25">
      <c r="A25" s="11" t="s">
        <v>232</v>
      </c>
      <c r="B25" s="3" t="s">
        <v>233</v>
      </c>
      <c r="C25" s="3" t="s">
        <v>234</v>
      </c>
      <c r="D25" s="2" t="s">
        <v>262</v>
      </c>
      <c r="E25" s="3" t="s">
        <v>259</v>
      </c>
      <c r="F25" s="11" t="s">
        <v>260</v>
      </c>
      <c r="G25" s="2" t="s">
        <v>263</v>
      </c>
      <c r="H25" s="60">
        <v>45259</v>
      </c>
      <c r="I25" s="11">
        <v>5</v>
      </c>
      <c r="J25" s="60" t="s">
        <v>206</v>
      </c>
      <c r="K25" s="57">
        <v>9000307.5</v>
      </c>
      <c r="L25" s="57">
        <v>9000307.5</v>
      </c>
      <c r="M25" s="57">
        <v>9000307.5</v>
      </c>
      <c r="N25" s="59" t="s">
        <v>201</v>
      </c>
      <c r="O25" s="3">
        <v>0.0025999999999999999</v>
      </c>
      <c r="P25" s="3">
        <v>0</v>
      </c>
      <c r="S25" s="3">
        <v>0.45000000000000001</v>
      </c>
      <c r="T25" s="3">
        <f>S25*Totals!$H$4</f>
        <v>0.45000000000000001</v>
      </c>
      <c r="U25" s="57">
        <f t="shared" si="0"/>
        <v>10530.359774999999</v>
      </c>
      <c r="V25" s="57">
        <f t="shared" si="1"/>
        <v>10530.359774999999</v>
      </c>
      <c r="W25" s="2" t="s">
        <v>202</v>
      </c>
      <c r="X25" s="2" t="s">
        <v>57</v>
      </c>
      <c r="Y25" s="3" t="s">
        <v>58</v>
      </c>
      <c r="Z25" s="61">
        <f t="shared" si="2"/>
        <v>4.5</v>
      </c>
      <c r="AA25" s="57">
        <f t="shared" si="3"/>
        <v>40501383.75</v>
      </c>
      <c r="AB25" s="57">
        <f t="shared" si="4"/>
        <v>23400.799499999997</v>
      </c>
      <c r="AC25" s="57">
        <f t="shared" si="5"/>
        <v>4050138.375</v>
      </c>
    </row>
    <row r="26">
      <c r="A26" s="11" t="s">
        <v>195</v>
      </c>
      <c r="B26" s="3" t="s">
        <v>211</v>
      </c>
      <c r="C26" s="3" t="s">
        <v>212</v>
      </c>
      <c r="D26" s="2"/>
      <c r="E26" s="3" t="s">
        <v>60</v>
      </c>
      <c r="F26" s="11" t="s">
        <v>264</v>
      </c>
      <c r="G26" s="2" t="s">
        <v>265</v>
      </c>
      <c r="H26" s="60">
        <v>43623</v>
      </c>
      <c r="I26" s="11">
        <v>1</v>
      </c>
      <c r="J26" s="60" t="s">
        <v>214</v>
      </c>
      <c r="K26" s="57">
        <v>190000000</v>
      </c>
      <c r="L26" s="57">
        <v>170289043.24000001</v>
      </c>
      <c r="M26" s="57">
        <v>0</v>
      </c>
      <c r="N26" s="59" t="s">
        <v>215</v>
      </c>
      <c r="O26" s="3">
        <v>0.002</v>
      </c>
      <c r="P26" s="3">
        <v>0</v>
      </c>
      <c r="S26" s="3">
        <v>0.45000000000000001</v>
      </c>
      <c r="T26" s="3">
        <f>S26*Totals!$H$4</f>
        <v>0.45000000000000001</v>
      </c>
      <c r="U26" s="57">
        <f t="shared" si="0"/>
        <v>0</v>
      </c>
      <c r="V26" s="57">
        <f t="shared" si="1"/>
        <v>0</v>
      </c>
      <c r="W26" s="2" t="s">
        <v>202</v>
      </c>
      <c r="X26" s="2" t="s">
        <v>59</v>
      </c>
      <c r="Y26" s="3" t="s">
        <v>60</v>
      </c>
      <c r="Z26" s="61">
        <f t="shared" si="2"/>
        <v>0.02</v>
      </c>
      <c r="AA26" s="57">
        <f t="shared" si="3"/>
        <v>0</v>
      </c>
      <c r="AB26" s="57">
        <f t="shared" si="4"/>
        <v>0</v>
      </c>
      <c r="AC26" s="57">
        <f t="shared" si="5"/>
        <v>0</v>
      </c>
    </row>
    <row r="27">
      <c r="A27" s="11" t="s">
        <v>195</v>
      </c>
      <c r="B27" s="3" t="s">
        <v>211</v>
      </c>
      <c r="C27" s="3" t="s">
        <v>212</v>
      </c>
      <c r="D27" s="2"/>
      <c r="E27" s="3" t="s">
        <v>60</v>
      </c>
      <c r="F27" s="11" t="s">
        <v>264</v>
      </c>
      <c r="G27" s="2" t="s">
        <v>266</v>
      </c>
      <c r="H27" s="60">
        <v>43644</v>
      </c>
      <c r="I27" s="11">
        <v>1</v>
      </c>
      <c r="J27" s="60" t="s">
        <v>214</v>
      </c>
      <c r="K27" s="57">
        <v>35000000</v>
      </c>
      <c r="L27" s="57">
        <v>31369034.280000001</v>
      </c>
      <c r="M27" s="57">
        <v>627380.68560000008</v>
      </c>
      <c r="N27" s="59" t="s">
        <v>215</v>
      </c>
      <c r="O27" s="3">
        <v>0.002</v>
      </c>
      <c r="P27" s="3">
        <v>0</v>
      </c>
      <c r="S27" s="3">
        <v>0.45000000000000001</v>
      </c>
      <c r="T27" s="3">
        <f>S27*Totals!$H$4</f>
        <v>0.45000000000000001</v>
      </c>
      <c r="U27" s="57">
        <f t="shared" si="0"/>
        <v>564.64261704000012</v>
      </c>
      <c r="V27" s="57">
        <f t="shared" si="1"/>
        <v>564.64261704000012</v>
      </c>
      <c r="W27" s="2" t="s">
        <v>202</v>
      </c>
      <c r="X27" s="2" t="s">
        <v>59</v>
      </c>
      <c r="Y27" s="3" t="s">
        <v>60</v>
      </c>
      <c r="Z27" s="61">
        <f t="shared" si="2"/>
        <v>0.080000000000000002</v>
      </c>
      <c r="AA27" s="57">
        <f t="shared" si="3"/>
        <v>50190.454848000008</v>
      </c>
      <c r="AB27" s="57">
        <f t="shared" si="4"/>
        <v>1254.7613712000002</v>
      </c>
      <c r="AC27" s="57">
        <f t="shared" si="5"/>
        <v>282321.30852000002</v>
      </c>
    </row>
    <row r="28">
      <c r="A28" s="11" t="s">
        <v>195</v>
      </c>
      <c r="B28" s="3" t="s">
        <v>211</v>
      </c>
      <c r="C28" s="3" t="s">
        <v>212</v>
      </c>
      <c r="D28" s="2"/>
      <c r="E28" s="3" t="s">
        <v>60</v>
      </c>
      <c r="F28" s="11" t="s">
        <v>264</v>
      </c>
      <c r="G28" s="2" t="s">
        <v>267</v>
      </c>
      <c r="H28" s="60">
        <v>43620</v>
      </c>
      <c r="I28" s="11">
        <v>1</v>
      </c>
      <c r="J28" s="60" t="s">
        <v>214</v>
      </c>
      <c r="K28" s="57">
        <v>200000000</v>
      </c>
      <c r="L28" s="57">
        <v>179251624.47</v>
      </c>
      <c r="M28" s="57">
        <v>3585032.4893999998</v>
      </c>
      <c r="N28" s="59" t="s">
        <v>215</v>
      </c>
      <c r="O28" s="3">
        <v>0.002</v>
      </c>
      <c r="P28" s="3">
        <v>0</v>
      </c>
      <c r="S28" s="3">
        <v>0.45000000000000001</v>
      </c>
      <c r="T28" s="3">
        <f>S28*Totals!$H$4</f>
        <v>0.45000000000000001</v>
      </c>
      <c r="U28" s="57">
        <f t="shared" si="0"/>
        <v>3226.52924046</v>
      </c>
      <c r="V28" s="57">
        <f t="shared" si="1"/>
        <v>3226.52924046</v>
      </c>
      <c r="W28" s="2" t="s">
        <v>202</v>
      </c>
      <c r="X28" s="2" t="s">
        <v>59</v>
      </c>
      <c r="Y28" s="3" t="s">
        <v>60</v>
      </c>
      <c r="Z28" s="61">
        <f t="shared" si="2"/>
        <v>0.01</v>
      </c>
      <c r="AA28" s="57">
        <f t="shared" si="3"/>
        <v>35850.324893999998</v>
      </c>
      <c r="AB28" s="57">
        <f t="shared" si="4"/>
        <v>7170.0649788000001</v>
      </c>
      <c r="AC28" s="57">
        <f t="shared" si="5"/>
        <v>1613264.62023</v>
      </c>
    </row>
    <row r="29">
      <c r="A29" s="11" t="s">
        <v>232</v>
      </c>
      <c r="B29" s="3" t="s">
        <v>268</v>
      </c>
      <c r="C29" s="3" t="s">
        <v>269</v>
      </c>
      <c r="D29" s="2"/>
      <c r="E29" s="3" t="s">
        <v>270</v>
      </c>
      <c r="F29" s="11" t="s">
        <v>271</v>
      </c>
      <c r="G29" s="2" t="s">
        <v>272</v>
      </c>
      <c r="H29" s="60">
        <v>43718</v>
      </c>
      <c r="I29" s="11">
        <v>1</v>
      </c>
      <c r="J29" s="60" t="s">
        <v>200</v>
      </c>
      <c r="K29" s="57">
        <v>300000000</v>
      </c>
      <c r="L29" s="57">
        <v>38740169.68</v>
      </c>
      <c r="M29" s="57">
        <v>1937008.4840000002</v>
      </c>
      <c r="N29" s="59" t="s">
        <v>215</v>
      </c>
      <c r="O29" s="3">
        <v>0.0025999999999999999</v>
      </c>
      <c r="P29" s="3">
        <v>0</v>
      </c>
      <c r="S29" s="3">
        <v>0.45000000000000001</v>
      </c>
      <c r="T29" s="3">
        <f>S29*Totals!$H$4</f>
        <v>0.45000000000000001</v>
      </c>
      <c r="U29" s="57">
        <f t="shared" si="0"/>
        <v>2266.2999262800004</v>
      </c>
      <c r="V29" s="57">
        <f t="shared" si="1"/>
        <v>2266.2999262800004</v>
      </c>
      <c r="W29" s="2" t="s">
        <v>202</v>
      </c>
      <c r="X29" s="2" t="s">
        <v>61</v>
      </c>
      <c r="Y29" s="3" t="s">
        <v>62</v>
      </c>
      <c r="Z29" s="61">
        <f t="shared" si="2"/>
        <v>0.28000000000000003</v>
      </c>
      <c r="AA29" s="57">
        <f t="shared" si="3"/>
        <v>542362.37552000012</v>
      </c>
      <c r="AB29" s="57">
        <f t="shared" si="4"/>
        <v>5036.2220584000006</v>
      </c>
      <c r="AC29" s="57">
        <f t="shared" si="5"/>
        <v>871653.81780000008</v>
      </c>
    </row>
    <row r="30">
      <c r="A30" s="11" t="s">
        <v>232</v>
      </c>
      <c r="B30" s="3" t="s">
        <v>268</v>
      </c>
      <c r="C30" t="s">
        <v>269</v>
      </c>
      <c r="D30" s="2"/>
      <c r="E30" s="3" t="s">
        <v>270</v>
      </c>
      <c r="F30" s="11" t="s">
        <v>271</v>
      </c>
      <c r="G30" s="2" t="s">
        <v>273</v>
      </c>
      <c r="H30" s="60">
        <v>43636</v>
      </c>
      <c r="I30" s="11">
        <v>1</v>
      </c>
      <c r="J30" s="60" t="s">
        <v>200</v>
      </c>
      <c r="K30" s="57">
        <v>250000000</v>
      </c>
      <c r="L30" s="57">
        <v>32283474.73</v>
      </c>
      <c r="M30" s="57">
        <v>1614173.7365000001</v>
      </c>
      <c r="N30" s="59" t="s">
        <v>215</v>
      </c>
      <c r="O30" s="3">
        <v>0.0025999999999999999</v>
      </c>
      <c r="P30" s="3">
        <v>0</v>
      </c>
      <c r="S30" s="3">
        <v>0.45000000000000001</v>
      </c>
      <c r="T30" s="3">
        <f>S30*Totals!$H$4</f>
        <v>0.45000000000000001</v>
      </c>
      <c r="U30" s="57">
        <f t="shared" si="0"/>
        <v>1888.583271705</v>
      </c>
      <c r="V30" s="57">
        <f t="shared" si="1"/>
        <v>1888.583271705</v>
      </c>
      <c r="W30" s="2" t="s">
        <v>202</v>
      </c>
      <c r="X30" s="2" t="s">
        <v>61</v>
      </c>
      <c r="Y30" s="3" t="s">
        <v>62</v>
      </c>
      <c r="Z30" s="61">
        <f t="shared" si="2"/>
        <v>0.050000000000000003</v>
      </c>
      <c r="AA30" s="57">
        <f t="shared" si="3"/>
        <v>80708.686825000012</v>
      </c>
      <c r="AB30" s="57">
        <f t="shared" si="4"/>
        <v>4196.8517148999999</v>
      </c>
      <c r="AC30" s="57">
        <f t="shared" si="5"/>
        <v>726378.18142500008</v>
      </c>
    </row>
    <row r="31">
      <c r="A31" s="11" t="s">
        <v>232</v>
      </c>
      <c r="B31" s="3" t="s">
        <v>268</v>
      </c>
      <c r="C31" s="3" t="s">
        <v>269</v>
      </c>
      <c r="D31" s="2"/>
      <c r="E31" s="3" t="s">
        <v>270</v>
      </c>
      <c r="F31" s="11" t="s">
        <v>271</v>
      </c>
      <c r="G31" s="2" t="s">
        <v>274</v>
      </c>
      <c r="H31" s="60">
        <v>43665</v>
      </c>
      <c r="I31" s="11">
        <v>1</v>
      </c>
      <c r="J31" s="60" t="s">
        <v>200</v>
      </c>
      <c r="K31" s="57">
        <v>200000000</v>
      </c>
      <c r="L31" s="57">
        <v>25826779.789999999</v>
      </c>
      <c r="M31" s="57">
        <v>1291338.9895000001</v>
      </c>
      <c r="N31" s="59" t="s">
        <v>215</v>
      </c>
      <c r="O31" s="3">
        <v>0.0025999999999999999</v>
      </c>
      <c r="P31" s="3">
        <v>0</v>
      </c>
      <c r="S31" s="3">
        <v>0.45000000000000001</v>
      </c>
      <c r="T31" s="3">
        <f>S31*Totals!$H$4</f>
        <v>0.45000000000000001</v>
      </c>
      <c r="U31" s="57">
        <f t="shared" si="0"/>
        <v>1510.8666177150001</v>
      </c>
      <c r="V31" s="57">
        <f t="shared" si="1"/>
        <v>1510.8666177150001</v>
      </c>
      <c r="W31" s="2" t="s">
        <v>202</v>
      </c>
      <c r="X31" s="2" t="s">
        <v>61</v>
      </c>
      <c r="Y31" s="3" t="s">
        <v>62</v>
      </c>
      <c r="Z31" s="61">
        <f t="shared" si="2"/>
        <v>0.13</v>
      </c>
      <c r="AA31" s="57">
        <f t="shared" si="3"/>
        <v>167874.06863500003</v>
      </c>
      <c r="AB31" s="57">
        <f t="shared" si="4"/>
        <v>3357.4813727000001</v>
      </c>
      <c r="AC31" s="57">
        <f t="shared" si="5"/>
        <v>581102.54527500004</v>
      </c>
    </row>
    <row r="32">
      <c r="A32" s="11" t="s">
        <v>232</v>
      </c>
      <c r="B32" s="3" t="s">
        <v>268</v>
      </c>
      <c r="C32" s="3" t="s">
        <v>269</v>
      </c>
      <c r="D32" s="2"/>
      <c r="E32" s="3" t="s">
        <v>270</v>
      </c>
      <c r="F32" s="11" t="s">
        <v>271</v>
      </c>
      <c r="G32" s="2" t="s">
        <v>275</v>
      </c>
      <c r="H32" s="60">
        <v>43718</v>
      </c>
      <c r="I32" s="11">
        <v>1</v>
      </c>
      <c r="J32" s="60" t="s">
        <v>200</v>
      </c>
      <c r="K32" s="57">
        <v>250000000</v>
      </c>
      <c r="L32" s="57">
        <v>32283474.73</v>
      </c>
      <c r="M32" s="57">
        <v>2582677.9783999999</v>
      </c>
      <c r="N32" s="59" t="s">
        <v>215</v>
      </c>
      <c r="O32" s="3">
        <v>0.0025999999999999999</v>
      </c>
      <c r="P32" s="3">
        <v>0</v>
      </c>
      <c r="S32" s="3">
        <v>0.45000000000000001</v>
      </c>
      <c r="T32" s="3">
        <f>S32*Totals!$H$4</f>
        <v>0.45000000000000001</v>
      </c>
      <c r="U32" s="57">
        <f t="shared" si="0"/>
        <v>3021.7332347279998</v>
      </c>
      <c r="V32" s="57">
        <f t="shared" si="1"/>
        <v>3021.7332347279998</v>
      </c>
      <c r="W32" s="2" t="s">
        <v>202</v>
      </c>
      <c r="X32" s="2" t="s">
        <v>61</v>
      </c>
      <c r="Y32" s="3" t="s">
        <v>62</v>
      </c>
      <c r="Z32" s="61">
        <f t="shared" si="2"/>
        <v>0.28000000000000003</v>
      </c>
      <c r="AA32" s="57">
        <f t="shared" si="3"/>
        <v>723149.83395200002</v>
      </c>
      <c r="AB32" s="57">
        <f t="shared" si="4"/>
        <v>6714.9627438399993</v>
      </c>
      <c r="AC32" s="57">
        <f t="shared" si="5"/>
        <v>1162205.0902799999</v>
      </c>
    </row>
    <row r="33">
      <c r="A33" s="11" t="s">
        <v>232</v>
      </c>
      <c r="B33" s="3" t="s">
        <v>268</v>
      </c>
      <c r="C33" s="3" t="s">
        <v>269</v>
      </c>
      <c r="D33" s="2"/>
      <c r="E33" s="3" t="s">
        <v>270</v>
      </c>
      <c r="F33" s="11" t="s">
        <v>271</v>
      </c>
      <c r="G33" s="2" t="s">
        <v>276</v>
      </c>
      <c r="H33" s="60">
        <v>43809</v>
      </c>
      <c r="I33" s="11">
        <v>1</v>
      </c>
      <c r="J33" s="60" t="s">
        <v>200</v>
      </c>
      <c r="K33" s="57">
        <v>300000000</v>
      </c>
      <c r="L33" s="57">
        <v>38740169.68</v>
      </c>
      <c r="M33" s="57">
        <v>3099213.5743999998</v>
      </c>
      <c r="N33" s="59" t="s">
        <v>215</v>
      </c>
      <c r="O33" s="3">
        <v>0.0025999999999999999</v>
      </c>
      <c r="P33" s="3">
        <v>0</v>
      </c>
      <c r="S33" s="3">
        <v>0.45000000000000001</v>
      </c>
      <c r="T33" s="3">
        <f>S33*Totals!$H$4</f>
        <v>0.45000000000000001</v>
      </c>
      <c r="U33" s="57">
        <f t="shared" si="0"/>
        <v>3626.0798820479995</v>
      </c>
      <c r="V33" s="57">
        <f t="shared" si="1"/>
        <v>3626.0798820479995</v>
      </c>
      <c r="W33" s="2" t="s">
        <v>202</v>
      </c>
      <c r="X33" s="2" t="s">
        <v>61</v>
      </c>
      <c r="Y33" s="3" t="s">
        <v>62</v>
      </c>
      <c r="Z33" s="61">
        <f t="shared" si="2"/>
        <v>0.53000000000000003</v>
      </c>
      <c r="AA33" s="57">
        <f t="shared" si="3"/>
        <v>1642583.1944319999</v>
      </c>
      <c r="AB33" s="57">
        <f t="shared" si="4"/>
        <v>8057.955293439999</v>
      </c>
      <c r="AC33" s="57">
        <f t="shared" si="5"/>
        <v>1394646.1084799999</v>
      </c>
    </row>
    <row r="34">
      <c r="A34" s="11" t="s">
        <v>232</v>
      </c>
      <c r="B34" s="3" t="s">
        <v>233</v>
      </c>
      <c r="C34" s="3" t="s">
        <v>234</v>
      </c>
      <c r="D34" s="2" t="s">
        <v>235</v>
      </c>
      <c r="E34" s="3" t="s">
        <v>277</v>
      </c>
      <c r="F34" s="11" t="s">
        <v>278</v>
      </c>
      <c r="G34" s="2" t="s">
        <v>279</v>
      </c>
      <c r="H34" s="60">
        <v>45141</v>
      </c>
      <c r="I34" s="11">
        <v>5</v>
      </c>
      <c r="J34" s="60" t="s">
        <v>206</v>
      </c>
      <c r="K34" s="57">
        <v>13062600.880000001</v>
      </c>
      <c r="L34" s="57">
        <v>13062600.880000001</v>
      </c>
      <c r="M34" s="57">
        <v>13062600.880000001</v>
      </c>
      <c r="N34" s="59" t="s">
        <v>201</v>
      </c>
      <c r="O34" s="3">
        <v>0.0025999999999999999</v>
      </c>
      <c r="P34" s="3">
        <v>0</v>
      </c>
      <c r="S34" s="3">
        <v>0.45000000000000001</v>
      </c>
      <c r="T34" s="3">
        <f>S34*Totals!$H$4</f>
        <v>0.45000000000000001</v>
      </c>
      <c r="U34" s="57">
        <f t="shared" si="0"/>
        <v>15283.2430296</v>
      </c>
      <c r="V34" s="57">
        <f t="shared" si="1"/>
        <v>15283.2430296</v>
      </c>
      <c r="W34" s="2" t="s">
        <v>202</v>
      </c>
      <c r="X34" s="2" t="s">
        <v>63</v>
      </c>
      <c r="Y34" s="3" t="s">
        <v>64</v>
      </c>
      <c r="Z34" s="61">
        <f t="shared" si="2"/>
        <v>4.1799999999999997</v>
      </c>
      <c r="AA34" s="57">
        <f t="shared" si="3"/>
        <v>54601671.678400002</v>
      </c>
      <c r="AB34" s="57">
        <f t="shared" si="4"/>
        <v>33962.762287999998</v>
      </c>
      <c r="AC34" s="57">
        <f t="shared" si="5"/>
        <v>5878170.3960000006</v>
      </c>
    </row>
    <row r="35">
      <c r="A35" s="11" t="s">
        <v>232</v>
      </c>
      <c r="B35" s="3" t="s">
        <v>233</v>
      </c>
      <c r="C35" s="3" t="s">
        <v>234</v>
      </c>
      <c r="D35" s="2" t="s">
        <v>235</v>
      </c>
      <c r="E35" s="3" t="s">
        <v>280</v>
      </c>
      <c r="F35" s="11" t="s">
        <v>281</v>
      </c>
      <c r="G35" s="2" t="s">
        <v>282</v>
      </c>
      <c r="H35" s="60">
        <v>44222</v>
      </c>
      <c r="I35" s="11">
        <v>2</v>
      </c>
      <c r="J35" s="60" t="s">
        <v>206</v>
      </c>
      <c r="K35" s="57">
        <v>18037200</v>
      </c>
      <c r="L35" s="57">
        <v>18037200</v>
      </c>
      <c r="M35" s="57">
        <v>18037200</v>
      </c>
      <c r="N35" s="59" t="s">
        <v>201</v>
      </c>
      <c r="O35" s="3">
        <v>0.0025999999999999999</v>
      </c>
      <c r="P35" s="3">
        <v>0</v>
      </c>
      <c r="S35" s="3">
        <v>0.45000000000000001</v>
      </c>
      <c r="T35" s="3">
        <f>S35*Totals!$H$4</f>
        <v>0.45000000000000001</v>
      </c>
      <c r="U35" s="57">
        <f t="shared" si="0"/>
        <v>21103.524000000001</v>
      </c>
      <c r="V35" s="57">
        <f t="shared" si="1"/>
        <v>21103.524000000001</v>
      </c>
      <c r="W35" s="2" t="s">
        <v>202</v>
      </c>
      <c r="X35" s="2" t="s">
        <v>65</v>
      </c>
      <c r="Y35" s="3" t="s">
        <v>66</v>
      </c>
      <c r="Z35" s="61">
        <f t="shared" si="2"/>
        <v>1.6599999999999999</v>
      </c>
      <c r="AA35" s="57">
        <f t="shared" si="3"/>
        <v>29941752</v>
      </c>
      <c r="AB35" s="57">
        <f t="shared" si="4"/>
        <v>46896.720000000001</v>
      </c>
      <c r="AC35" s="57">
        <f t="shared" si="5"/>
        <v>8116740</v>
      </c>
    </row>
    <row r="36">
      <c r="A36" s="11" t="s">
        <v>232</v>
      </c>
      <c r="B36" s="3" t="s">
        <v>283</v>
      </c>
      <c r="C36" s="3" t="s">
        <v>234</v>
      </c>
      <c r="D36" s="2" t="s">
        <v>262</v>
      </c>
      <c r="E36" s="3" t="s">
        <v>284</v>
      </c>
      <c r="F36" s="11" t="s">
        <v>285</v>
      </c>
      <c r="G36" s="2" t="s">
        <v>286</v>
      </c>
      <c r="H36" s="60">
        <v>45127</v>
      </c>
      <c r="I36" s="11">
        <v>5</v>
      </c>
      <c r="J36" s="60" t="s">
        <v>206</v>
      </c>
      <c r="K36" s="57">
        <v>10000000</v>
      </c>
      <c r="L36" s="57">
        <v>10000000</v>
      </c>
      <c r="M36" s="57">
        <v>10000000</v>
      </c>
      <c r="N36" s="59" t="s">
        <v>201</v>
      </c>
      <c r="O36" s="3">
        <v>0.0025999999999999999</v>
      </c>
      <c r="P36" s="3">
        <v>0</v>
      </c>
      <c r="S36" s="3">
        <v>0.45000000000000001</v>
      </c>
      <c r="T36" s="3">
        <f>S36*Totals!$H$4</f>
        <v>0.45000000000000001</v>
      </c>
      <c r="U36" s="57">
        <f t="shared" si="0"/>
        <v>11700</v>
      </c>
      <c r="V36" s="57">
        <f t="shared" si="1"/>
        <v>11700</v>
      </c>
      <c r="W36" s="2" t="s">
        <v>202</v>
      </c>
      <c r="X36" s="2" t="s">
        <v>65</v>
      </c>
      <c r="Y36" s="3" t="s">
        <v>66</v>
      </c>
      <c r="Z36" s="61">
        <f t="shared" si="2"/>
        <v>4.1399999999999997</v>
      </c>
      <c r="AA36" s="57">
        <f t="shared" si="3"/>
        <v>41400000</v>
      </c>
      <c r="AB36" s="57">
        <f t="shared" si="4"/>
        <v>26000</v>
      </c>
      <c r="AC36" s="57">
        <f t="shared" si="5"/>
        <v>4500000</v>
      </c>
    </row>
    <row r="37">
      <c r="A37" s="11" t="s">
        <v>232</v>
      </c>
      <c r="B37" s="3" t="s">
        <v>233</v>
      </c>
      <c r="C37" s="3" t="s">
        <v>234</v>
      </c>
      <c r="D37" s="2" t="s">
        <v>235</v>
      </c>
      <c r="E37" s="3" t="s">
        <v>287</v>
      </c>
      <c r="F37" s="11" t="s">
        <v>288</v>
      </c>
      <c r="G37" s="2" t="s">
        <v>289</v>
      </c>
      <c r="H37" s="60">
        <v>44071</v>
      </c>
      <c r="I37" s="11">
        <v>2</v>
      </c>
      <c r="J37" s="60" t="s">
        <v>206</v>
      </c>
      <c r="K37" s="57">
        <v>5507104.1699999999</v>
      </c>
      <c r="L37" s="57">
        <v>5507104.1699999999</v>
      </c>
      <c r="M37" s="57">
        <v>5507104.1699999999</v>
      </c>
      <c r="N37" s="59" t="s">
        <v>201</v>
      </c>
      <c r="O37" s="3">
        <v>0.0025999999999999999</v>
      </c>
      <c r="P37" s="3">
        <v>0</v>
      </c>
      <c r="S37" s="3">
        <v>0.45000000000000001</v>
      </c>
      <c r="T37" s="3">
        <f>S37*Totals!$H$4</f>
        <v>0.45000000000000001</v>
      </c>
      <c r="U37" s="57">
        <f t="shared" si="0"/>
        <v>6443.3118789</v>
      </c>
      <c r="V37" s="57">
        <f t="shared" si="1"/>
        <v>6443.3118789</v>
      </c>
      <c r="W37" s="2" t="s">
        <v>202</v>
      </c>
      <c r="X37" s="2" t="s">
        <v>67</v>
      </c>
      <c r="Y37" s="3" t="s">
        <v>68</v>
      </c>
      <c r="Z37" s="61">
        <f t="shared" si="2"/>
        <v>1.25</v>
      </c>
      <c r="AA37" s="57">
        <f t="shared" si="3"/>
        <v>6883880.2125000004</v>
      </c>
      <c r="AB37" s="57">
        <f t="shared" si="4"/>
        <v>14318.470841999999</v>
      </c>
      <c r="AC37" s="57">
        <f t="shared" si="5"/>
        <v>2478196.8765000002</v>
      </c>
    </row>
    <row r="38">
      <c r="A38" s="11" t="s">
        <v>232</v>
      </c>
      <c r="B38" s="3" t="s">
        <v>233</v>
      </c>
      <c r="C38" s="3" t="s">
        <v>234</v>
      </c>
      <c r="D38" s="2" t="s">
        <v>235</v>
      </c>
      <c r="E38" s="3" t="s">
        <v>287</v>
      </c>
      <c r="F38" s="11" t="s">
        <v>288</v>
      </c>
      <c r="G38" s="2" t="s">
        <v>290</v>
      </c>
      <c r="H38" s="60">
        <v>45117</v>
      </c>
      <c r="I38" s="11">
        <v>5</v>
      </c>
      <c r="J38" s="60" t="s">
        <v>206</v>
      </c>
      <c r="K38" s="57">
        <v>7554928.7699999996</v>
      </c>
      <c r="L38" s="57">
        <v>7554928.7699999996</v>
      </c>
      <c r="M38" s="57">
        <v>7554928.7699999996</v>
      </c>
      <c r="N38" s="59" t="s">
        <v>201</v>
      </c>
      <c r="O38" s="3">
        <v>0.0025999999999999999</v>
      </c>
      <c r="P38" s="3">
        <v>0</v>
      </c>
      <c r="S38" s="3">
        <v>0.45000000000000001</v>
      </c>
      <c r="T38" s="3">
        <f>S38*Totals!$H$4</f>
        <v>0.45000000000000001</v>
      </c>
      <c r="U38" s="57">
        <f t="shared" si="0"/>
        <v>8839.2666608999989</v>
      </c>
      <c r="V38" s="57">
        <f t="shared" si="1"/>
        <v>8839.2666608999989</v>
      </c>
      <c r="W38" s="2" t="s">
        <v>202</v>
      </c>
      <c r="X38" s="2" t="s">
        <v>67</v>
      </c>
      <c r="Y38" s="3" t="s">
        <v>68</v>
      </c>
      <c r="Z38" s="61">
        <f t="shared" si="2"/>
        <v>4.1100000000000003</v>
      </c>
      <c r="AA38" s="57">
        <f t="shared" si="3"/>
        <v>31050757.2447</v>
      </c>
      <c r="AB38" s="57">
        <f t="shared" si="4"/>
        <v>19642.814801999997</v>
      </c>
      <c r="AC38" s="57">
        <f t="shared" si="5"/>
        <v>3399717.9465000001</v>
      </c>
    </row>
    <row r="39">
      <c r="A39" s="11" t="s">
        <v>232</v>
      </c>
      <c r="B39" s="3" t="s">
        <v>233</v>
      </c>
      <c r="C39" s="3" t="s">
        <v>234</v>
      </c>
      <c r="D39" s="2" t="s">
        <v>235</v>
      </c>
      <c r="E39" s="3" t="s">
        <v>291</v>
      </c>
      <c r="F39" s="11" t="s">
        <v>292</v>
      </c>
      <c r="G39" s="2" t="s">
        <v>293</v>
      </c>
      <c r="H39" s="60">
        <v>45279</v>
      </c>
      <c r="I39" s="11">
        <v>5</v>
      </c>
      <c r="J39" s="60" t="s">
        <v>206</v>
      </c>
      <c r="K39" s="57">
        <v>30117943.329999998</v>
      </c>
      <c r="L39" s="57">
        <v>30117943.329999998</v>
      </c>
      <c r="M39" s="57">
        <v>30117943.329999998</v>
      </c>
      <c r="N39" s="59" t="s">
        <v>201</v>
      </c>
      <c r="O39" s="3">
        <v>0.0025999999999999999</v>
      </c>
      <c r="P39" s="3">
        <v>0</v>
      </c>
      <c r="S39" s="3">
        <v>0.45000000000000001</v>
      </c>
      <c r="T39" s="3">
        <f>S39*Totals!$H$4</f>
        <v>0.45000000000000001</v>
      </c>
      <c r="U39" s="57">
        <f t="shared" si="0"/>
        <v>35237.993696099998</v>
      </c>
      <c r="V39" s="57">
        <f t="shared" si="1"/>
        <v>35237.993696099998</v>
      </c>
      <c r="W39" s="2" t="s">
        <v>202</v>
      </c>
      <c r="X39" s="2" t="s">
        <v>69</v>
      </c>
      <c r="Y39" s="3" t="s">
        <v>70</v>
      </c>
      <c r="Z39" s="61">
        <f t="shared" si="2"/>
        <v>4.5499999999999998</v>
      </c>
      <c r="AA39" s="57">
        <f t="shared" si="3"/>
        <v>137036642.15149999</v>
      </c>
      <c r="AB39" s="57">
        <f t="shared" si="4"/>
        <v>78306.652657999992</v>
      </c>
      <c r="AC39" s="57">
        <f t="shared" si="5"/>
        <v>13553074.498499999</v>
      </c>
    </row>
    <row r="40">
      <c r="A40" s="11" t="s">
        <v>232</v>
      </c>
      <c r="B40" s="3" t="s">
        <v>242</v>
      </c>
      <c r="C40" s="3" t="s">
        <v>294</v>
      </c>
      <c r="D40" s="2" t="s">
        <v>244</v>
      </c>
      <c r="E40" s="3" t="s">
        <v>295</v>
      </c>
      <c r="F40" s="11" t="s">
        <v>296</v>
      </c>
      <c r="G40" s="2" t="s">
        <v>297</v>
      </c>
      <c r="H40" s="60">
        <v>43677</v>
      </c>
      <c r="I40" s="11">
        <v>1</v>
      </c>
      <c r="J40" s="60" t="s">
        <v>214</v>
      </c>
      <c r="K40" s="57">
        <v>253321.76999999999</v>
      </c>
      <c r="L40" s="57">
        <v>227041.69</v>
      </c>
      <c r="M40" s="57">
        <v>227041.69</v>
      </c>
      <c r="N40" s="59" t="s">
        <v>201</v>
      </c>
      <c r="O40" s="3">
        <v>0.0025999999999999999</v>
      </c>
      <c r="P40" s="3">
        <v>0</v>
      </c>
      <c r="S40" s="3">
        <v>0.45000000000000001</v>
      </c>
      <c r="T40" s="3">
        <f>S40*Totals!$H$4</f>
        <v>0.45000000000000001</v>
      </c>
      <c r="U40" s="57">
        <f t="shared" si="0"/>
        <v>265.63877730000002</v>
      </c>
      <c r="V40" s="57">
        <f t="shared" si="1"/>
        <v>265.63877730000002</v>
      </c>
      <c r="W40" s="2" t="s">
        <v>202</v>
      </c>
      <c r="X40" s="2" t="s">
        <v>71</v>
      </c>
      <c r="Y40" s="3" t="s">
        <v>72</v>
      </c>
      <c r="Z40" s="61">
        <f t="shared" si="2"/>
        <v>0.17000000000000001</v>
      </c>
      <c r="AA40" s="57">
        <f t="shared" si="3"/>
        <v>38597.087300000007</v>
      </c>
      <c r="AB40" s="57">
        <f t="shared" si="4"/>
        <v>590.30839400000002</v>
      </c>
      <c r="AC40" s="57">
        <f t="shared" si="5"/>
        <v>102168.7605</v>
      </c>
    </row>
    <row r="41">
      <c r="A41" s="11" t="s">
        <v>195</v>
      </c>
      <c r="B41" s="3" t="s">
        <v>211</v>
      </c>
      <c r="C41" s="3" t="s">
        <v>212</v>
      </c>
      <c r="D41" s="2"/>
      <c r="E41" s="3" t="s">
        <v>298</v>
      </c>
      <c r="F41" s="11" t="s">
        <v>299</v>
      </c>
      <c r="G41" s="2" t="s">
        <v>300</v>
      </c>
      <c r="H41" s="60">
        <v>43649</v>
      </c>
      <c r="I41" s="11">
        <v>1</v>
      </c>
      <c r="J41" s="60" t="s">
        <v>206</v>
      </c>
      <c r="K41" s="57">
        <v>16000000</v>
      </c>
      <c r="L41" s="57">
        <v>16000000</v>
      </c>
      <c r="M41" s="57">
        <v>320000</v>
      </c>
      <c r="N41" s="59" t="s">
        <v>215</v>
      </c>
      <c r="O41" s="3">
        <v>0.002</v>
      </c>
      <c r="P41" s="3">
        <v>0</v>
      </c>
      <c r="S41" s="3">
        <v>0.45000000000000001</v>
      </c>
      <c r="T41" s="3">
        <f>S41*Totals!$H$4</f>
        <v>0.45000000000000001</v>
      </c>
      <c r="U41" s="57">
        <f t="shared" si="0"/>
        <v>288</v>
      </c>
      <c r="V41" s="57">
        <f t="shared" si="1"/>
        <v>288</v>
      </c>
      <c r="W41" s="2" t="s">
        <v>202</v>
      </c>
      <c r="X41" s="2" t="s">
        <v>73</v>
      </c>
      <c r="Y41" s="3" t="s">
        <v>74</v>
      </c>
      <c r="Z41" s="61">
        <f t="shared" si="2"/>
        <v>0.089999999999999997</v>
      </c>
      <c r="AA41" s="57">
        <f t="shared" si="3"/>
        <v>28800</v>
      </c>
      <c r="AB41" s="57">
        <f t="shared" si="4"/>
        <v>640</v>
      </c>
      <c r="AC41" s="57">
        <f t="shared" si="5"/>
        <v>144000</v>
      </c>
    </row>
    <row r="42">
      <c r="A42" s="11" t="s">
        <v>195</v>
      </c>
      <c r="B42" s="3" t="s">
        <v>211</v>
      </c>
      <c r="C42" s="3" t="s">
        <v>212</v>
      </c>
      <c r="D42" s="2"/>
      <c r="E42" s="3" t="s">
        <v>298</v>
      </c>
      <c r="F42" s="11" t="s">
        <v>299</v>
      </c>
      <c r="G42" s="2" t="s">
        <v>301</v>
      </c>
      <c r="H42" s="60">
        <v>43621</v>
      </c>
      <c r="I42" s="11">
        <v>1</v>
      </c>
      <c r="J42" s="60" t="s">
        <v>214</v>
      </c>
      <c r="K42" s="57">
        <v>250000000</v>
      </c>
      <c r="L42" s="57">
        <v>224064530.58000001</v>
      </c>
      <c r="M42" s="57">
        <v>0</v>
      </c>
      <c r="N42" s="59" t="s">
        <v>215</v>
      </c>
      <c r="O42" s="3">
        <v>0.002</v>
      </c>
      <c r="P42" s="3">
        <v>0</v>
      </c>
      <c r="S42" s="3">
        <v>0.45000000000000001</v>
      </c>
      <c r="T42" s="3">
        <f>S42*Totals!$H$4</f>
        <v>0.45000000000000001</v>
      </c>
      <c r="U42" s="57">
        <f t="shared" si="0"/>
        <v>0</v>
      </c>
      <c r="V42" s="57">
        <f t="shared" si="1"/>
        <v>0</v>
      </c>
      <c r="W42" s="2" t="s">
        <v>202</v>
      </c>
      <c r="X42" s="2" t="s">
        <v>73</v>
      </c>
      <c r="Y42" s="3" t="s">
        <v>74</v>
      </c>
      <c r="Z42" s="61">
        <f t="shared" si="2"/>
        <v>0.01</v>
      </c>
      <c r="AA42" s="57">
        <f t="shared" si="3"/>
        <v>0</v>
      </c>
      <c r="AB42" s="57">
        <f t="shared" si="4"/>
        <v>0</v>
      </c>
      <c r="AC42" s="57">
        <f t="shared" si="5"/>
        <v>0</v>
      </c>
    </row>
    <row r="43">
      <c r="A43" s="11" t="s">
        <v>195</v>
      </c>
      <c r="B43" s="3" t="s">
        <v>211</v>
      </c>
      <c r="C43" s="3" t="s">
        <v>212</v>
      </c>
      <c r="D43" s="75"/>
      <c r="E43" s="3" t="s">
        <v>298</v>
      </c>
      <c r="F43" s="11" t="s">
        <v>299</v>
      </c>
      <c r="G43" s="2" t="s">
        <v>302</v>
      </c>
      <c r="H43" s="60">
        <v>43622</v>
      </c>
      <c r="I43" s="76">
        <v>1</v>
      </c>
      <c r="J43" s="60" t="s">
        <v>214</v>
      </c>
      <c r="K43" s="57">
        <v>210000000</v>
      </c>
      <c r="L43" s="57">
        <v>188214205.69</v>
      </c>
      <c r="M43" s="57">
        <v>0</v>
      </c>
      <c r="N43" s="59" t="s">
        <v>215</v>
      </c>
      <c r="O43" s="3">
        <v>0.002</v>
      </c>
      <c r="P43" s="3">
        <v>0</v>
      </c>
      <c r="S43" s="3">
        <v>0.45000000000000001</v>
      </c>
      <c r="T43" s="3">
        <f>S43*Totals!$H$4</f>
        <v>0.45000000000000001</v>
      </c>
      <c r="U43" s="57">
        <f t="shared" si="0"/>
        <v>0</v>
      </c>
      <c r="V43" s="57">
        <f t="shared" si="1"/>
        <v>0</v>
      </c>
      <c r="W43" s="2" t="s">
        <v>202</v>
      </c>
      <c r="X43" s="2" t="s">
        <v>73</v>
      </c>
      <c r="Y43" s="3" t="s">
        <v>74</v>
      </c>
      <c r="Z43" s="61">
        <f t="shared" si="2"/>
        <v>0.02</v>
      </c>
      <c r="AA43" s="57">
        <f t="shared" si="3"/>
        <v>0</v>
      </c>
      <c r="AB43" s="57">
        <f t="shared" si="4"/>
        <v>0</v>
      </c>
      <c r="AC43" s="57">
        <f t="shared" si="5"/>
        <v>0</v>
      </c>
    </row>
    <row r="44">
      <c r="A44" s="11" t="s">
        <v>195</v>
      </c>
      <c r="B44" s="3" t="s">
        <v>211</v>
      </c>
      <c r="C44" s="3" t="s">
        <v>212</v>
      </c>
      <c r="D44" s="2"/>
      <c r="E44" s="3" t="s">
        <v>298</v>
      </c>
      <c r="F44" s="11" t="s">
        <v>299</v>
      </c>
      <c r="G44" s="2" t="s">
        <v>303</v>
      </c>
      <c r="H44" s="60">
        <v>43620</v>
      </c>
      <c r="I44" s="11">
        <v>1</v>
      </c>
      <c r="J44" s="60" t="s">
        <v>214</v>
      </c>
      <c r="K44" s="57">
        <v>25000000</v>
      </c>
      <c r="L44" s="57">
        <v>22406453.059999999</v>
      </c>
      <c r="M44" s="57">
        <v>448129.0612</v>
      </c>
      <c r="N44" s="59" t="s">
        <v>215</v>
      </c>
      <c r="O44" s="3">
        <v>0.002</v>
      </c>
      <c r="P44" s="3">
        <v>0</v>
      </c>
      <c r="S44" s="3">
        <v>0.45000000000000001</v>
      </c>
      <c r="T44" s="3">
        <f>S44*Totals!$H$4</f>
        <v>0.45000000000000001</v>
      </c>
      <c r="U44" s="57">
        <f t="shared" si="0"/>
        <v>403.31615508000004</v>
      </c>
      <c r="V44" s="57">
        <f t="shared" si="1"/>
        <v>403.31615508000004</v>
      </c>
      <c r="W44" s="2" t="s">
        <v>202</v>
      </c>
      <c r="X44" s="2" t="s">
        <v>73</v>
      </c>
      <c r="Y44" s="3" t="s">
        <v>74</v>
      </c>
      <c r="Z44" s="61">
        <f t="shared" si="2"/>
        <v>0.01</v>
      </c>
      <c r="AA44" s="57">
        <f t="shared" si="3"/>
        <v>4481.2906119999998</v>
      </c>
      <c r="AB44" s="57">
        <f t="shared" si="4"/>
        <v>896.25812240000005</v>
      </c>
      <c r="AC44" s="57">
        <f t="shared" si="5"/>
        <v>201658.07754</v>
      </c>
    </row>
    <row r="45">
      <c r="A45" s="11" t="s">
        <v>195</v>
      </c>
      <c r="B45" s="3" t="s">
        <v>211</v>
      </c>
      <c r="C45" s="3" t="s">
        <v>212</v>
      </c>
      <c r="D45" s="2"/>
      <c r="E45" s="3" t="s">
        <v>298</v>
      </c>
      <c r="F45" s="11" t="s">
        <v>299</v>
      </c>
      <c r="G45" s="2" t="s">
        <v>304</v>
      </c>
      <c r="H45" s="60">
        <v>43621</v>
      </c>
      <c r="I45" s="11">
        <v>1</v>
      </c>
      <c r="J45" s="60" t="s">
        <v>214</v>
      </c>
      <c r="K45" s="57">
        <v>260000000</v>
      </c>
      <c r="L45" s="57">
        <v>233027111.81</v>
      </c>
      <c r="M45" s="57">
        <v>0</v>
      </c>
      <c r="N45" s="59" t="s">
        <v>215</v>
      </c>
      <c r="O45" s="3">
        <v>0.002</v>
      </c>
      <c r="P45" s="3">
        <v>0</v>
      </c>
      <c r="S45" s="3">
        <v>0.45000000000000001</v>
      </c>
      <c r="T45" s="3">
        <f>S45*Totals!$H$4</f>
        <v>0.45000000000000001</v>
      </c>
      <c r="U45" s="57">
        <f t="shared" si="0"/>
        <v>0</v>
      </c>
      <c r="V45" s="57">
        <f t="shared" si="1"/>
        <v>0</v>
      </c>
      <c r="W45" s="2" t="s">
        <v>202</v>
      </c>
      <c r="X45" s="2" t="s">
        <v>73</v>
      </c>
      <c r="Y45" s="3" t="s">
        <v>74</v>
      </c>
      <c r="Z45" s="61">
        <f t="shared" si="2"/>
        <v>0.01</v>
      </c>
      <c r="AA45" s="57">
        <f t="shared" si="3"/>
        <v>0</v>
      </c>
      <c r="AB45" s="57">
        <f t="shared" si="4"/>
        <v>0</v>
      </c>
      <c r="AC45" s="57">
        <f t="shared" si="5"/>
        <v>0</v>
      </c>
    </row>
    <row r="46">
      <c r="A46" s="11" t="s">
        <v>195</v>
      </c>
      <c r="B46" s="3" t="s">
        <v>211</v>
      </c>
      <c r="C46" s="3" t="s">
        <v>212</v>
      </c>
      <c r="D46" s="2"/>
      <c r="E46" s="3" t="s">
        <v>298</v>
      </c>
      <c r="F46" s="11" t="s">
        <v>299</v>
      </c>
      <c r="G46" s="2" t="s">
        <v>305</v>
      </c>
      <c r="H46" s="60">
        <v>43622</v>
      </c>
      <c r="I46" s="11">
        <v>1</v>
      </c>
      <c r="J46" s="60" t="s">
        <v>214</v>
      </c>
      <c r="K46" s="57">
        <v>100000000</v>
      </c>
      <c r="L46" s="57">
        <v>89625812.230000004</v>
      </c>
      <c r="M46" s="57">
        <v>1792516.2446000001</v>
      </c>
      <c r="N46" s="59" t="s">
        <v>215</v>
      </c>
      <c r="O46" s="3">
        <v>0.002</v>
      </c>
      <c r="P46" s="3">
        <v>0</v>
      </c>
      <c r="S46" s="3">
        <v>0.45000000000000001</v>
      </c>
      <c r="T46" s="3">
        <f>S46*Totals!$H$4</f>
        <v>0.45000000000000001</v>
      </c>
      <c r="U46" s="57">
        <f t="shared" si="0"/>
        <v>1613.2646201400003</v>
      </c>
      <c r="V46" s="57">
        <f t="shared" si="1"/>
        <v>1613.2646201400003</v>
      </c>
      <c r="W46" s="2" t="s">
        <v>202</v>
      </c>
      <c r="X46" s="2" t="s">
        <v>73</v>
      </c>
      <c r="Y46" s="3" t="s">
        <v>74</v>
      </c>
      <c r="Z46" s="61">
        <f t="shared" si="2"/>
        <v>0.02</v>
      </c>
      <c r="AA46" s="57">
        <f t="shared" si="3"/>
        <v>35850.324892000004</v>
      </c>
      <c r="AB46" s="57">
        <f t="shared" si="4"/>
        <v>3585.0324892000003</v>
      </c>
      <c r="AC46" s="57">
        <f t="shared" si="5"/>
        <v>806632.31007000001</v>
      </c>
    </row>
    <row r="47">
      <c r="A47" s="11" t="s">
        <v>195</v>
      </c>
      <c r="B47" s="3" t="s">
        <v>211</v>
      </c>
      <c r="C47" s="3" t="s">
        <v>212</v>
      </c>
      <c r="D47" s="2"/>
      <c r="E47" s="3" t="s">
        <v>298</v>
      </c>
      <c r="F47" s="11" t="s">
        <v>299</v>
      </c>
      <c r="G47" s="2" t="s">
        <v>306</v>
      </c>
      <c r="H47" s="60">
        <v>43621</v>
      </c>
      <c r="I47" s="11">
        <v>1</v>
      </c>
      <c r="J47" s="60" t="s">
        <v>214</v>
      </c>
      <c r="K47" s="57">
        <v>250000000</v>
      </c>
      <c r="L47" s="57">
        <v>224064530.58000001</v>
      </c>
      <c r="M47" s="57">
        <v>0</v>
      </c>
      <c r="N47" s="59" t="s">
        <v>215</v>
      </c>
      <c r="O47" s="3">
        <v>0.002</v>
      </c>
      <c r="P47" s="3">
        <v>0</v>
      </c>
      <c r="S47" s="3">
        <v>0.45000000000000001</v>
      </c>
      <c r="T47" s="3">
        <f>S47*Totals!$H$4</f>
        <v>0.45000000000000001</v>
      </c>
      <c r="U47" s="57">
        <f t="shared" si="0"/>
        <v>0</v>
      </c>
      <c r="V47" s="57">
        <f t="shared" si="1"/>
        <v>0</v>
      </c>
      <c r="W47" s="2" t="s">
        <v>202</v>
      </c>
      <c r="X47" s="2" t="s">
        <v>73</v>
      </c>
      <c r="Y47" s="3" t="s">
        <v>74</v>
      </c>
      <c r="Z47" s="61">
        <f t="shared" si="2"/>
        <v>0.01</v>
      </c>
      <c r="AA47" s="57">
        <f t="shared" si="3"/>
        <v>0</v>
      </c>
      <c r="AB47" s="57">
        <f t="shared" si="4"/>
        <v>0</v>
      </c>
      <c r="AC47" s="57">
        <f t="shared" si="5"/>
        <v>0</v>
      </c>
    </row>
    <row r="48">
      <c r="A48" s="11" t="s">
        <v>216</v>
      </c>
      <c r="B48" s="3" t="s">
        <v>307</v>
      </c>
      <c r="C48" s="3" t="s">
        <v>308</v>
      </c>
      <c r="D48" s="2" t="s">
        <v>309</v>
      </c>
      <c r="E48" s="3" t="s">
        <v>310</v>
      </c>
      <c r="F48" s="11" t="s">
        <v>311</v>
      </c>
      <c r="G48" s="2" t="s">
        <v>312</v>
      </c>
      <c r="H48" s="60">
        <v>43628</v>
      </c>
      <c r="I48" s="11">
        <v>1</v>
      </c>
      <c r="J48" s="60" t="s">
        <v>206</v>
      </c>
      <c r="K48" s="57">
        <v>49988750</v>
      </c>
      <c r="L48" s="57">
        <v>49988750</v>
      </c>
      <c r="M48" s="57">
        <v>49988750</v>
      </c>
      <c r="N48" s="59" t="s">
        <v>201</v>
      </c>
      <c r="O48" s="3">
        <v>0.0015</v>
      </c>
      <c r="P48" s="3">
        <v>0</v>
      </c>
      <c r="S48" s="3">
        <v>0.45000000000000001</v>
      </c>
      <c r="T48" s="3">
        <f>S48*Totals!$H$4</f>
        <v>0.45000000000000001</v>
      </c>
      <c r="U48" s="57">
        <f t="shared" si="0"/>
        <v>33742.40625</v>
      </c>
      <c r="V48" s="57">
        <f t="shared" si="1"/>
        <v>33742.40625</v>
      </c>
      <c r="W48" s="2" t="s">
        <v>221</v>
      </c>
      <c r="X48" s="2" t="s">
        <v>75</v>
      </c>
      <c r="Y48" s="3" t="s">
        <v>76</v>
      </c>
      <c r="Z48" s="61">
        <f t="shared" si="2"/>
        <v>0.029999999999999999</v>
      </c>
      <c r="AA48" s="57">
        <f t="shared" si="3"/>
        <v>1499662.5</v>
      </c>
      <c r="AB48" s="57">
        <f t="shared" si="4"/>
        <v>74983.125</v>
      </c>
      <c r="AC48" s="57">
        <f t="shared" si="5"/>
        <v>22494937.5</v>
      </c>
    </row>
    <row r="49">
      <c r="A49" s="11" t="s">
        <v>195</v>
      </c>
      <c r="B49" s="3" t="s">
        <v>242</v>
      </c>
      <c r="C49" s="3" t="s">
        <v>294</v>
      </c>
      <c r="D49" s="75" t="s">
        <v>244</v>
      </c>
      <c r="E49" s="3" t="s">
        <v>313</v>
      </c>
      <c r="F49" s="11" t="s">
        <v>314</v>
      </c>
      <c r="G49" s="2" t="s">
        <v>315</v>
      </c>
      <c r="H49" s="60">
        <v>43678</v>
      </c>
      <c r="I49" s="76">
        <v>1</v>
      </c>
      <c r="J49" s="60" t="s">
        <v>206</v>
      </c>
      <c r="K49" s="57">
        <v>323857.79999999999</v>
      </c>
      <c r="L49" s="57">
        <v>323857.79999999999</v>
      </c>
      <c r="M49" s="57">
        <v>323857.79999999999</v>
      </c>
      <c r="N49" s="59" t="s">
        <v>201</v>
      </c>
      <c r="O49" s="3">
        <v>0.002</v>
      </c>
      <c r="P49" s="3">
        <v>0</v>
      </c>
      <c r="S49" s="3">
        <v>0.45000000000000001</v>
      </c>
      <c r="T49" s="3">
        <f>S49*Totals!$H$4</f>
        <v>0.45000000000000001</v>
      </c>
      <c r="U49" s="57">
        <f t="shared" si="0"/>
        <v>291.47201999999999</v>
      </c>
      <c r="V49" s="57">
        <f t="shared" si="1"/>
        <v>291.47201999999999</v>
      </c>
      <c r="W49" s="2" t="s">
        <v>202</v>
      </c>
      <c r="X49" s="2" t="s">
        <v>77</v>
      </c>
      <c r="Y49" s="3" t="s">
        <v>78</v>
      </c>
      <c r="Z49" s="61">
        <f t="shared" si="2"/>
        <v>0.17000000000000001</v>
      </c>
      <c r="AA49" s="57">
        <f t="shared" si="3"/>
        <v>55055.826000000001</v>
      </c>
      <c r="AB49" s="57">
        <f t="shared" si="4"/>
        <v>647.71559999999999</v>
      </c>
      <c r="AC49" s="57">
        <f t="shared" si="5"/>
        <v>145736.01000000001</v>
      </c>
    </row>
    <row r="50">
      <c r="A50" s="11" t="s">
        <v>195</v>
      </c>
      <c r="B50" s="3" t="s">
        <v>307</v>
      </c>
      <c r="C50" s="3" t="s">
        <v>308</v>
      </c>
      <c r="D50" s="2" t="s">
        <v>309</v>
      </c>
      <c r="E50" s="3" t="s">
        <v>316</v>
      </c>
      <c r="F50" s="11" t="s">
        <v>317</v>
      </c>
      <c r="G50" s="2" t="s">
        <v>318</v>
      </c>
      <c r="H50" s="60">
        <v>43682</v>
      </c>
      <c r="I50" s="11">
        <v>1</v>
      </c>
      <c r="J50" s="60" t="s">
        <v>319</v>
      </c>
      <c r="K50" s="57">
        <v>140436761.65000001</v>
      </c>
      <c r="L50" s="57">
        <v>16049365.91</v>
      </c>
      <c r="M50" s="57">
        <v>16049365.91</v>
      </c>
      <c r="N50" s="59" t="s">
        <v>201</v>
      </c>
      <c r="O50" s="3">
        <v>0.002</v>
      </c>
      <c r="P50" s="3">
        <v>0</v>
      </c>
      <c r="S50" s="3">
        <v>0.45000000000000001</v>
      </c>
      <c r="T50" s="3">
        <f>S50*Totals!$H$4</f>
        <v>0.45000000000000001</v>
      </c>
      <c r="U50" s="57">
        <f t="shared" si="0"/>
        <v>14444.429319000001</v>
      </c>
      <c r="V50" s="57">
        <f t="shared" si="1"/>
        <v>14444.429319000001</v>
      </c>
      <c r="W50" s="2" t="s">
        <v>202</v>
      </c>
      <c r="X50" s="2" t="s">
        <v>77</v>
      </c>
      <c r="Y50" s="3" t="s">
        <v>78</v>
      </c>
      <c r="Z50" s="61">
        <f t="shared" si="2"/>
        <v>0.17999999999999999</v>
      </c>
      <c r="AA50" s="57">
        <f t="shared" si="3"/>
        <v>2888885.8637999999</v>
      </c>
      <c r="AB50" s="57">
        <f t="shared" si="4"/>
        <v>32098.731820000001</v>
      </c>
      <c r="AC50" s="57">
        <f t="shared" si="5"/>
        <v>7222214.6595000001</v>
      </c>
    </row>
    <row r="51">
      <c r="A51" s="11" t="s">
        <v>320</v>
      </c>
      <c r="B51" s="3" t="s">
        <v>233</v>
      </c>
      <c r="C51" s="3" t="s">
        <v>234</v>
      </c>
      <c r="D51" s="2" t="s">
        <v>235</v>
      </c>
      <c r="E51" s="3" t="s">
        <v>321</v>
      </c>
      <c r="F51" s="11" t="s">
        <v>322</v>
      </c>
      <c r="G51" s="2" t="s">
        <v>323</v>
      </c>
      <c r="H51" s="60">
        <v>45817</v>
      </c>
      <c r="I51" s="11">
        <v>7</v>
      </c>
      <c r="J51" s="60" t="s">
        <v>206</v>
      </c>
      <c r="K51" s="57">
        <v>10045652.779999999</v>
      </c>
      <c r="L51" s="57">
        <v>10045652.779999999</v>
      </c>
      <c r="M51" s="57">
        <v>10045652.779999999</v>
      </c>
      <c r="N51" s="59" t="s">
        <v>201</v>
      </c>
      <c r="O51" s="3">
        <v>0.0080000000000000002</v>
      </c>
      <c r="P51" s="3">
        <v>0</v>
      </c>
      <c r="S51" s="3">
        <v>0.45000000000000001</v>
      </c>
      <c r="T51" s="3">
        <f>S51*Totals!$H$4</f>
        <v>0.45000000000000001</v>
      </c>
      <c r="U51" s="57">
        <f t="shared" si="0"/>
        <v>36164.350008000001</v>
      </c>
      <c r="V51" s="57">
        <f t="shared" si="1"/>
        <v>36164.350008000001</v>
      </c>
      <c r="W51" s="2" t="s">
        <v>324</v>
      </c>
      <c r="X51" s="2" t="s">
        <v>79</v>
      </c>
      <c r="Y51" s="3" t="s">
        <v>80</v>
      </c>
      <c r="Z51" s="61">
        <f t="shared" si="2"/>
        <v>6.0300000000000002</v>
      </c>
      <c r="AA51" s="57">
        <f t="shared" si="3"/>
        <v>60575286.263399996</v>
      </c>
      <c r="AB51" s="57">
        <f t="shared" si="4"/>
        <v>80365.222240000003</v>
      </c>
      <c r="AC51" s="57">
        <f t="shared" si="5"/>
        <v>4520543.7510000002</v>
      </c>
    </row>
    <row r="52">
      <c r="A52" s="11" t="s">
        <v>232</v>
      </c>
      <c r="B52" s="3" t="s">
        <v>233</v>
      </c>
      <c r="C52" s="3" t="s">
        <v>234</v>
      </c>
      <c r="D52" s="2" t="s">
        <v>235</v>
      </c>
      <c r="E52" s="3" t="s">
        <v>325</v>
      </c>
      <c r="F52" s="11" t="s">
        <v>326</v>
      </c>
      <c r="G52" s="2" t="s">
        <v>327</v>
      </c>
      <c r="H52" s="60">
        <v>45561</v>
      </c>
      <c r="I52" s="11">
        <v>6</v>
      </c>
      <c r="J52" s="60" t="s">
        <v>206</v>
      </c>
      <c r="K52" s="57">
        <v>2002977.78</v>
      </c>
      <c r="L52" s="57">
        <v>2002977.78</v>
      </c>
      <c r="M52" s="57">
        <v>2002977.78</v>
      </c>
      <c r="N52" s="59" t="s">
        <v>201</v>
      </c>
      <c r="O52" s="3">
        <v>0.0025999999999999999</v>
      </c>
      <c r="P52" s="3">
        <v>0</v>
      </c>
      <c r="S52" s="3">
        <v>0.45000000000000001</v>
      </c>
      <c r="T52" s="3">
        <f>S52*Totals!$H$4</f>
        <v>0.45000000000000001</v>
      </c>
      <c r="U52" s="57">
        <f t="shared" si="0"/>
        <v>2343.4840026000002</v>
      </c>
      <c r="V52" s="57">
        <f t="shared" si="1"/>
        <v>2343.4840026000002</v>
      </c>
      <c r="W52" s="2" t="s">
        <v>202</v>
      </c>
      <c r="X52" s="2" t="s">
        <v>81</v>
      </c>
      <c r="Y52" s="3" t="s">
        <v>82</v>
      </c>
      <c r="Z52" s="61">
        <f t="shared" si="2"/>
        <v>5.3300000000000001</v>
      </c>
      <c r="AA52" s="57">
        <f t="shared" si="3"/>
        <v>10675871.567400001</v>
      </c>
      <c r="AB52" s="57">
        <f t="shared" si="4"/>
        <v>5207.7422280000001</v>
      </c>
      <c r="AC52" s="57">
        <f t="shared" si="5"/>
        <v>901340.00100000005</v>
      </c>
    </row>
    <row r="53">
      <c r="A53" s="11" t="s">
        <v>232</v>
      </c>
      <c r="B53" s="3" t="s">
        <v>233</v>
      </c>
      <c r="C53" s="3" t="s">
        <v>234</v>
      </c>
      <c r="D53" s="2" t="s">
        <v>235</v>
      </c>
      <c r="E53" s="3" t="s">
        <v>325</v>
      </c>
      <c r="F53" s="11" t="s">
        <v>326</v>
      </c>
      <c r="G53" s="2" t="s">
        <v>328</v>
      </c>
      <c r="H53" s="60">
        <v>44405</v>
      </c>
      <c r="I53" s="11">
        <v>3</v>
      </c>
      <c r="J53" s="60" t="s">
        <v>206</v>
      </c>
      <c r="K53" s="57">
        <v>20048222.219999999</v>
      </c>
      <c r="L53" s="57">
        <v>20048222.219999999</v>
      </c>
      <c r="M53" s="57">
        <v>20048222.219999999</v>
      </c>
      <c r="N53" s="59" t="s">
        <v>201</v>
      </c>
      <c r="O53" s="3">
        <v>0.0025999999999999999</v>
      </c>
      <c r="P53" s="3">
        <v>0</v>
      </c>
      <c r="S53" s="3">
        <v>0.45000000000000001</v>
      </c>
      <c r="T53" s="3">
        <f>S53*Totals!$H$4</f>
        <v>0.45000000000000001</v>
      </c>
      <c r="U53" s="57">
        <f t="shared" si="0"/>
        <v>23456.419997399997</v>
      </c>
      <c r="V53" s="57">
        <f t="shared" si="1"/>
        <v>23456.419997399997</v>
      </c>
      <c r="W53" s="2" t="s">
        <v>202</v>
      </c>
      <c r="X53" s="2" t="s">
        <v>81</v>
      </c>
      <c r="Y53" s="3" t="s">
        <v>82</v>
      </c>
      <c r="Z53" s="61">
        <f t="shared" si="2"/>
        <v>2.1600000000000001</v>
      </c>
      <c r="AA53" s="57">
        <f t="shared" si="3"/>
        <v>43304159.995200001</v>
      </c>
      <c r="AB53" s="57">
        <f t="shared" si="4"/>
        <v>52125.377771999993</v>
      </c>
      <c r="AC53" s="57">
        <f t="shared" si="5"/>
        <v>9021699.9989999998</v>
      </c>
    </row>
    <row r="54">
      <c r="A54" s="11" t="s">
        <v>232</v>
      </c>
      <c r="B54" s="3" t="s">
        <v>233</v>
      </c>
      <c r="C54" s="3" t="s">
        <v>234</v>
      </c>
      <c r="D54" s="2" t="s">
        <v>235</v>
      </c>
      <c r="E54" s="3" t="s">
        <v>325</v>
      </c>
      <c r="F54" s="11" t="s">
        <v>326</v>
      </c>
      <c r="G54" s="2" t="s">
        <v>329</v>
      </c>
      <c r="H54" s="60">
        <v>45160</v>
      </c>
      <c r="I54" s="11">
        <v>5</v>
      </c>
      <c r="J54" s="60" t="s">
        <v>206</v>
      </c>
      <c r="K54" s="57">
        <v>8012100</v>
      </c>
      <c r="L54" s="57">
        <v>8012100</v>
      </c>
      <c r="M54" s="57">
        <v>8012100</v>
      </c>
      <c r="N54" s="59" t="s">
        <v>201</v>
      </c>
      <c r="O54" s="3">
        <v>0.0025999999999999999</v>
      </c>
      <c r="P54" s="3">
        <v>0</v>
      </c>
      <c r="S54" s="3">
        <v>0.45000000000000001</v>
      </c>
      <c r="T54" s="3">
        <f>S54*Totals!$H$4</f>
        <v>0.45000000000000001</v>
      </c>
      <c r="U54" s="57">
        <f t="shared" si="0"/>
        <v>9374.1569999999992</v>
      </c>
      <c r="V54" s="57">
        <f t="shared" si="1"/>
        <v>9374.1569999999992</v>
      </c>
      <c r="W54" s="2" t="s">
        <v>202</v>
      </c>
      <c r="X54" s="2" t="s">
        <v>81</v>
      </c>
      <c r="Y54" s="3" t="s">
        <v>82</v>
      </c>
      <c r="Z54" s="61">
        <f t="shared" si="2"/>
        <v>4.2300000000000004</v>
      </c>
      <c r="AA54" s="57">
        <f t="shared" si="3"/>
        <v>33891183</v>
      </c>
      <c r="AB54" s="57">
        <f t="shared" si="4"/>
        <v>20831.459999999999</v>
      </c>
      <c r="AC54" s="57">
        <f t="shared" si="5"/>
        <v>3605445</v>
      </c>
    </row>
    <row r="55">
      <c r="A55" s="11" t="s">
        <v>232</v>
      </c>
      <c r="B55" s="3" t="s">
        <v>330</v>
      </c>
      <c r="C55" s="3" t="s">
        <v>331</v>
      </c>
      <c r="D55" s="2" t="s">
        <v>332</v>
      </c>
      <c r="E55" s="3" t="s">
        <v>84</v>
      </c>
      <c r="F55" s="11" t="s">
        <v>333</v>
      </c>
      <c r="G55" s="2" t="s">
        <v>334</v>
      </c>
      <c r="H55" s="60">
        <v>44186</v>
      </c>
      <c r="I55" s="11">
        <v>2</v>
      </c>
      <c r="J55" s="60" t="s">
        <v>214</v>
      </c>
      <c r="K55" s="57">
        <v>29046.400000000001</v>
      </c>
      <c r="L55" s="57">
        <v>26033.07</v>
      </c>
      <c r="M55" s="57">
        <v>26033.07</v>
      </c>
      <c r="N55" s="59" t="s">
        <v>201</v>
      </c>
      <c r="O55" s="3">
        <v>0.0025999999999999999</v>
      </c>
      <c r="P55" s="3">
        <v>0</v>
      </c>
      <c r="S55" s="3">
        <v>0.45000000000000001</v>
      </c>
      <c r="T55" s="3">
        <f>S55*Totals!$H$4</f>
        <v>0.45000000000000001</v>
      </c>
      <c r="U55" s="57">
        <f t="shared" si="0"/>
        <v>30.458691899999998</v>
      </c>
      <c r="V55" s="57">
        <f t="shared" si="1"/>
        <v>30.458691899999998</v>
      </c>
      <c r="W55" s="2" t="s">
        <v>202</v>
      </c>
      <c r="X55" s="2" t="s">
        <v>83</v>
      </c>
      <c r="Y55" s="3" t="s">
        <v>84</v>
      </c>
      <c r="Z55" s="61">
        <f t="shared" si="2"/>
        <v>1.5600000000000001</v>
      </c>
      <c r="AA55" s="57">
        <f t="shared" si="3"/>
        <v>40611.589200000002</v>
      </c>
      <c r="AB55" s="57">
        <f t="shared" si="4"/>
        <v>67.685981999999996</v>
      </c>
      <c r="AC55" s="57">
        <f t="shared" si="5"/>
        <v>11714.8815</v>
      </c>
    </row>
    <row r="56">
      <c r="A56" s="11" t="s">
        <v>335</v>
      </c>
      <c r="B56" s="3" t="s">
        <v>233</v>
      </c>
      <c r="C56" s="3" t="s">
        <v>234</v>
      </c>
      <c r="D56" s="2" t="s">
        <v>336</v>
      </c>
      <c r="E56" s="3" t="s">
        <v>337</v>
      </c>
      <c r="F56" s="11" t="s">
        <v>338</v>
      </c>
      <c r="G56" s="2" t="s">
        <v>339</v>
      </c>
      <c r="H56" s="60">
        <v>43833</v>
      </c>
      <c r="I56" s="11">
        <v>1</v>
      </c>
      <c r="J56" s="60" t="s">
        <v>206</v>
      </c>
      <c r="K56" s="57">
        <v>19862755</v>
      </c>
      <c r="L56" s="57">
        <v>19862755</v>
      </c>
      <c r="M56" s="57">
        <v>19862755</v>
      </c>
      <c r="N56" s="59" t="s">
        <v>201</v>
      </c>
      <c r="O56" s="3">
        <v>0.010500000000000001</v>
      </c>
      <c r="P56" s="3">
        <v>0</v>
      </c>
      <c r="S56" s="3">
        <v>0.45000000000000001</v>
      </c>
      <c r="T56" s="3">
        <f>S56*Totals!$H$4</f>
        <v>0.45000000000000001</v>
      </c>
      <c r="U56" s="57">
        <f t="shared" si="0"/>
        <v>93851.51737500001</v>
      </c>
      <c r="V56" s="57">
        <f t="shared" si="1"/>
        <v>93851.51737500001</v>
      </c>
      <c r="W56" s="2" t="s">
        <v>340</v>
      </c>
      <c r="X56" s="2" t="s">
        <v>85</v>
      </c>
      <c r="Y56" s="3" t="s">
        <v>86</v>
      </c>
      <c r="Z56" s="61">
        <f t="shared" si="2"/>
        <v>0.58999999999999997</v>
      </c>
      <c r="AA56" s="57">
        <f t="shared" si="3"/>
        <v>11719025.449999999</v>
      </c>
      <c r="AB56" s="57">
        <f t="shared" si="4"/>
        <v>208558.92750000002</v>
      </c>
      <c r="AC56" s="57">
        <f t="shared" si="5"/>
        <v>8938239.75</v>
      </c>
    </row>
    <row r="57">
      <c r="A57" s="11" t="s">
        <v>341</v>
      </c>
      <c r="B57" s="3" t="s">
        <v>233</v>
      </c>
      <c r="C57" s="3" t="s">
        <v>234</v>
      </c>
      <c r="D57" s="2" t="s">
        <v>235</v>
      </c>
      <c r="E57" s="3" t="s">
        <v>88</v>
      </c>
      <c r="F57" s="11" t="s">
        <v>342</v>
      </c>
      <c r="G57" s="2" t="s">
        <v>343</v>
      </c>
      <c r="H57" s="60">
        <v>45244</v>
      </c>
      <c r="I57" s="11">
        <v>5</v>
      </c>
      <c r="J57" s="60" t="s">
        <v>206</v>
      </c>
      <c r="K57" s="57">
        <v>6002250</v>
      </c>
      <c r="L57" s="57">
        <v>6002250</v>
      </c>
      <c r="M57" s="57">
        <v>6002250</v>
      </c>
      <c r="N57" s="59" t="s">
        <v>201</v>
      </c>
      <c r="O57" s="3">
        <v>0.0060000000000000001</v>
      </c>
      <c r="P57" s="3">
        <v>0</v>
      </c>
      <c r="S57" s="3">
        <v>0.45000000000000001</v>
      </c>
      <c r="T57" s="3">
        <f>S57*Totals!$H$4</f>
        <v>0.45000000000000001</v>
      </c>
      <c r="U57" s="57">
        <f t="shared" si="0"/>
        <v>16206.075000000001</v>
      </c>
      <c r="V57" s="57">
        <f t="shared" si="1"/>
        <v>16206.075000000001</v>
      </c>
      <c r="W57" s="2" t="s">
        <v>324</v>
      </c>
      <c r="X57" s="2" t="s">
        <v>87</v>
      </c>
      <c r="Y57" s="3" t="s">
        <v>88</v>
      </c>
      <c r="Z57" s="61">
        <f t="shared" si="2"/>
        <v>4.46</v>
      </c>
      <c r="AA57" s="57">
        <f t="shared" si="3"/>
        <v>26770035</v>
      </c>
      <c r="AB57" s="57">
        <f t="shared" si="4"/>
        <v>36013.5</v>
      </c>
      <c r="AC57" s="57">
        <f t="shared" si="5"/>
        <v>2701012.5</v>
      </c>
    </row>
    <row r="58">
      <c r="A58" s="11" t="s">
        <v>341</v>
      </c>
      <c r="B58" s="3" t="s">
        <v>233</v>
      </c>
      <c r="C58" s="3" t="s">
        <v>234</v>
      </c>
      <c r="D58" s="2" t="s">
        <v>235</v>
      </c>
      <c r="E58" s="3" t="s">
        <v>88</v>
      </c>
      <c r="F58" s="11" t="s">
        <v>342</v>
      </c>
      <c r="G58" s="2" t="s">
        <v>344</v>
      </c>
      <c r="H58" s="60">
        <v>43908</v>
      </c>
      <c r="I58" s="11">
        <v>1</v>
      </c>
      <c r="J58" s="60" t="s">
        <v>206</v>
      </c>
      <c r="K58" s="57">
        <v>15026562.5</v>
      </c>
      <c r="L58" s="57">
        <v>15026562.5</v>
      </c>
      <c r="M58" s="57">
        <v>15026562.5</v>
      </c>
      <c r="N58" s="59" t="s">
        <v>201</v>
      </c>
      <c r="O58" s="3">
        <v>0.0060000000000000001</v>
      </c>
      <c r="P58" s="3">
        <v>0</v>
      </c>
      <c r="S58" s="3">
        <v>0.45000000000000001</v>
      </c>
      <c r="T58" s="3">
        <f>S58*Totals!$H$4</f>
        <v>0.45000000000000001</v>
      </c>
      <c r="U58" s="57">
        <f t="shared" si="0"/>
        <v>40571.71875</v>
      </c>
      <c r="V58" s="57">
        <f t="shared" si="1"/>
        <v>40571.71875</v>
      </c>
      <c r="W58" s="2" t="s">
        <v>324</v>
      </c>
      <c r="X58" s="2" t="s">
        <v>87</v>
      </c>
      <c r="Y58" s="3" t="s">
        <v>88</v>
      </c>
      <c r="Z58" s="61">
        <f t="shared" si="2"/>
        <v>0.80000000000000004</v>
      </c>
      <c r="AA58" s="57">
        <f t="shared" si="3"/>
        <v>12021250</v>
      </c>
      <c r="AB58" s="57">
        <f t="shared" si="4"/>
        <v>90159.375</v>
      </c>
      <c r="AC58" s="57">
        <f t="shared" si="5"/>
        <v>6761953.125</v>
      </c>
    </row>
    <row r="59">
      <c r="A59" s="11" t="s">
        <v>232</v>
      </c>
      <c r="B59" s="3" t="s">
        <v>233</v>
      </c>
      <c r="C59" s="3" t="s">
        <v>234</v>
      </c>
      <c r="D59" s="2" t="s">
        <v>235</v>
      </c>
      <c r="E59" s="3" t="s">
        <v>345</v>
      </c>
      <c r="F59" s="11" t="s">
        <v>346</v>
      </c>
      <c r="G59" s="2" t="s">
        <v>347</v>
      </c>
      <c r="H59" s="60">
        <v>44106</v>
      </c>
      <c r="I59" s="11">
        <v>2</v>
      </c>
      <c r="J59" s="60" t="s">
        <v>206</v>
      </c>
      <c r="K59" s="57">
        <v>3003750</v>
      </c>
      <c r="L59" s="57">
        <v>3003750</v>
      </c>
      <c r="M59" s="57">
        <v>3003750</v>
      </c>
      <c r="N59" s="59" t="s">
        <v>201</v>
      </c>
      <c r="O59" s="3">
        <v>0.0025999999999999999</v>
      </c>
      <c r="P59" s="3">
        <v>0</v>
      </c>
      <c r="S59" s="3">
        <v>0.45000000000000001</v>
      </c>
      <c r="T59" s="3">
        <f>S59*Totals!$H$4</f>
        <v>0.45000000000000001</v>
      </c>
      <c r="U59" s="57">
        <f t="shared" si="0"/>
        <v>3514.3875000000003</v>
      </c>
      <c r="V59" s="57">
        <f t="shared" si="1"/>
        <v>3514.3875000000003</v>
      </c>
      <c r="W59" s="2" t="s">
        <v>202</v>
      </c>
      <c r="X59" s="2" t="s">
        <v>89</v>
      </c>
      <c r="Y59" s="3" t="s">
        <v>90</v>
      </c>
      <c r="Z59" s="61">
        <f t="shared" si="2"/>
        <v>1.3400000000000001</v>
      </c>
      <c r="AA59" s="57">
        <f t="shared" si="3"/>
        <v>4025025.0000000005</v>
      </c>
      <c r="AB59" s="57">
        <f t="shared" si="4"/>
        <v>7809.75</v>
      </c>
      <c r="AC59" s="57">
        <f t="shared" si="5"/>
        <v>1351687.5</v>
      </c>
    </row>
    <row r="60">
      <c r="A60" s="11" t="s">
        <v>348</v>
      </c>
      <c r="B60" s="3" t="s">
        <v>330</v>
      </c>
      <c r="C60" s="3" t="s">
        <v>331</v>
      </c>
      <c r="D60" s="2" t="s">
        <v>332</v>
      </c>
      <c r="E60" s="3" t="s">
        <v>349</v>
      </c>
      <c r="F60" s="11" t="s">
        <v>350</v>
      </c>
      <c r="G60" s="2" t="s">
        <v>351</v>
      </c>
      <c r="H60" s="60">
        <v>43954</v>
      </c>
      <c r="I60" s="11">
        <v>1</v>
      </c>
      <c r="J60" s="60" t="s">
        <v>206</v>
      </c>
      <c r="K60" s="57">
        <v>27600</v>
      </c>
      <c r="L60" s="57">
        <v>27600</v>
      </c>
      <c r="M60" s="57">
        <v>27600</v>
      </c>
      <c r="N60" s="59" t="s">
        <v>201</v>
      </c>
      <c r="O60" s="3">
        <v>0.074999999999999997</v>
      </c>
      <c r="P60" s="3">
        <v>0</v>
      </c>
      <c r="S60" s="3">
        <v>0.45000000000000001</v>
      </c>
      <c r="T60" s="3">
        <f>S60*Totals!$H$4</f>
        <v>0.45000000000000001</v>
      </c>
      <c r="U60" s="57">
        <f t="shared" si="0"/>
        <v>931.5</v>
      </c>
      <c r="V60" s="57">
        <f t="shared" si="1"/>
        <v>931.5</v>
      </c>
      <c r="W60" s="2" t="s">
        <v>352</v>
      </c>
      <c r="X60" s="2" t="s">
        <v>91</v>
      </c>
      <c r="Y60" s="3" t="s">
        <v>92</v>
      </c>
      <c r="Z60" s="61">
        <f t="shared" si="2"/>
        <v>0.93000000000000005</v>
      </c>
      <c r="AA60" s="57">
        <f t="shared" si="3"/>
        <v>25668</v>
      </c>
      <c r="AB60" s="57">
        <f t="shared" si="4"/>
        <v>2070</v>
      </c>
      <c r="AC60" s="57">
        <f t="shared" si="5"/>
        <v>12420</v>
      </c>
    </row>
    <row r="61">
      <c r="A61" s="11" t="s">
        <v>348</v>
      </c>
      <c r="B61" s="3" t="s">
        <v>233</v>
      </c>
      <c r="C61" s="3" t="s">
        <v>234</v>
      </c>
      <c r="D61" s="2" t="s">
        <v>336</v>
      </c>
      <c r="E61" s="3" t="s">
        <v>349</v>
      </c>
      <c r="F61" s="11" t="s">
        <v>350</v>
      </c>
      <c r="G61" s="2" t="s">
        <v>353</v>
      </c>
      <c r="H61" s="60">
        <v>43749</v>
      </c>
      <c r="I61" s="11">
        <v>1</v>
      </c>
      <c r="J61" s="60" t="s">
        <v>206</v>
      </c>
      <c r="K61" s="57">
        <v>5209215.5599999996</v>
      </c>
      <c r="L61" s="57">
        <v>5209215.5599999996</v>
      </c>
      <c r="M61" s="57">
        <v>5209215.5599999996</v>
      </c>
      <c r="N61" s="59" t="s">
        <v>201</v>
      </c>
      <c r="O61" s="3">
        <v>0.074999999999999997</v>
      </c>
      <c r="P61" s="3">
        <v>0</v>
      </c>
      <c r="S61" s="3">
        <v>0.45000000000000001</v>
      </c>
      <c r="T61" s="3">
        <f>S61*Totals!$H$4</f>
        <v>0.45000000000000001</v>
      </c>
      <c r="U61" s="57">
        <f t="shared" si="0"/>
        <v>175811.02514999997</v>
      </c>
      <c r="V61" s="57">
        <f t="shared" si="1"/>
        <v>175811.02514999997</v>
      </c>
      <c r="W61" s="2" t="s">
        <v>352</v>
      </c>
      <c r="X61" s="2" t="s">
        <v>91</v>
      </c>
      <c r="Y61" s="3" t="s">
        <v>92</v>
      </c>
      <c r="Z61" s="61">
        <f t="shared" si="2"/>
        <v>0.35999999999999999</v>
      </c>
      <c r="AA61" s="57">
        <f t="shared" si="3"/>
        <v>1875317.6015999997</v>
      </c>
      <c r="AB61" s="57">
        <f t="shared" si="4"/>
        <v>390691.16699999996</v>
      </c>
      <c r="AC61" s="57">
        <f t="shared" si="5"/>
        <v>2344147.0019999999</v>
      </c>
    </row>
    <row r="62">
      <c r="A62" s="11" t="s">
        <v>348</v>
      </c>
      <c r="B62" s="3" t="s">
        <v>233</v>
      </c>
      <c r="C62" s="3" t="s">
        <v>234</v>
      </c>
      <c r="D62" s="2" t="s">
        <v>336</v>
      </c>
      <c r="E62" s="3" t="s">
        <v>349</v>
      </c>
      <c r="F62" s="11" t="s">
        <v>350</v>
      </c>
      <c r="G62" s="2" t="s">
        <v>354</v>
      </c>
      <c r="H62" s="60">
        <v>43754</v>
      </c>
      <c r="I62" s="11">
        <v>1</v>
      </c>
      <c r="J62" s="60" t="s">
        <v>206</v>
      </c>
      <c r="K62" s="57">
        <v>2002688.8899999999</v>
      </c>
      <c r="L62" s="57">
        <v>2002688.8899999999</v>
      </c>
      <c r="M62" s="57">
        <v>2002688.8899999999</v>
      </c>
      <c r="N62" s="59" t="s">
        <v>201</v>
      </c>
      <c r="O62" s="3">
        <v>0.074999999999999997</v>
      </c>
      <c r="P62" s="3">
        <v>0</v>
      </c>
      <c r="S62" s="3">
        <v>0.45000000000000001</v>
      </c>
      <c r="T62" s="3">
        <f>S62*Totals!$H$4</f>
        <v>0.45000000000000001</v>
      </c>
      <c r="U62" s="57">
        <f t="shared" si="0"/>
        <v>67590.750037499995</v>
      </c>
      <c r="V62" s="57">
        <f t="shared" si="1"/>
        <v>67590.750037499995</v>
      </c>
      <c r="W62" s="2" t="s">
        <v>352</v>
      </c>
      <c r="X62" s="2" t="s">
        <v>91</v>
      </c>
      <c r="Y62" s="3" t="s">
        <v>92</v>
      </c>
      <c r="Z62" s="61">
        <f t="shared" si="2"/>
        <v>0.38</v>
      </c>
      <c r="AA62" s="57">
        <f t="shared" si="3"/>
        <v>761021.77819999994</v>
      </c>
      <c r="AB62" s="57">
        <f t="shared" si="4"/>
        <v>150201.66674999998</v>
      </c>
      <c r="AC62" s="57">
        <f t="shared" si="5"/>
        <v>901210.00049999997</v>
      </c>
    </row>
    <row r="63">
      <c r="A63" s="11" t="s">
        <v>355</v>
      </c>
      <c r="B63" s="3" t="s">
        <v>283</v>
      </c>
      <c r="C63" s="3" t="s">
        <v>234</v>
      </c>
      <c r="D63" s="2" t="s">
        <v>356</v>
      </c>
      <c r="E63" s="3" t="s">
        <v>357</v>
      </c>
      <c r="F63" s="11" t="s">
        <v>358</v>
      </c>
      <c r="G63" s="2" t="s">
        <v>359</v>
      </c>
      <c r="H63" s="60">
        <v>44617</v>
      </c>
      <c r="I63" s="11">
        <v>3</v>
      </c>
      <c r="J63" s="60" t="s">
        <v>206</v>
      </c>
      <c r="K63" s="57">
        <v>2000000</v>
      </c>
      <c r="L63" s="57">
        <v>2000000</v>
      </c>
      <c r="M63" s="57">
        <v>2000000</v>
      </c>
      <c r="N63" s="59" t="s">
        <v>201</v>
      </c>
      <c r="O63" s="3">
        <v>0.042999999999999997</v>
      </c>
      <c r="P63" s="3">
        <v>0</v>
      </c>
      <c r="S63" s="3">
        <v>0.45000000000000001</v>
      </c>
      <c r="T63" s="3">
        <f>S63*Totals!$H$4</f>
        <v>0.45000000000000001</v>
      </c>
      <c r="U63" s="57">
        <f t="shared" si="0"/>
        <v>38700</v>
      </c>
      <c r="V63" s="57">
        <f t="shared" si="1"/>
        <v>38700</v>
      </c>
      <c r="W63" s="2" t="s">
        <v>360</v>
      </c>
      <c r="X63" s="2" t="s">
        <v>91</v>
      </c>
      <c r="Y63" s="3" t="s">
        <v>92</v>
      </c>
      <c r="Z63" s="61">
        <f t="shared" si="2"/>
        <v>2.7400000000000002</v>
      </c>
      <c r="AA63" s="57">
        <f t="shared" si="3"/>
        <v>5480000</v>
      </c>
      <c r="AB63" s="57">
        <f t="shared" si="4"/>
        <v>86000</v>
      </c>
      <c r="AC63" s="57">
        <f t="shared" si="5"/>
        <v>900000</v>
      </c>
    </row>
    <row r="64">
      <c r="A64" s="11" t="s">
        <v>355</v>
      </c>
      <c r="B64" s="3" t="s">
        <v>233</v>
      </c>
      <c r="C64" s="3" t="s">
        <v>234</v>
      </c>
      <c r="D64" s="2" t="s">
        <v>356</v>
      </c>
      <c r="E64" s="3" t="s">
        <v>357</v>
      </c>
      <c r="F64" s="11" t="s">
        <v>358</v>
      </c>
      <c r="G64" s="2" t="s">
        <v>361</v>
      </c>
      <c r="H64" s="60">
        <v>44617</v>
      </c>
      <c r="I64" s="11">
        <v>3</v>
      </c>
      <c r="J64" s="60" t="s">
        <v>206</v>
      </c>
      <c r="K64" s="57">
        <v>28112000</v>
      </c>
      <c r="L64" s="57">
        <v>28112000</v>
      </c>
      <c r="M64" s="57">
        <v>28112000</v>
      </c>
      <c r="N64" s="59" t="s">
        <v>201</v>
      </c>
      <c r="O64" s="3">
        <v>0.042999999999999997</v>
      </c>
      <c r="P64" s="3">
        <v>0</v>
      </c>
      <c r="S64" s="3">
        <v>0.45000000000000001</v>
      </c>
      <c r="T64" s="3">
        <f>S64*Totals!$H$4</f>
        <v>0.45000000000000001</v>
      </c>
      <c r="U64" s="57">
        <f t="shared" si="0"/>
        <v>543967.20000000007</v>
      </c>
      <c r="V64" s="57">
        <f t="shared" si="1"/>
        <v>543967.20000000007</v>
      </c>
      <c r="W64" s="2" t="s">
        <v>360</v>
      </c>
      <c r="X64" s="2" t="s">
        <v>91</v>
      </c>
      <c r="Y64" s="3" t="s">
        <v>92</v>
      </c>
      <c r="Z64" s="61">
        <f t="shared" si="2"/>
        <v>2.7400000000000002</v>
      </c>
      <c r="AA64" s="57">
        <f t="shared" si="3"/>
        <v>77026880</v>
      </c>
      <c r="AB64" s="57">
        <f t="shared" si="4"/>
        <v>1208816</v>
      </c>
      <c r="AC64" s="57">
        <f t="shared" si="5"/>
        <v>12650400</v>
      </c>
    </row>
    <row r="65">
      <c r="A65" s="11" t="s">
        <v>216</v>
      </c>
      <c r="B65" s="3" t="s">
        <v>362</v>
      </c>
      <c r="C65" s="3" t="s">
        <v>363</v>
      </c>
      <c r="D65" s="2"/>
      <c r="E65" s="3" t="s">
        <v>94</v>
      </c>
      <c r="F65" s="11" t="s">
        <v>93</v>
      </c>
      <c r="G65" s="2" t="s">
        <v>364</v>
      </c>
      <c r="H65" s="60">
        <v>45016</v>
      </c>
      <c r="I65" s="11">
        <v>4</v>
      </c>
      <c r="J65" s="60" t="s">
        <v>206</v>
      </c>
      <c r="K65" s="57">
        <v>139988.72999999998</v>
      </c>
      <c r="L65" s="57">
        <v>139988.72999999998</v>
      </c>
      <c r="M65" s="57">
        <v>139988.72999999998</v>
      </c>
      <c r="N65" s="59" t="s">
        <v>201</v>
      </c>
      <c r="O65" s="3">
        <v>0.0015</v>
      </c>
      <c r="P65" s="3">
        <v>0</v>
      </c>
      <c r="S65" s="3">
        <v>0.45000000000000001</v>
      </c>
      <c r="T65" s="3">
        <f>S65*Totals!$H$4</f>
        <v>0.45000000000000001</v>
      </c>
      <c r="U65" s="57">
        <f t="shared" si="0"/>
        <v>94.492392749999979</v>
      </c>
      <c r="V65" s="57">
        <f t="shared" si="1"/>
        <v>94.492392749999979</v>
      </c>
      <c r="W65" s="2" t="s">
        <v>221</v>
      </c>
      <c r="X65" s="2" t="s">
        <v>93</v>
      </c>
      <c r="Y65" s="3" t="s">
        <v>94</v>
      </c>
      <c r="Z65" s="61">
        <f t="shared" si="2"/>
        <v>3.8300000000000001</v>
      </c>
      <c r="AA65" s="57">
        <f t="shared" si="3"/>
        <v>536156.83589999995</v>
      </c>
      <c r="AB65" s="57">
        <f t="shared" si="4"/>
        <v>209.98309499999996</v>
      </c>
      <c r="AC65" s="57">
        <f t="shared" si="5"/>
        <v>62994.928499999995</v>
      </c>
    </row>
    <row r="66">
      <c r="A66" s="11" t="s">
        <v>216</v>
      </c>
      <c r="B66" s="3" t="s">
        <v>362</v>
      </c>
      <c r="C66" s="3" t="s">
        <v>363</v>
      </c>
      <c r="D66" s="2"/>
      <c r="E66" s="3" t="s">
        <v>94</v>
      </c>
      <c r="F66" s="11" t="s">
        <v>93</v>
      </c>
      <c r="G66" s="2" t="s">
        <v>365</v>
      </c>
      <c r="H66" s="60">
        <v>45016</v>
      </c>
      <c r="I66" s="11">
        <v>4</v>
      </c>
      <c r="J66" s="60" t="s">
        <v>206</v>
      </c>
      <c r="K66" s="57">
        <v>162790.56</v>
      </c>
      <c r="L66" s="57">
        <v>162790.56</v>
      </c>
      <c r="M66" s="57">
        <v>162790.56</v>
      </c>
      <c r="N66" s="59" t="s">
        <v>201</v>
      </c>
      <c r="O66" s="3">
        <v>0.0015</v>
      </c>
      <c r="P66" s="3">
        <v>0</v>
      </c>
      <c r="S66" s="3">
        <v>0.45000000000000001</v>
      </c>
      <c r="T66" s="3">
        <f>S66*Totals!$H$4</f>
        <v>0.45000000000000001</v>
      </c>
      <c r="U66" s="57">
        <f t="shared" si="0"/>
        <v>109.883628</v>
      </c>
      <c r="V66" s="57">
        <f t="shared" si="1"/>
        <v>109.883628</v>
      </c>
      <c r="W66" s="2" t="s">
        <v>221</v>
      </c>
      <c r="X66" s="2" t="s">
        <v>93</v>
      </c>
      <c r="Y66" s="3" t="s">
        <v>94</v>
      </c>
      <c r="Z66" s="61">
        <f t="shared" si="2"/>
        <v>3.8300000000000001</v>
      </c>
      <c r="AA66" s="57">
        <f t="shared" si="3"/>
        <v>623487.84479999996</v>
      </c>
      <c r="AB66" s="57">
        <f t="shared" si="4"/>
        <v>244.18584000000001</v>
      </c>
      <c r="AC66" s="57">
        <f t="shared" si="5"/>
        <v>73255.752000000008</v>
      </c>
    </row>
    <row r="67">
      <c r="A67" s="11" t="s">
        <v>320</v>
      </c>
      <c r="B67" s="3" t="s">
        <v>366</v>
      </c>
      <c r="C67" s="3" t="s">
        <v>367</v>
      </c>
      <c r="D67" s="2" t="s">
        <v>368</v>
      </c>
      <c r="E67" s="3" t="s">
        <v>369</v>
      </c>
      <c r="F67" s="11" t="s">
        <v>370</v>
      </c>
      <c r="G67" s="2" t="s">
        <v>371</v>
      </c>
      <c r="H67" s="60">
        <v>44030</v>
      </c>
      <c r="I67" s="11">
        <v>2</v>
      </c>
      <c r="J67" s="60" t="s">
        <v>206</v>
      </c>
      <c r="K67" s="57">
        <v>4030885.48</v>
      </c>
      <c r="L67" s="57">
        <v>4030885.48</v>
      </c>
      <c r="M67" s="57">
        <v>4030885.48</v>
      </c>
      <c r="N67" s="59" t="s">
        <v>201</v>
      </c>
      <c r="O67" s="3">
        <v>0.0080000000000000002</v>
      </c>
      <c r="P67" s="3">
        <v>0</v>
      </c>
      <c r="S67" s="3">
        <v>0.45000000000000001</v>
      </c>
      <c r="T67" s="3">
        <f>S67*Totals!$H$4</f>
        <v>0.45000000000000001</v>
      </c>
      <c r="U67" s="57">
        <f t="shared" si="0"/>
        <v>14511.187728000001</v>
      </c>
      <c r="V67" s="57">
        <f t="shared" si="1"/>
        <v>14511.187728000001</v>
      </c>
      <c r="W67" s="2" t="s">
        <v>324</v>
      </c>
      <c r="X67" s="2" t="s">
        <v>95</v>
      </c>
      <c r="Y67" s="3" t="s">
        <v>96</v>
      </c>
      <c r="Z67" s="61">
        <f t="shared" si="2"/>
        <v>1.1299999999999999</v>
      </c>
      <c r="AA67" s="57">
        <f t="shared" si="3"/>
        <v>4554900.5923999995</v>
      </c>
      <c r="AB67" s="57">
        <f t="shared" si="4"/>
        <v>32247.083839999999</v>
      </c>
      <c r="AC67" s="57">
        <f t="shared" si="5"/>
        <v>1813898.466</v>
      </c>
    </row>
    <row r="68">
      <c r="A68" s="11" t="s">
        <v>320</v>
      </c>
      <c r="B68" s="3" t="s">
        <v>233</v>
      </c>
      <c r="C68" s="3" t="s">
        <v>234</v>
      </c>
      <c r="D68" s="2" t="s">
        <v>235</v>
      </c>
      <c r="E68" s="3" t="s">
        <v>372</v>
      </c>
      <c r="F68" s="11" t="s">
        <v>373</v>
      </c>
      <c r="G68" s="2" t="s">
        <v>374</v>
      </c>
      <c r="H68" s="60">
        <v>43883</v>
      </c>
      <c r="I68" s="11">
        <v>1</v>
      </c>
      <c r="J68" s="60" t="s">
        <v>206</v>
      </c>
      <c r="K68" s="57">
        <v>5293496.0599999996</v>
      </c>
      <c r="L68" s="57">
        <v>5293496.0599999996</v>
      </c>
      <c r="M68" s="57">
        <v>5293496.0599999996</v>
      </c>
      <c r="N68" s="59" t="s">
        <v>201</v>
      </c>
      <c r="O68" s="3">
        <v>0.0080000000000000002</v>
      </c>
      <c r="P68" s="3">
        <v>0</v>
      </c>
      <c r="S68" s="3">
        <v>0.45000000000000001</v>
      </c>
      <c r="T68" s="3">
        <f>S68*Totals!$H$4</f>
        <v>0.45000000000000001</v>
      </c>
      <c r="U68" s="57">
        <f t="shared" si="0"/>
        <v>19056.585815999999</v>
      </c>
      <c r="V68" s="57">
        <f t="shared" si="1"/>
        <v>19056.585815999999</v>
      </c>
      <c r="W68" s="2" t="s">
        <v>324</v>
      </c>
      <c r="X68" s="2" t="s">
        <v>97</v>
      </c>
      <c r="Y68" s="3" t="s">
        <v>98</v>
      </c>
      <c r="Z68" s="61">
        <f t="shared" si="2"/>
        <v>0.72999999999999998</v>
      </c>
      <c r="AA68" s="57">
        <f t="shared" si="3"/>
        <v>3864252.1237999997</v>
      </c>
      <c r="AB68" s="57">
        <f t="shared" si="4"/>
        <v>42347.968479999996</v>
      </c>
      <c r="AC68" s="57">
        <f t="shared" si="5"/>
        <v>2382073.227</v>
      </c>
    </row>
    <row r="69">
      <c r="A69" s="11" t="s">
        <v>320</v>
      </c>
      <c r="B69" s="3" t="s">
        <v>283</v>
      </c>
      <c r="C69" s="3" t="s">
        <v>234</v>
      </c>
      <c r="D69" s="2" t="s">
        <v>235</v>
      </c>
      <c r="E69" s="3" t="s">
        <v>375</v>
      </c>
      <c r="F69" s="11" t="s">
        <v>376</v>
      </c>
      <c r="G69" s="2" t="s">
        <v>377</v>
      </c>
      <c r="H69" s="60">
        <v>43883</v>
      </c>
      <c r="I69" s="11">
        <v>1</v>
      </c>
      <c r="J69" s="60" t="s">
        <v>206</v>
      </c>
      <c r="K69" s="57">
        <v>8346000</v>
      </c>
      <c r="L69" s="57">
        <v>8346000</v>
      </c>
      <c r="M69" s="57">
        <v>8346000</v>
      </c>
      <c r="N69" s="59" t="s">
        <v>201</v>
      </c>
      <c r="O69" s="3">
        <v>0.0080000000000000002</v>
      </c>
      <c r="P69" s="3">
        <v>0</v>
      </c>
      <c r="S69" s="3">
        <v>0.45000000000000001</v>
      </c>
      <c r="T69" s="3">
        <f>S69*Totals!$H$4</f>
        <v>0.45000000000000001</v>
      </c>
      <c r="U69" s="57">
        <f t="shared" si="0"/>
        <v>30045.600000000002</v>
      </c>
      <c r="V69" s="57">
        <f t="shared" si="1"/>
        <v>30045.600000000002</v>
      </c>
      <c r="W69" s="2" t="s">
        <v>324</v>
      </c>
      <c r="X69" s="2" t="s">
        <v>97</v>
      </c>
      <c r="Y69" s="3" t="s">
        <v>98</v>
      </c>
      <c r="Z69" s="61">
        <f t="shared" si="2"/>
        <v>0.72999999999999998</v>
      </c>
      <c r="AA69" s="57">
        <f t="shared" si="3"/>
        <v>6092580</v>
      </c>
      <c r="AB69" s="57">
        <f t="shared" si="4"/>
        <v>66768</v>
      </c>
      <c r="AC69" s="57">
        <f t="shared" si="5"/>
        <v>3755700</v>
      </c>
    </row>
    <row r="70">
      <c r="A70" s="11" t="s">
        <v>378</v>
      </c>
      <c r="B70" s="3" t="s">
        <v>233</v>
      </c>
      <c r="C70" s="3" t="s">
        <v>234</v>
      </c>
      <c r="D70" s="2" t="s">
        <v>235</v>
      </c>
      <c r="E70" s="3" t="s">
        <v>379</v>
      </c>
      <c r="F70" s="11" t="s">
        <v>380</v>
      </c>
      <c r="G70" s="2" t="s">
        <v>381</v>
      </c>
      <c r="H70" s="60">
        <v>44742</v>
      </c>
      <c r="I70" s="11">
        <v>4</v>
      </c>
      <c r="J70" s="60" t="s">
        <v>206</v>
      </c>
      <c r="K70" s="57">
        <v>3051692.2200000002</v>
      </c>
      <c r="L70" s="57">
        <v>3051692.2200000002</v>
      </c>
      <c r="M70" s="57">
        <v>3051692.2200000002</v>
      </c>
      <c r="N70" s="59" t="s">
        <v>201</v>
      </c>
      <c r="O70" s="3">
        <v>0.014</v>
      </c>
      <c r="P70" s="3">
        <v>0</v>
      </c>
      <c r="S70" s="3">
        <v>0.45000000000000001</v>
      </c>
      <c r="T70" s="3">
        <f>S70*Totals!$H$4</f>
        <v>0.45000000000000001</v>
      </c>
      <c r="U70" s="57">
        <f t="shared" si="0"/>
        <v>19225.660986000003</v>
      </c>
      <c r="V70" s="57">
        <f t="shared" si="1"/>
        <v>19225.660986000003</v>
      </c>
      <c r="W70" s="2" t="s">
        <v>340</v>
      </c>
      <c r="X70" s="2" t="s">
        <v>99</v>
      </c>
      <c r="Y70" s="3" t="s">
        <v>100</v>
      </c>
      <c r="Z70" s="61">
        <f t="shared" si="2"/>
        <v>3.0800000000000001</v>
      </c>
      <c r="AA70" s="57">
        <f t="shared" si="3"/>
        <v>9399212.0376000013</v>
      </c>
      <c r="AB70" s="57">
        <f t="shared" si="4"/>
        <v>42723.691080000004</v>
      </c>
      <c r="AC70" s="57">
        <f t="shared" si="5"/>
        <v>1373261.4990000001</v>
      </c>
    </row>
    <row r="71">
      <c r="A71" s="11" t="s">
        <v>341</v>
      </c>
      <c r="B71" s="3" t="s">
        <v>233</v>
      </c>
      <c r="C71" s="3" t="s">
        <v>234</v>
      </c>
      <c r="D71" s="2" t="s">
        <v>235</v>
      </c>
      <c r="E71" s="3" t="s">
        <v>382</v>
      </c>
      <c r="F71" s="11" t="s">
        <v>383</v>
      </c>
      <c r="G71" s="2" t="s">
        <v>384</v>
      </c>
      <c r="H71" s="60">
        <v>44012</v>
      </c>
      <c r="I71" s="11">
        <v>2</v>
      </c>
      <c r="J71" s="60" t="s">
        <v>206</v>
      </c>
      <c r="K71" s="57">
        <v>6018083.3300000001</v>
      </c>
      <c r="L71" s="57">
        <v>6018083.3300000001</v>
      </c>
      <c r="M71" s="57">
        <v>6018083.3300000001</v>
      </c>
      <c r="N71" s="59" t="s">
        <v>201</v>
      </c>
      <c r="O71" s="3">
        <v>0.0060000000000000001</v>
      </c>
      <c r="P71" s="3">
        <v>0</v>
      </c>
      <c r="S71" s="3">
        <v>0.45000000000000001</v>
      </c>
      <c r="T71" s="3">
        <f>S71*Totals!$H$4</f>
        <v>0.45000000000000001</v>
      </c>
      <c r="U71" s="57">
        <f t="shared" si="0"/>
        <v>16248.824991000001</v>
      </c>
      <c r="V71" s="57">
        <f t="shared" si="1"/>
        <v>16248.824991000001</v>
      </c>
      <c r="W71" s="2" t="s">
        <v>324</v>
      </c>
      <c r="X71" s="2" t="s">
        <v>101</v>
      </c>
      <c r="Y71" s="3" t="s">
        <v>102</v>
      </c>
      <c r="Z71" s="61">
        <f t="shared" si="2"/>
        <v>1.0800000000000001</v>
      </c>
      <c r="AA71" s="57">
        <f t="shared" si="3"/>
        <v>6499529.9964000005</v>
      </c>
      <c r="AB71" s="57">
        <f t="shared" si="4"/>
        <v>36108.499980000001</v>
      </c>
      <c r="AC71" s="57">
        <f t="shared" si="5"/>
        <v>2708137.4985000002</v>
      </c>
    </row>
    <row r="72">
      <c r="A72" s="11" t="s">
        <v>341</v>
      </c>
      <c r="B72" s="3" t="s">
        <v>233</v>
      </c>
      <c r="C72" s="3" t="s">
        <v>234</v>
      </c>
      <c r="D72" s="2" t="s">
        <v>235</v>
      </c>
      <c r="E72" s="3" t="s">
        <v>385</v>
      </c>
      <c r="F72" s="11" t="s">
        <v>386</v>
      </c>
      <c r="G72" s="2" t="s">
        <v>387</v>
      </c>
      <c r="H72" s="60">
        <v>44033</v>
      </c>
      <c r="I72" s="11">
        <v>2</v>
      </c>
      <c r="J72" s="60" t="s">
        <v>206</v>
      </c>
      <c r="K72" s="57">
        <v>20116444.440000001</v>
      </c>
      <c r="L72" s="57">
        <v>20116444.440000001</v>
      </c>
      <c r="M72" s="57">
        <v>20116444.440000001</v>
      </c>
      <c r="N72" s="59" t="s">
        <v>201</v>
      </c>
      <c r="O72" s="3">
        <v>0.0060000000000000001</v>
      </c>
      <c r="P72" s="3">
        <v>0</v>
      </c>
      <c r="S72" s="3">
        <v>0.45000000000000001</v>
      </c>
      <c r="T72" s="3">
        <f>S72*Totals!$H$4</f>
        <v>0.45000000000000001</v>
      </c>
      <c r="U72" s="57">
        <f t="shared" si="0"/>
        <v>54314.399988000005</v>
      </c>
      <c r="V72" s="57">
        <f t="shared" si="1"/>
        <v>54314.399988000005</v>
      </c>
      <c r="W72" s="2" t="s">
        <v>324</v>
      </c>
      <c r="X72" s="2" t="s">
        <v>103</v>
      </c>
      <c r="Y72" s="3" t="s">
        <v>104</v>
      </c>
      <c r="Z72" s="61">
        <f t="shared" si="2"/>
        <v>1.1399999999999999</v>
      </c>
      <c r="AA72" s="57">
        <f t="shared" si="3"/>
        <v>22932746.661600001</v>
      </c>
      <c r="AB72" s="57">
        <f t="shared" si="4"/>
        <v>120698.66664000001</v>
      </c>
      <c r="AC72" s="57">
        <f t="shared" si="5"/>
        <v>9052399.9980000015</v>
      </c>
    </row>
    <row r="73">
      <c r="A73" s="11" t="s">
        <v>388</v>
      </c>
      <c r="B73" s="3" t="s">
        <v>233</v>
      </c>
      <c r="C73" s="3" t="s">
        <v>234</v>
      </c>
      <c r="D73" s="2" t="s">
        <v>356</v>
      </c>
      <c r="E73" s="3" t="s">
        <v>389</v>
      </c>
      <c r="F73" s="11" t="s">
        <v>390</v>
      </c>
      <c r="G73" s="2" t="s">
        <v>391</v>
      </c>
      <c r="H73" s="60">
        <v>43678</v>
      </c>
      <c r="I73" s="11">
        <v>1</v>
      </c>
      <c r="J73" s="60" t="s">
        <v>214</v>
      </c>
      <c r="K73" s="57">
        <v>40137633.329999998</v>
      </c>
      <c r="L73" s="57">
        <v>35973679.789999999</v>
      </c>
      <c r="M73" s="57">
        <v>35973679.789999999</v>
      </c>
      <c r="N73" s="59" t="s">
        <v>201</v>
      </c>
      <c r="O73" s="3">
        <v>0.10000000000000001</v>
      </c>
      <c r="P73" s="3">
        <v>0</v>
      </c>
      <c r="S73" s="3">
        <v>0.45000000000000001</v>
      </c>
      <c r="T73" s="3">
        <f>S73*Totals!$H$4</f>
        <v>0.45000000000000001</v>
      </c>
      <c r="U73" s="57">
        <f t="shared" si="0"/>
        <v>1618815.5905500001</v>
      </c>
      <c r="V73" s="57">
        <f t="shared" si="1"/>
        <v>1618815.5905500001</v>
      </c>
      <c r="W73" s="2" t="s">
        <v>392</v>
      </c>
      <c r="X73" s="2" t="s">
        <v>105</v>
      </c>
      <c r="Y73" s="3" t="s">
        <v>106</v>
      </c>
      <c r="Z73" s="61">
        <f t="shared" si="2"/>
        <v>0.17000000000000001</v>
      </c>
      <c r="AA73" s="57">
        <f t="shared" si="3"/>
        <v>6115525.5643000007</v>
      </c>
      <c r="AB73" s="57">
        <f t="shared" si="4"/>
        <v>3597367.9790000003</v>
      </c>
      <c r="AC73" s="57">
        <f t="shared" si="5"/>
        <v>16188155.9055</v>
      </c>
    </row>
    <row r="74">
      <c r="A74" s="11" t="s">
        <v>232</v>
      </c>
      <c r="B74" s="3" t="s">
        <v>233</v>
      </c>
      <c r="C74" s="3" t="s">
        <v>234</v>
      </c>
      <c r="D74" s="2" t="s">
        <v>235</v>
      </c>
      <c r="E74" s="3" t="s">
        <v>393</v>
      </c>
      <c r="F74" s="11" t="s">
        <v>394</v>
      </c>
      <c r="G74" s="2" t="s">
        <v>395</v>
      </c>
      <c r="H74" s="60">
        <v>44251</v>
      </c>
      <c r="I74" s="11">
        <v>2</v>
      </c>
      <c r="J74" s="60" t="s">
        <v>214</v>
      </c>
      <c r="K74" s="57">
        <v>20016110</v>
      </c>
      <c r="L74" s="57">
        <v>17939601.119999997</v>
      </c>
      <c r="M74" s="57">
        <v>17939601.119999997</v>
      </c>
      <c r="N74" s="59" t="s">
        <v>201</v>
      </c>
      <c r="O74" s="3">
        <v>0.0025999999999999999</v>
      </c>
      <c r="P74" s="3">
        <v>0</v>
      </c>
      <c r="S74" s="3">
        <v>0.45000000000000001</v>
      </c>
      <c r="T74" s="3">
        <f>S74*Totals!$H$4</f>
        <v>0.45000000000000001</v>
      </c>
      <c r="U74" s="57">
        <f t="shared" si="0"/>
        <v>20989.333310399994</v>
      </c>
      <c r="V74" s="57">
        <f t="shared" si="1"/>
        <v>20989.333310399994</v>
      </c>
      <c r="W74" s="2" t="s">
        <v>202</v>
      </c>
      <c r="X74" s="2" t="s">
        <v>107</v>
      </c>
      <c r="Y74" s="3" t="s">
        <v>108</v>
      </c>
      <c r="Z74" s="61">
        <f t="shared" si="2"/>
        <v>1.74</v>
      </c>
      <c r="AA74" s="57">
        <f t="shared" si="3"/>
        <v>31214905.948799994</v>
      </c>
      <c r="AB74" s="57">
        <f t="shared" si="4"/>
        <v>46642.962911999988</v>
      </c>
      <c r="AC74" s="57">
        <f t="shared" si="5"/>
        <v>8072820.5039999988</v>
      </c>
    </row>
    <row r="75">
      <c r="A75" s="11" t="s">
        <v>341</v>
      </c>
      <c r="B75" s="3" t="s">
        <v>233</v>
      </c>
      <c r="C75" s="3" t="s">
        <v>234</v>
      </c>
      <c r="D75" s="2" t="s">
        <v>235</v>
      </c>
      <c r="E75" s="3" t="s">
        <v>396</v>
      </c>
      <c r="F75" s="11" t="s">
        <v>397</v>
      </c>
      <c r="G75" s="2" t="s">
        <v>398</v>
      </c>
      <c r="H75" s="60">
        <v>44258</v>
      </c>
      <c r="I75" s="11">
        <v>2</v>
      </c>
      <c r="J75" s="60" t="s">
        <v>206</v>
      </c>
      <c r="K75" s="57">
        <v>20049444.440000001</v>
      </c>
      <c r="L75" s="57">
        <v>20049444.440000001</v>
      </c>
      <c r="M75" s="57">
        <v>20049444.440000001</v>
      </c>
      <c r="N75" s="59" t="s">
        <v>201</v>
      </c>
      <c r="O75" s="3">
        <v>0.0060000000000000001</v>
      </c>
      <c r="P75" s="3">
        <v>0</v>
      </c>
      <c r="S75" s="3">
        <v>0.45000000000000001</v>
      </c>
      <c r="T75" s="3">
        <f>S75*Totals!$H$4</f>
        <v>0.45000000000000001</v>
      </c>
      <c r="U75" s="57">
        <f t="shared" si="0"/>
        <v>54133.499988000003</v>
      </c>
      <c r="V75" s="57">
        <f t="shared" si="1"/>
        <v>54133.499988000003</v>
      </c>
      <c r="W75" s="2" t="s">
        <v>324</v>
      </c>
      <c r="X75" s="2" t="s">
        <v>109</v>
      </c>
      <c r="Y75" s="3" t="s">
        <v>110</v>
      </c>
      <c r="Z75" s="61">
        <f t="shared" si="2"/>
        <v>1.76</v>
      </c>
      <c r="AA75" s="57">
        <f t="shared" si="3"/>
        <v>35287022.214400001</v>
      </c>
      <c r="AB75" s="57">
        <f t="shared" si="4"/>
        <v>120296.66664000001</v>
      </c>
      <c r="AC75" s="57">
        <f t="shared" si="5"/>
        <v>9022249.9980000015</v>
      </c>
    </row>
    <row r="76">
      <c r="A76" s="11" t="s">
        <v>341</v>
      </c>
      <c r="B76" s="3" t="s">
        <v>233</v>
      </c>
      <c r="C76" s="3" t="s">
        <v>234</v>
      </c>
      <c r="D76" s="2" t="s">
        <v>235</v>
      </c>
      <c r="E76" s="3" t="s">
        <v>396</v>
      </c>
      <c r="F76" s="11" t="s">
        <v>397</v>
      </c>
      <c r="G76" s="2" t="s">
        <v>399</v>
      </c>
      <c r="H76" s="60">
        <v>44144</v>
      </c>
      <c r="I76" s="11">
        <v>2</v>
      </c>
      <c r="J76" s="60" t="s">
        <v>206</v>
      </c>
      <c r="K76" s="57">
        <v>10008666.67</v>
      </c>
      <c r="L76" s="57">
        <v>10008666.67</v>
      </c>
      <c r="M76" s="57">
        <v>10008666.67</v>
      </c>
      <c r="N76" s="59" t="s">
        <v>201</v>
      </c>
      <c r="O76" s="3">
        <v>0.0060000000000000001</v>
      </c>
      <c r="P76" s="3">
        <v>0</v>
      </c>
      <c r="S76" s="3">
        <v>0.45000000000000001</v>
      </c>
      <c r="T76" s="3">
        <f>S76*Totals!$H$4</f>
        <v>0.45000000000000001</v>
      </c>
      <c r="U76" s="57">
        <f t="shared" si="0"/>
        <v>27023.400009000001</v>
      </c>
      <c r="V76" s="57">
        <f t="shared" si="1"/>
        <v>27023.400009000001</v>
      </c>
      <c r="W76" s="2" t="s">
        <v>324</v>
      </c>
      <c r="X76" s="2" t="s">
        <v>109</v>
      </c>
      <c r="Y76" s="3" t="s">
        <v>110</v>
      </c>
      <c r="Z76" s="61">
        <f t="shared" si="2"/>
        <v>1.45</v>
      </c>
      <c r="AA76" s="57">
        <f t="shared" si="3"/>
        <v>14512566.671499999</v>
      </c>
      <c r="AB76" s="57">
        <f t="shared" si="4"/>
        <v>60052.000019999999</v>
      </c>
      <c r="AC76" s="57">
        <f t="shared" si="5"/>
        <v>4503900.0015000002</v>
      </c>
    </row>
    <row r="77">
      <c r="A77" s="11" t="s">
        <v>341</v>
      </c>
      <c r="B77" s="3" t="s">
        <v>233</v>
      </c>
      <c r="C77" s="3" t="s">
        <v>234</v>
      </c>
      <c r="D77" s="2" t="s">
        <v>235</v>
      </c>
      <c r="E77" s="3" t="s">
        <v>400</v>
      </c>
      <c r="F77" s="11" t="s">
        <v>401</v>
      </c>
      <c r="G77" s="2" t="s">
        <v>402</v>
      </c>
      <c r="H77" s="60">
        <v>44668</v>
      </c>
      <c r="I77" s="11">
        <v>3</v>
      </c>
      <c r="J77" s="60" t="s">
        <v>206</v>
      </c>
      <c r="K77" s="57">
        <v>15012187.5</v>
      </c>
      <c r="L77" s="57">
        <v>15012187.5</v>
      </c>
      <c r="M77" s="57">
        <v>15012187.5</v>
      </c>
      <c r="N77" s="59" t="s">
        <v>201</v>
      </c>
      <c r="O77" s="3">
        <v>0.0060000000000000001</v>
      </c>
      <c r="P77" s="3">
        <v>0</v>
      </c>
      <c r="S77" s="3">
        <v>0.45000000000000001</v>
      </c>
      <c r="T77" s="3">
        <f>S77*Totals!$H$4</f>
        <v>0.45000000000000001</v>
      </c>
      <c r="U77" s="57">
        <f t="shared" si="0"/>
        <v>40532.90625</v>
      </c>
      <c r="V77" s="57">
        <f t="shared" si="1"/>
        <v>40532.90625</v>
      </c>
      <c r="W77" s="2" t="s">
        <v>324</v>
      </c>
      <c r="X77" s="2" t="s">
        <v>111</v>
      </c>
      <c r="Y77" s="3" t="s">
        <v>112</v>
      </c>
      <c r="Z77" s="61">
        <f t="shared" si="2"/>
        <v>2.8799999999999999</v>
      </c>
      <c r="AA77" s="57">
        <f t="shared" si="3"/>
        <v>43235100</v>
      </c>
      <c r="AB77" s="57">
        <f t="shared" si="4"/>
        <v>90073.125</v>
      </c>
      <c r="AC77" s="57">
        <f t="shared" si="5"/>
        <v>6755484.375</v>
      </c>
    </row>
    <row r="78">
      <c r="A78" s="11" t="s">
        <v>341</v>
      </c>
      <c r="B78" s="3" t="s">
        <v>233</v>
      </c>
      <c r="C78" s="3" t="s">
        <v>234</v>
      </c>
      <c r="D78" s="2" t="s">
        <v>235</v>
      </c>
      <c r="E78" s="3" t="s">
        <v>403</v>
      </c>
      <c r="F78" s="11" t="s">
        <v>404</v>
      </c>
      <c r="G78" s="2" t="s">
        <v>405</v>
      </c>
      <c r="H78" s="60">
        <v>44130</v>
      </c>
      <c r="I78" s="11">
        <v>2</v>
      </c>
      <c r="J78" s="60" t="s">
        <v>206</v>
      </c>
      <c r="K78" s="57">
        <v>7005733</v>
      </c>
      <c r="L78" s="57">
        <v>7005733</v>
      </c>
      <c r="M78" s="57">
        <v>7005733</v>
      </c>
      <c r="N78" s="59" t="s">
        <v>201</v>
      </c>
      <c r="O78" s="3">
        <v>0.0060000000000000001</v>
      </c>
      <c r="P78" s="3">
        <v>0</v>
      </c>
      <c r="S78" s="3">
        <v>0.45000000000000001</v>
      </c>
      <c r="T78" s="3">
        <f>S78*Totals!$H$4</f>
        <v>0.45000000000000001</v>
      </c>
      <c r="U78" s="57">
        <f t="shared" si="0"/>
        <v>18915.4791</v>
      </c>
      <c r="V78" s="57">
        <f t="shared" si="1"/>
        <v>18915.4791</v>
      </c>
      <c r="W78" s="2" t="s">
        <v>324</v>
      </c>
      <c r="X78" s="2" t="s">
        <v>113</v>
      </c>
      <c r="Y78" s="3" t="s">
        <v>114</v>
      </c>
      <c r="Z78" s="61">
        <f t="shared" si="2"/>
        <v>1.4099999999999999</v>
      </c>
      <c r="AA78" s="57">
        <f t="shared" si="3"/>
        <v>9878083.5299999993</v>
      </c>
      <c r="AB78" s="57">
        <f t="shared" si="4"/>
        <v>42034.398000000001</v>
      </c>
      <c r="AC78" s="57">
        <f t="shared" si="5"/>
        <v>3152579.8500000001</v>
      </c>
    </row>
    <row r="79">
      <c r="A79" s="11" t="s">
        <v>232</v>
      </c>
      <c r="B79" s="3" t="s">
        <v>233</v>
      </c>
      <c r="C79" s="3" t="s">
        <v>234</v>
      </c>
      <c r="D79" s="2" t="s">
        <v>235</v>
      </c>
      <c r="E79" s="3" t="s">
        <v>406</v>
      </c>
      <c r="F79" s="11" t="s">
        <v>407</v>
      </c>
      <c r="G79" s="2" t="s">
        <v>408</v>
      </c>
      <c r="H79" s="60">
        <v>44410</v>
      </c>
      <c r="I79" s="11">
        <v>3</v>
      </c>
      <c r="J79" s="60" t="s">
        <v>214</v>
      </c>
      <c r="K79" s="57">
        <v>6521282.0800000001</v>
      </c>
      <c r="L79" s="57">
        <v>5844752.0200000005</v>
      </c>
      <c r="M79" s="57">
        <v>5844752.0200000005</v>
      </c>
      <c r="N79" s="59" t="s">
        <v>201</v>
      </c>
      <c r="O79" s="3">
        <v>0.0025999999999999999</v>
      </c>
      <c r="P79" s="3">
        <v>0</v>
      </c>
      <c r="S79" s="3">
        <v>0.45000000000000001</v>
      </c>
      <c r="T79" s="3">
        <f>S79*Totals!$H$4</f>
        <v>0.45000000000000001</v>
      </c>
      <c r="U79" s="57">
        <f t="shared" si="0"/>
        <v>6838.3598634000009</v>
      </c>
      <c r="V79" s="57">
        <f t="shared" si="1"/>
        <v>6838.3598634000009</v>
      </c>
      <c r="W79" s="2" t="s">
        <v>202</v>
      </c>
      <c r="X79" s="2" t="s">
        <v>115</v>
      </c>
      <c r="Y79" s="3" t="s">
        <v>116</v>
      </c>
      <c r="Z79" s="61">
        <f t="shared" si="2"/>
        <v>2.1699999999999999</v>
      </c>
      <c r="AA79" s="57">
        <f t="shared" si="3"/>
        <v>12683111.883400001</v>
      </c>
      <c r="AB79" s="57">
        <f t="shared" si="4"/>
        <v>15196.355252000001</v>
      </c>
      <c r="AC79" s="57">
        <f t="shared" si="5"/>
        <v>2630138.4090000005</v>
      </c>
    </row>
    <row r="80">
      <c r="A80" s="11" t="s">
        <v>320</v>
      </c>
      <c r="B80" s="3" t="s">
        <v>233</v>
      </c>
      <c r="C80" s="3" t="s">
        <v>234</v>
      </c>
      <c r="D80" s="2" t="s">
        <v>235</v>
      </c>
      <c r="E80" s="3" t="s">
        <v>409</v>
      </c>
      <c r="F80" s="11" t="s">
        <v>410</v>
      </c>
      <c r="G80" s="2" t="s">
        <v>411</v>
      </c>
      <c r="H80" s="60">
        <v>44475</v>
      </c>
      <c r="I80" s="11">
        <v>3</v>
      </c>
      <c r="J80" s="60" t="s">
        <v>206</v>
      </c>
      <c r="K80" s="57">
        <v>8011400</v>
      </c>
      <c r="L80" s="57">
        <v>8011400</v>
      </c>
      <c r="M80" s="57">
        <v>8011400</v>
      </c>
      <c r="N80" s="59" t="s">
        <v>201</v>
      </c>
      <c r="O80" s="3">
        <v>0.0080000000000000002</v>
      </c>
      <c r="P80" s="3">
        <v>0</v>
      </c>
      <c r="S80" s="3">
        <v>0.45000000000000001</v>
      </c>
      <c r="T80" s="3">
        <f>S80*Totals!$H$4</f>
        <v>0.45000000000000001</v>
      </c>
      <c r="U80" s="57">
        <f t="shared" si="0"/>
        <v>28841.040000000001</v>
      </c>
      <c r="V80" s="57">
        <f t="shared" si="1"/>
        <v>28841.040000000001</v>
      </c>
      <c r="W80" s="2" t="s">
        <v>324</v>
      </c>
      <c r="X80" s="2" t="s">
        <v>117</v>
      </c>
      <c r="Y80" s="3" t="s">
        <v>118</v>
      </c>
      <c r="Z80" s="61">
        <f t="shared" si="2"/>
        <v>2.3500000000000001</v>
      </c>
      <c r="AA80" s="57">
        <f t="shared" si="3"/>
        <v>18826790</v>
      </c>
      <c r="AB80" s="57">
        <f t="shared" si="4"/>
        <v>64091.200000000004</v>
      </c>
      <c r="AC80" s="57">
        <f t="shared" si="5"/>
        <v>3605130</v>
      </c>
    </row>
    <row r="81">
      <c r="A81" s="11" t="s">
        <v>320</v>
      </c>
      <c r="B81" s="3" t="s">
        <v>233</v>
      </c>
      <c r="C81" s="3" t="s">
        <v>234</v>
      </c>
      <c r="D81" s="2" t="s">
        <v>235</v>
      </c>
      <c r="E81" s="3" t="s">
        <v>412</v>
      </c>
      <c r="F81" s="11" t="s">
        <v>413</v>
      </c>
      <c r="G81" s="2" t="s">
        <v>414</v>
      </c>
      <c r="H81" s="60">
        <v>44488</v>
      </c>
      <c r="I81" s="11">
        <v>3</v>
      </c>
      <c r="J81" s="60" t="s">
        <v>206</v>
      </c>
      <c r="K81" s="57">
        <v>20123287.670000002</v>
      </c>
      <c r="L81" s="57">
        <v>20123287.670000002</v>
      </c>
      <c r="M81" s="57">
        <v>20123287.670000002</v>
      </c>
      <c r="N81" s="59" t="s">
        <v>201</v>
      </c>
      <c r="O81" s="3">
        <v>0.0080000000000000002</v>
      </c>
      <c r="P81" s="3">
        <v>0</v>
      </c>
      <c r="S81" s="3">
        <v>0.45000000000000001</v>
      </c>
      <c r="T81" s="3">
        <f>S81*Totals!$H$4</f>
        <v>0.45000000000000001</v>
      </c>
      <c r="U81" s="57">
        <f t="shared" si="0"/>
        <v>72443.83561200001</v>
      </c>
      <c r="V81" s="57">
        <f t="shared" si="1"/>
        <v>72443.83561200001</v>
      </c>
      <c r="W81" s="2" t="s">
        <v>324</v>
      </c>
      <c r="X81" s="2" t="s">
        <v>119</v>
      </c>
      <c r="Y81" s="3" t="s">
        <v>120</v>
      </c>
      <c r="Z81" s="61">
        <f t="shared" si="2"/>
        <v>2.3900000000000001</v>
      </c>
      <c r="AA81" s="57">
        <f t="shared" si="3"/>
        <v>48094657.531300008</v>
      </c>
      <c r="AB81" s="57">
        <f t="shared" si="4"/>
        <v>160986.30136000001</v>
      </c>
      <c r="AC81" s="57">
        <f t="shared" si="5"/>
        <v>9055479.4515000004</v>
      </c>
    </row>
    <row r="82">
      <c r="A82" s="11" t="s">
        <v>348</v>
      </c>
      <c r="B82" s="3" t="s">
        <v>233</v>
      </c>
      <c r="C82" s="3" t="s">
        <v>234</v>
      </c>
      <c r="D82" s="2" t="s">
        <v>356</v>
      </c>
      <c r="E82" s="3" t="s">
        <v>415</v>
      </c>
      <c r="F82" s="11" t="s">
        <v>416</v>
      </c>
      <c r="G82" s="2" t="s">
        <v>417</v>
      </c>
      <c r="H82" s="60">
        <v>43737</v>
      </c>
      <c r="I82" s="11">
        <v>1</v>
      </c>
      <c r="J82" s="60" t="s">
        <v>214</v>
      </c>
      <c r="K82" s="57">
        <v>8082075.21</v>
      </c>
      <c r="L82" s="57">
        <v>7243625.5300000003</v>
      </c>
      <c r="M82" s="57">
        <v>7243625.5300000003</v>
      </c>
      <c r="N82" s="59" t="s">
        <v>201</v>
      </c>
      <c r="O82" s="3">
        <v>0.074999999999999997</v>
      </c>
      <c r="P82" s="3">
        <v>0</v>
      </c>
      <c r="S82" s="3">
        <v>0.45000000000000001</v>
      </c>
      <c r="T82" s="3">
        <f>S82*Totals!$H$4</f>
        <v>0.45000000000000001</v>
      </c>
      <c r="U82" s="57">
        <f t="shared" si="0"/>
        <v>244472.3616375</v>
      </c>
      <c r="V82" s="57">
        <f t="shared" si="1"/>
        <v>244472.3616375</v>
      </c>
      <c r="W82" s="2" t="s">
        <v>352</v>
      </c>
      <c r="X82" s="2" t="s">
        <v>121</v>
      </c>
      <c r="Y82" s="3" t="s">
        <v>122</v>
      </c>
      <c r="Z82" s="61">
        <f t="shared" si="2"/>
        <v>0.33000000000000002</v>
      </c>
      <c r="AA82" s="57">
        <f t="shared" si="3"/>
        <v>2390396.4249</v>
      </c>
      <c r="AB82" s="57">
        <f t="shared" si="4"/>
        <v>543271.91475</v>
      </c>
      <c r="AC82" s="57">
        <f t="shared" si="5"/>
        <v>3259631.4885</v>
      </c>
    </row>
    <row r="83">
      <c r="A83" s="11" t="s">
        <v>232</v>
      </c>
      <c r="B83" s="3" t="s">
        <v>233</v>
      </c>
      <c r="C83" s="3" t="s">
        <v>234</v>
      </c>
      <c r="D83" s="2" t="s">
        <v>235</v>
      </c>
      <c r="E83" s="3" t="s">
        <v>418</v>
      </c>
      <c r="F83" s="11" t="s">
        <v>419</v>
      </c>
      <c r="G83" s="2" t="s">
        <v>420</v>
      </c>
      <c r="H83" s="60">
        <v>44504</v>
      </c>
      <c r="I83" s="11">
        <v>3</v>
      </c>
      <c r="J83" s="60" t="s">
        <v>214</v>
      </c>
      <c r="K83" s="57">
        <v>8526797.0500000007</v>
      </c>
      <c r="L83" s="57">
        <v>7642211.0899999999</v>
      </c>
      <c r="M83" s="57">
        <v>7642211.0899999999</v>
      </c>
      <c r="N83" s="59" t="s">
        <v>201</v>
      </c>
      <c r="O83" s="3">
        <v>0.0025999999999999999</v>
      </c>
      <c r="P83" s="3">
        <v>0</v>
      </c>
      <c r="S83" s="3">
        <v>0.45000000000000001</v>
      </c>
      <c r="T83" s="3">
        <f>S83*Totals!$H$4</f>
        <v>0.45000000000000001</v>
      </c>
      <c r="U83" s="57">
        <f t="shared" si="0"/>
        <v>8941.3869752999999</v>
      </c>
      <c r="V83" s="57">
        <f t="shared" si="1"/>
        <v>8941.3869752999999</v>
      </c>
      <c r="W83" s="2" t="s">
        <v>202</v>
      </c>
      <c r="X83" s="2" t="s">
        <v>123</v>
      </c>
      <c r="Y83" s="3" t="s">
        <v>124</v>
      </c>
      <c r="Z83" s="61">
        <f t="shared" si="2"/>
        <v>2.4300000000000002</v>
      </c>
      <c r="AA83" s="57">
        <f t="shared" si="3"/>
        <v>18570572.9487</v>
      </c>
      <c r="AB83" s="57">
        <f t="shared" si="4"/>
        <v>19869.748833999998</v>
      </c>
      <c r="AC83" s="57">
        <f t="shared" si="5"/>
        <v>3438994.9904999998</v>
      </c>
    </row>
    <row r="84">
      <c r="A84" s="11" t="s">
        <v>341</v>
      </c>
      <c r="B84" s="3" t="s">
        <v>233</v>
      </c>
      <c r="C84" s="3" t="s">
        <v>234</v>
      </c>
      <c r="D84" s="2" t="s">
        <v>235</v>
      </c>
      <c r="E84" s="3" t="s">
        <v>421</v>
      </c>
      <c r="F84" s="11" t="s">
        <v>422</v>
      </c>
      <c r="G84" s="2" t="s">
        <v>423</v>
      </c>
      <c r="H84" s="60">
        <v>44543</v>
      </c>
      <c r="I84" s="11">
        <v>3</v>
      </c>
      <c r="J84" s="60" t="s">
        <v>206</v>
      </c>
      <c r="K84" s="57">
        <v>15071250</v>
      </c>
      <c r="L84" s="57">
        <v>15071250</v>
      </c>
      <c r="M84" s="57">
        <v>15071250</v>
      </c>
      <c r="N84" s="59" t="s">
        <v>201</v>
      </c>
      <c r="O84" s="3">
        <v>0.0060000000000000001</v>
      </c>
      <c r="P84" s="3">
        <v>0</v>
      </c>
      <c r="S84" s="3">
        <v>0.45000000000000001</v>
      </c>
      <c r="T84" s="3">
        <f>S84*Totals!$H$4</f>
        <v>0.45000000000000001</v>
      </c>
      <c r="U84" s="57">
        <f t="shared" si="0"/>
        <v>40692.375</v>
      </c>
      <c r="V84" s="57">
        <f t="shared" si="1"/>
        <v>40692.375</v>
      </c>
      <c r="W84" s="2" t="s">
        <v>324</v>
      </c>
      <c r="X84" s="2" t="s">
        <v>125</v>
      </c>
      <c r="Y84" s="3" t="s">
        <v>126</v>
      </c>
      <c r="Z84" s="61">
        <f t="shared" si="2"/>
        <v>2.54</v>
      </c>
      <c r="AA84" s="57">
        <f t="shared" si="3"/>
        <v>38280975</v>
      </c>
      <c r="AB84" s="57">
        <f t="shared" si="4"/>
        <v>90427.5</v>
      </c>
      <c r="AC84" s="57">
        <f t="shared" si="5"/>
        <v>6782062.5</v>
      </c>
    </row>
    <row r="85">
      <c r="A85" s="11" t="s">
        <v>341</v>
      </c>
      <c r="B85" s="3" t="s">
        <v>233</v>
      </c>
      <c r="C85" s="3" t="s">
        <v>234</v>
      </c>
      <c r="D85" s="2" t="s">
        <v>235</v>
      </c>
      <c r="E85" s="3" t="s">
        <v>424</v>
      </c>
      <c r="F85" s="11" t="s">
        <v>425</v>
      </c>
      <c r="G85" s="2" t="s">
        <v>426</v>
      </c>
      <c r="H85" s="60">
        <v>44592</v>
      </c>
      <c r="I85" s="11">
        <v>3</v>
      </c>
      <c r="J85" s="60" t="s">
        <v>206</v>
      </c>
      <c r="K85" s="57">
        <v>27072600</v>
      </c>
      <c r="L85" s="57">
        <v>27072600</v>
      </c>
      <c r="M85" s="57">
        <v>27072600</v>
      </c>
      <c r="N85" s="59" t="s">
        <v>201</v>
      </c>
      <c r="O85" s="3">
        <v>0.0060000000000000001</v>
      </c>
      <c r="P85" s="3">
        <v>0</v>
      </c>
      <c r="S85" s="3">
        <v>0.45000000000000001</v>
      </c>
      <c r="T85" s="3">
        <f>S85*Totals!$H$4</f>
        <v>0.45000000000000001</v>
      </c>
      <c r="U85" s="57">
        <f t="shared" si="0"/>
        <v>73096.020000000004</v>
      </c>
      <c r="V85" s="57">
        <f t="shared" si="1"/>
        <v>73096.020000000004</v>
      </c>
      <c r="W85" s="2" t="s">
        <v>324</v>
      </c>
      <c r="X85" s="2" t="s">
        <v>127</v>
      </c>
      <c r="Y85" s="3" t="s">
        <v>128</v>
      </c>
      <c r="Z85" s="61">
        <f t="shared" si="2"/>
        <v>2.6699999999999999</v>
      </c>
      <c r="AA85" s="57">
        <f t="shared" si="3"/>
        <v>72283842</v>
      </c>
      <c r="AB85" s="57">
        <f t="shared" si="4"/>
        <v>162435.60000000001</v>
      </c>
      <c r="AC85" s="57">
        <f t="shared" si="5"/>
        <v>12182670</v>
      </c>
    </row>
    <row r="86">
      <c r="A86" s="11" t="s">
        <v>335</v>
      </c>
      <c r="B86" s="3" t="s">
        <v>427</v>
      </c>
      <c r="C86" s="3" t="s">
        <v>428</v>
      </c>
      <c r="D86" s="2" t="s">
        <v>235</v>
      </c>
      <c r="E86" s="3" t="s">
        <v>429</v>
      </c>
      <c r="F86" s="11" t="s">
        <v>430</v>
      </c>
      <c r="G86" s="2" t="s">
        <v>431</v>
      </c>
      <c r="H86" s="60">
        <v>44797</v>
      </c>
      <c r="I86" s="11">
        <v>4</v>
      </c>
      <c r="J86" s="60" t="s">
        <v>206</v>
      </c>
      <c r="K86" s="57">
        <v>9997730.8000000007</v>
      </c>
      <c r="L86" s="57">
        <v>9997730.8000000007</v>
      </c>
      <c r="M86" s="57">
        <v>9997730.8000000007</v>
      </c>
      <c r="N86" s="59" t="s">
        <v>201</v>
      </c>
      <c r="O86" s="3">
        <v>0.010500000000000001</v>
      </c>
      <c r="P86" s="3">
        <v>0</v>
      </c>
      <c r="S86" s="3">
        <v>0.45000000000000001</v>
      </c>
      <c r="T86" s="3">
        <f>S86*Totals!$H$4</f>
        <v>0.45000000000000001</v>
      </c>
      <c r="U86" s="57">
        <f t="shared" si="0"/>
        <v>47239.278030000009</v>
      </c>
      <c r="V86" s="57">
        <f t="shared" si="1"/>
        <v>47239.278030000009</v>
      </c>
      <c r="W86" s="2" t="s">
        <v>340</v>
      </c>
      <c r="X86" s="2" t="s">
        <v>129</v>
      </c>
      <c r="Y86" s="3" t="s">
        <v>130</v>
      </c>
      <c r="Z86" s="61">
        <f t="shared" si="2"/>
        <v>3.23</v>
      </c>
      <c r="AA86" s="57">
        <f t="shared" si="3"/>
        <v>32292670.484000001</v>
      </c>
      <c r="AB86" s="57">
        <f t="shared" si="4"/>
        <v>104976.17340000001</v>
      </c>
      <c r="AC86" s="57">
        <f t="shared" si="5"/>
        <v>4498978.8600000003</v>
      </c>
    </row>
    <row r="87">
      <c r="A87" s="11" t="s">
        <v>378</v>
      </c>
      <c r="B87" s="3" t="s">
        <v>233</v>
      </c>
      <c r="C87" s="3" t="s">
        <v>234</v>
      </c>
      <c r="D87" s="2" t="s">
        <v>336</v>
      </c>
      <c r="E87" s="3" t="s">
        <v>432</v>
      </c>
      <c r="F87" s="11" t="s">
        <v>433</v>
      </c>
      <c r="G87" s="2" t="s">
        <v>434</v>
      </c>
      <c r="H87" s="60">
        <v>44223</v>
      </c>
      <c r="I87" s="11">
        <v>2</v>
      </c>
      <c r="J87" s="60" t="s">
        <v>206</v>
      </c>
      <c r="K87" s="57">
        <v>6134465</v>
      </c>
      <c r="L87" s="57">
        <v>6134465</v>
      </c>
      <c r="M87" s="57">
        <v>6134465</v>
      </c>
      <c r="N87" s="59" t="s">
        <v>201</v>
      </c>
      <c r="O87" s="3">
        <v>0.014</v>
      </c>
      <c r="P87" s="3">
        <v>0</v>
      </c>
      <c r="S87" s="3">
        <v>0.45000000000000001</v>
      </c>
      <c r="T87" s="3">
        <f>S87*Totals!$H$4</f>
        <v>0.45000000000000001</v>
      </c>
      <c r="U87" s="57">
        <f t="shared" si="0"/>
        <v>38647.129499999995</v>
      </c>
      <c r="V87" s="57">
        <f t="shared" si="1"/>
        <v>38647.129499999995</v>
      </c>
      <c r="W87" s="2" t="s">
        <v>340</v>
      </c>
      <c r="X87" s="2" t="s">
        <v>131</v>
      </c>
      <c r="Y87" s="3" t="s">
        <v>132</v>
      </c>
      <c r="Z87" s="61">
        <f t="shared" si="2"/>
        <v>1.6599999999999999</v>
      </c>
      <c r="AA87" s="57">
        <f t="shared" si="3"/>
        <v>10183211.9</v>
      </c>
      <c r="AB87" s="57">
        <f t="shared" si="4"/>
        <v>85882.509999999995</v>
      </c>
      <c r="AC87" s="57">
        <f t="shared" si="5"/>
        <v>2760509.25</v>
      </c>
    </row>
    <row r="88">
      <c r="A88" s="11" t="s">
        <v>435</v>
      </c>
      <c r="B88" s="3" t="s">
        <v>233</v>
      </c>
      <c r="C88" s="3" t="s">
        <v>234</v>
      </c>
      <c r="D88" s="2" t="s">
        <v>336</v>
      </c>
      <c r="E88" s="3" t="s">
        <v>436</v>
      </c>
      <c r="F88" s="11" t="s">
        <v>437</v>
      </c>
      <c r="G88" s="2" t="s">
        <v>438</v>
      </c>
      <c r="H88" s="60">
        <v>44453</v>
      </c>
      <c r="I88" s="11">
        <v>3</v>
      </c>
      <c r="J88" s="60" t="s">
        <v>206</v>
      </c>
      <c r="K88" s="57">
        <v>5004791.6699999999</v>
      </c>
      <c r="L88" s="57">
        <v>5004791.6699999999</v>
      </c>
      <c r="M88" s="57">
        <v>5004791.6699999999</v>
      </c>
      <c r="N88" s="59" t="s">
        <v>201</v>
      </c>
      <c r="O88" s="3">
        <v>0.018499999999999999</v>
      </c>
      <c r="P88" s="3">
        <v>0</v>
      </c>
      <c r="S88" s="3">
        <v>0.45000000000000001</v>
      </c>
      <c r="T88" s="3">
        <f>S88*Totals!$H$4</f>
        <v>0.45000000000000001</v>
      </c>
      <c r="U88" s="57">
        <f t="shared" si="0"/>
        <v>41664.89065275</v>
      </c>
      <c r="V88" s="57">
        <f t="shared" si="1"/>
        <v>41664.89065275</v>
      </c>
      <c r="W88" s="2" t="s">
        <v>439</v>
      </c>
      <c r="X88" s="2" t="s">
        <v>133</v>
      </c>
      <c r="Y88" s="3" t="s">
        <v>134</v>
      </c>
      <c r="Z88" s="61">
        <f t="shared" si="2"/>
        <v>2.29</v>
      </c>
      <c r="AA88" s="57">
        <f t="shared" si="3"/>
        <v>11460972.9243</v>
      </c>
      <c r="AB88" s="57">
        <f t="shared" si="4"/>
        <v>92588.645894999994</v>
      </c>
      <c r="AC88" s="57">
        <f t="shared" si="5"/>
        <v>2252156.2515000002</v>
      </c>
    </row>
    <row r="89">
      <c r="A89" s="11" t="s">
        <v>435</v>
      </c>
      <c r="B89" s="3" t="s">
        <v>233</v>
      </c>
      <c r="C89" s="3" t="s">
        <v>234</v>
      </c>
      <c r="D89" s="2" t="s">
        <v>336</v>
      </c>
      <c r="E89" s="3" t="s">
        <v>436</v>
      </c>
      <c r="F89" s="11" t="s">
        <v>437</v>
      </c>
      <c r="G89" s="2" t="s">
        <v>440</v>
      </c>
      <c r="H89" s="60">
        <v>44453</v>
      </c>
      <c r="I89" s="11">
        <v>3</v>
      </c>
      <c r="J89" s="60" t="s">
        <v>206</v>
      </c>
      <c r="K89" s="57">
        <v>19604812.5</v>
      </c>
      <c r="L89" s="57">
        <v>19604812.5</v>
      </c>
      <c r="M89" s="57">
        <v>19604812.5</v>
      </c>
      <c r="N89" s="59" t="s">
        <v>201</v>
      </c>
      <c r="O89" s="3">
        <v>0.018499999999999999</v>
      </c>
      <c r="P89" s="3">
        <v>0</v>
      </c>
      <c r="S89" s="3">
        <v>0.45000000000000001</v>
      </c>
      <c r="T89" s="3">
        <f>S89*Totals!$H$4</f>
        <v>0.45000000000000001</v>
      </c>
      <c r="U89" s="57">
        <f t="shared" si="0"/>
        <v>163210.06406249999</v>
      </c>
      <c r="V89" s="57">
        <f t="shared" si="1"/>
        <v>163210.06406249999</v>
      </c>
      <c r="W89" s="2" t="s">
        <v>439</v>
      </c>
      <c r="X89" s="2" t="s">
        <v>133</v>
      </c>
      <c r="Y89" s="3" t="s">
        <v>134</v>
      </c>
      <c r="Z89" s="61">
        <f t="shared" si="2"/>
        <v>2.29</v>
      </c>
      <c r="AA89" s="57">
        <f t="shared" si="3"/>
        <v>44895020.625</v>
      </c>
      <c r="AB89" s="57">
        <f t="shared" si="4"/>
        <v>362689.03125</v>
      </c>
      <c r="AC89" s="57">
        <f t="shared" si="5"/>
        <v>8822165.625</v>
      </c>
    </row>
    <row r="90">
      <c r="A90" s="11" t="s">
        <v>232</v>
      </c>
      <c r="B90" s="3" t="s">
        <v>233</v>
      </c>
      <c r="C90" s="3" t="s">
        <v>234</v>
      </c>
      <c r="D90" s="2" t="s">
        <v>235</v>
      </c>
      <c r="E90" s="3" t="s">
        <v>441</v>
      </c>
      <c r="F90" s="11" t="s">
        <v>442</v>
      </c>
      <c r="G90" s="2" t="s">
        <v>443</v>
      </c>
      <c r="H90" s="60">
        <v>45378</v>
      </c>
      <c r="I90" s="11">
        <v>5</v>
      </c>
      <c r="J90" s="60" t="s">
        <v>206</v>
      </c>
      <c r="K90" s="57">
        <v>20027500</v>
      </c>
      <c r="L90" s="57">
        <v>20027500</v>
      </c>
      <c r="M90" s="57">
        <v>20027500</v>
      </c>
      <c r="N90" s="59" t="s">
        <v>201</v>
      </c>
      <c r="O90" s="3">
        <v>0.0025999999999999999</v>
      </c>
      <c r="P90" s="3">
        <v>0</v>
      </c>
      <c r="S90" s="3">
        <v>0.45000000000000001</v>
      </c>
      <c r="T90" s="3">
        <f>S90*Totals!$H$4</f>
        <v>0.45000000000000001</v>
      </c>
      <c r="U90" s="57">
        <f t="shared" si="0"/>
        <v>23432.174999999999</v>
      </c>
      <c r="V90" s="57">
        <f t="shared" si="1"/>
        <v>23432.174999999999</v>
      </c>
      <c r="W90" s="2" t="s">
        <v>202</v>
      </c>
      <c r="X90" s="2" t="s">
        <v>135</v>
      </c>
      <c r="Y90" s="3" t="s">
        <v>136</v>
      </c>
      <c r="Z90" s="61">
        <f t="shared" si="2"/>
        <v>4.8200000000000003</v>
      </c>
      <c r="AA90" s="57">
        <f t="shared" si="3"/>
        <v>96532550</v>
      </c>
      <c r="AB90" s="57">
        <f t="shared" si="4"/>
        <v>52071.5</v>
      </c>
      <c r="AC90" s="57">
        <f t="shared" si="5"/>
        <v>9012375</v>
      </c>
    </row>
    <row r="91">
      <c r="A91" s="11" t="s">
        <v>232</v>
      </c>
      <c r="B91" s="3" t="s">
        <v>233</v>
      </c>
      <c r="C91" s="3" t="s">
        <v>234</v>
      </c>
      <c r="D91" s="2" t="s">
        <v>235</v>
      </c>
      <c r="E91" s="3" t="s">
        <v>444</v>
      </c>
      <c r="F91" s="11" t="s">
        <v>445</v>
      </c>
      <c r="G91" s="2" t="s">
        <v>446</v>
      </c>
      <c r="H91" s="60">
        <v>44680</v>
      </c>
      <c r="I91" s="11">
        <v>3</v>
      </c>
      <c r="J91" s="60" t="s">
        <v>206</v>
      </c>
      <c r="K91" s="57">
        <v>4001955.5600000001</v>
      </c>
      <c r="L91" s="57">
        <v>4001955.5600000001</v>
      </c>
      <c r="M91" s="57">
        <v>4001955.5600000001</v>
      </c>
      <c r="N91" s="59" t="s">
        <v>201</v>
      </c>
      <c r="O91" s="3">
        <v>0.0025999999999999999</v>
      </c>
      <c r="P91" s="3">
        <v>0</v>
      </c>
      <c r="S91" s="3">
        <v>0.45000000000000001</v>
      </c>
      <c r="T91" s="3">
        <f>S91*Totals!$H$4</f>
        <v>0.45000000000000001</v>
      </c>
      <c r="U91" s="57">
        <f t="shared" si="0"/>
        <v>4682.2880052</v>
      </c>
      <c r="V91" s="57">
        <f t="shared" si="1"/>
        <v>4682.2880052</v>
      </c>
      <c r="W91" s="2" t="s">
        <v>202</v>
      </c>
      <c r="X91" s="2" t="s">
        <v>137</v>
      </c>
      <c r="Y91" s="3" t="s">
        <v>138</v>
      </c>
      <c r="Z91" s="61">
        <f t="shared" si="2"/>
        <v>2.9100000000000001</v>
      </c>
      <c r="AA91" s="57">
        <f t="shared" si="3"/>
        <v>11645690.6796</v>
      </c>
      <c r="AB91" s="57">
        <f t="shared" si="4"/>
        <v>10405.084456000001</v>
      </c>
      <c r="AC91" s="57">
        <f t="shared" si="5"/>
        <v>1800880.0020000001</v>
      </c>
    </row>
    <row r="92">
      <c r="A92" s="11" t="s">
        <v>447</v>
      </c>
      <c r="B92" s="3" t="s">
        <v>233</v>
      </c>
      <c r="C92" s="3" t="s">
        <v>234</v>
      </c>
      <c r="D92" s="2" t="s">
        <v>235</v>
      </c>
      <c r="E92" s="3" t="s">
        <v>140</v>
      </c>
      <c r="F92" s="11" t="s">
        <v>139</v>
      </c>
      <c r="G92" s="2" t="s">
        <v>448</v>
      </c>
      <c r="H92" s="60">
        <v>44300</v>
      </c>
      <c r="I92" s="11">
        <v>2</v>
      </c>
      <c r="J92" s="60" t="s">
        <v>206</v>
      </c>
      <c r="K92" s="57">
        <v>8628596.6399999987</v>
      </c>
      <c r="L92" s="57">
        <v>8628596.6399999987</v>
      </c>
      <c r="M92" s="57">
        <v>8628596.6399999987</v>
      </c>
      <c r="N92" s="59" t="s">
        <v>201</v>
      </c>
      <c r="O92" s="3">
        <v>0.057000000000000002</v>
      </c>
      <c r="P92" s="3">
        <v>0</v>
      </c>
      <c r="S92" s="3">
        <v>0.45000000000000001</v>
      </c>
      <c r="T92" s="3">
        <f>S92*Totals!$H$4</f>
        <v>0.45000000000000001</v>
      </c>
      <c r="U92" s="57">
        <f t="shared" si="0"/>
        <v>221323.50381599998</v>
      </c>
      <c r="V92" s="57">
        <f t="shared" si="1"/>
        <v>221323.50381599998</v>
      </c>
      <c r="W92" s="2" t="s">
        <v>352</v>
      </c>
      <c r="X92" s="2" t="s">
        <v>139</v>
      </c>
      <c r="Y92" s="3" t="s">
        <v>140</v>
      </c>
      <c r="Z92" s="61">
        <f t="shared" si="2"/>
        <v>1.8700000000000001</v>
      </c>
      <c r="AA92" s="57">
        <f t="shared" si="3"/>
        <v>16135475.716799999</v>
      </c>
      <c r="AB92" s="57">
        <f t="shared" si="4"/>
        <v>491830.00847999996</v>
      </c>
      <c r="AC92" s="57">
        <f t="shared" si="5"/>
        <v>3882868.4879999994</v>
      </c>
    </row>
    <row r="93">
      <c r="A93" s="11" t="s">
        <v>447</v>
      </c>
      <c r="B93" s="3" t="s">
        <v>233</v>
      </c>
      <c r="C93" s="3" t="s">
        <v>234</v>
      </c>
      <c r="D93" s="2" t="s">
        <v>235</v>
      </c>
      <c r="E93" s="3" t="s">
        <v>140</v>
      </c>
      <c r="F93" s="11" t="s">
        <v>139</v>
      </c>
      <c r="G93" s="2" t="s">
        <v>449</v>
      </c>
      <c r="H93" s="60">
        <v>44305</v>
      </c>
      <c r="I93" s="11">
        <v>2</v>
      </c>
      <c r="J93" s="60" t="s">
        <v>206</v>
      </c>
      <c r="K93" s="57">
        <v>9020805.5800000001</v>
      </c>
      <c r="L93" s="57">
        <v>9020805.5800000001</v>
      </c>
      <c r="M93" s="57">
        <v>9020805.5800000001</v>
      </c>
      <c r="N93" s="59" t="s">
        <v>201</v>
      </c>
      <c r="O93" s="3">
        <v>0.057000000000000002</v>
      </c>
      <c r="P93" s="3">
        <v>0</v>
      </c>
      <c r="S93" s="3">
        <v>0.45000000000000001</v>
      </c>
      <c r="T93" s="3">
        <f>S93*Totals!$H$4</f>
        <v>0.45000000000000001</v>
      </c>
      <c r="U93" s="57">
        <f t="shared" si="0"/>
        <v>231383.66312700001</v>
      </c>
      <c r="V93" s="57">
        <f t="shared" si="1"/>
        <v>231383.66312700001</v>
      </c>
      <c r="W93" s="2" t="s">
        <v>352</v>
      </c>
      <c r="X93" s="2" t="s">
        <v>139</v>
      </c>
      <c r="Y93" s="3" t="s">
        <v>140</v>
      </c>
      <c r="Z93" s="61">
        <f t="shared" si="2"/>
        <v>1.8899999999999999</v>
      </c>
      <c r="AA93" s="57">
        <f t="shared" si="3"/>
        <v>17049322.5462</v>
      </c>
      <c r="AB93" s="57">
        <f t="shared" si="4"/>
        <v>514185.91806</v>
      </c>
      <c r="AC93" s="57">
        <f t="shared" si="5"/>
        <v>4059362.5109999999</v>
      </c>
    </row>
    <row r="94">
      <c r="A94" s="11" t="s">
        <v>216</v>
      </c>
      <c r="B94" s="3" t="s">
        <v>362</v>
      </c>
      <c r="C94" s="3" t="s">
        <v>363</v>
      </c>
      <c r="D94" s="2"/>
      <c r="E94" s="3" t="s">
        <v>142</v>
      </c>
      <c r="F94" s="11" t="s">
        <v>141</v>
      </c>
      <c r="G94" s="2" t="s">
        <v>450</v>
      </c>
      <c r="H94" s="60">
        <v>45016</v>
      </c>
      <c r="I94" s="11">
        <v>4</v>
      </c>
      <c r="J94" s="60" t="s">
        <v>206</v>
      </c>
      <c r="K94" s="57">
        <v>265346.72000000003</v>
      </c>
      <c r="L94" s="57">
        <v>265346.72000000003</v>
      </c>
      <c r="M94" s="57">
        <v>265346.72000000003</v>
      </c>
      <c r="N94" s="59" t="s">
        <v>201</v>
      </c>
      <c r="O94" s="3">
        <v>0.0015</v>
      </c>
      <c r="P94" s="3">
        <v>0</v>
      </c>
      <c r="S94" s="3">
        <v>0.45000000000000001</v>
      </c>
      <c r="T94" s="3">
        <f>S94*Totals!$H$4</f>
        <v>0.45000000000000001</v>
      </c>
      <c r="U94" s="57">
        <f t="shared" si="0"/>
        <v>179.10903600000003</v>
      </c>
      <c r="V94" s="57">
        <f t="shared" si="1"/>
        <v>179.10903600000003</v>
      </c>
      <c r="W94" s="2" t="s">
        <v>221</v>
      </c>
      <c r="X94" s="2" t="s">
        <v>141</v>
      </c>
      <c r="Y94" s="3" t="s">
        <v>142</v>
      </c>
      <c r="Z94" s="61">
        <f t="shared" si="2"/>
        <v>3.8300000000000001</v>
      </c>
      <c r="AA94" s="57">
        <f t="shared" si="3"/>
        <v>1016277.9376000002</v>
      </c>
      <c r="AB94" s="57">
        <f t="shared" si="4"/>
        <v>398.02008000000006</v>
      </c>
      <c r="AC94" s="57">
        <f t="shared" si="5"/>
        <v>119406.02400000002</v>
      </c>
    </row>
    <row r="95">
      <c r="A95" s="11" t="s">
        <v>216</v>
      </c>
      <c r="B95" s="3" t="s">
        <v>362</v>
      </c>
      <c r="C95" s="3" t="s">
        <v>363</v>
      </c>
      <c r="D95" s="2"/>
      <c r="E95" s="3" t="s">
        <v>142</v>
      </c>
      <c r="F95" s="11" t="s">
        <v>141</v>
      </c>
      <c r="G95" s="2" t="s">
        <v>451</v>
      </c>
      <c r="H95" s="60">
        <v>45016</v>
      </c>
      <c r="I95" s="11">
        <v>4</v>
      </c>
      <c r="J95" s="60" t="s">
        <v>206</v>
      </c>
      <c r="K95" s="57">
        <v>298979.64999999997</v>
      </c>
      <c r="L95" s="57">
        <v>298979.64999999997</v>
      </c>
      <c r="M95" s="57">
        <v>298979.64999999997</v>
      </c>
      <c r="N95" s="59" t="s">
        <v>201</v>
      </c>
      <c r="O95" s="3">
        <v>0.0015</v>
      </c>
      <c r="P95" s="3">
        <v>0</v>
      </c>
      <c r="S95" s="3">
        <v>0.45000000000000001</v>
      </c>
      <c r="T95" s="3">
        <f>S95*Totals!$H$4</f>
        <v>0.45000000000000001</v>
      </c>
      <c r="U95" s="57">
        <f t="shared" si="0"/>
        <v>201.81126374999997</v>
      </c>
      <c r="V95" s="57">
        <f t="shared" si="1"/>
        <v>201.81126374999997</v>
      </c>
      <c r="W95" s="2" t="s">
        <v>221</v>
      </c>
      <c r="X95" s="2" t="s">
        <v>141</v>
      </c>
      <c r="Y95" s="3" t="s">
        <v>142</v>
      </c>
      <c r="Z95" s="61">
        <f t="shared" si="2"/>
        <v>3.8300000000000001</v>
      </c>
      <c r="AA95" s="57">
        <f t="shared" si="3"/>
        <v>1145092.0595</v>
      </c>
      <c r="AB95" s="57">
        <f t="shared" si="4"/>
        <v>448.46947499999993</v>
      </c>
      <c r="AC95" s="57">
        <f t="shared" si="5"/>
        <v>134540.8425</v>
      </c>
    </row>
    <row r="96">
      <c r="A96" s="11" t="s">
        <v>216</v>
      </c>
      <c r="B96" s="3" t="s">
        <v>362</v>
      </c>
      <c r="C96" s="3" t="s">
        <v>363</v>
      </c>
      <c r="D96" s="2"/>
      <c r="E96" s="3" t="s">
        <v>144</v>
      </c>
      <c r="F96" s="11" t="s">
        <v>143</v>
      </c>
      <c r="G96" s="2" t="s">
        <v>452</v>
      </c>
      <c r="H96" s="60">
        <v>44957</v>
      </c>
      <c r="I96" s="11">
        <v>4</v>
      </c>
      <c r="J96" s="60" t="s">
        <v>206</v>
      </c>
      <c r="K96" s="57">
        <v>322247.07000000001</v>
      </c>
      <c r="L96" s="57">
        <v>322247.07000000001</v>
      </c>
      <c r="M96" s="57">
        <v>322247.07000000001</v>
      </c>
      <c r="N96" s="59" t="s">
        <v>201</v>
      </c>
      <c r="O96" s="3">
        <v>0.0015</v>
      </c>
      <c r="P96" s="3">
        <v>0</v>
      </c>
      <c r="S96" s="3">
        <v>0.45000000000000001</v>
      </c>
      <c r="T96" s="3">
        <f>S96*Totals!$H$4</f>
        <v>0.45000000000000001</v>
      </c>
      <c r="U96" s="57">
        <f t="shared" si="0"/>
        <v>217.51677225</v>
      </c>
      <c r="V96" s="57">
        <f t="shared" si="1"/>
        <v>217.51677225</v>
      </c>
      <c r="W96" s="2" t="s">
        <v>221</v>
      </c>
      <c r="X96" s="2" t="s">
        <v>143</v>
      </c>
      <c r="Y96" s="3" t="s">
        <v>144</v>
      </c>
      <c r="Z96" s="61">
        <f t="shared" si="2"/>
        <v>3.6699999999999999</v>
      </c>
      <c r="AA96" s="57">
        <f t="shared" si="3"/>
        <v>1182646.7468999999</v>
      </c>
      <c r="AB96" s="57">
        <f t="shared" si="4"/>
        <v>483.37060500000001</v>
      </c>
      <c r="AC96" s="57">
        <f t="shared" si="5"/>
        <v>145011.18150000001</v>
      </c>
    </row>
    <row r="97">
      <c r="A97" s="11" t="s">
        <v>216</v>
      </c>
      <c r="B97" s="3" t="s">
        <v>362</v>
      </c>
      <c r="C97" s="3" t="s">
        <v>363</v>
      </c>
      <c r="D97" s="2"/>
      <c r="E97" s="3" t="s">
        <v>146</v>
      </c>
      <c r="F97" s="11" t="s">
        <v>145</v>
      </c>
      <c r="G97" s="2" t="s">
        <v>453</v>
      </c>
      <c r="H97" s="60">
        <v>44985</v>
      </c>
      <c r="I97" s="11">
        <v>4</v>
      </c>
      <c r="J97" s="60" t="s">
        <v>206</v>
      </c>
      <c r="K97" s="57">
        <v>69886.580000000002</v>
      </c>
      <c r="L97" s="57">
        <v>69886.580000000002</v>
      </c>
      <c r="M97" s="57">
        <v>69886.580000000002</v>
      </c>
      <c r="N97" s="59" t="s">
        <v>201</v>
      </c>
      <c r="O97" s="3">
        <v>0.0015</v>
      </c>
      <c r="P97" s="3">
        <v>0</v>
      </c>
      <c r="S97" s="3">
        <v>0.45000000000000001</v>
      </c>
      <c r="T97" s="3">
        <f>S97*Totals!$H$4</f>
        <v>0.45000000000000001</v>
      </c>
      <c r="U97" s="57">
        <f t="shared" si="0"/>
        <v>47.173441500000003</v>
      </c>
      <c r="V97" s="57">
        <f t="shared" si="1"/>
        <v>47.173441500000003</v>
      </c>
      <c r="W97" s="2" t="s">
        <v>221</v>
      </c>
      <c r="X97" s="2" t="s">
        <v>145</v>
      </c>
      <c r="Y97" s="3" t="s">
        <v>146</v>
      </c>
      <c r="Z97" s="61">
        <f t="shared" si="2"/>
        <v>3.75</v>
      </c>
      <c r="AA97" s="57">
        <f t="shared" si="3"/>
        <v>262074.67500000002</v>
      </c>
      <c r="AB97" s="57">
        <f t="shared" si="4"/>
        <v>104.82987</v>
      </c>
      <c r="AC97" s="57">
        <f t="shared" si="5"/>
        <v>31448.961000000003</v>
      </c>
    </row>
    <row r="98">
      <c r="A98" s="11" t="s">
        <v>216</v>
      </c>
      <c r="B98" s="3" t="s">
        <v>362</v>
      </c>
      <c r="C98" s="3" t="s">
        <v>363</v>
      </c>
      <c r="D98" s="2"/>
      <c r="E98" s="3" t="s">
        <v>148</v>
      </c>
      <c r="F98" s="11" t="s">
        <v>147</v>
      </c>
      <c r="G98" s="2" t="s">
        <v>454</v>
      </c>
      <c r="H98" s="60">
        <v>44957</v>
      </c>
      <c r="I98" s="11">
        <v>4</v>
      </c>
      <c r="J98" s="60" t="s">
        <v>206</v>
      </c>
      <c r="K98" s="57">
        <v>126063.53</v>
      </c>
      <c r="L98" s="57">
        <v>126063.53</v>
      </c>
      <c r="M98" s="57">
        <v>126063.53</v>
      </c>
      <c r="N98" s="59" t="s">
        <v>201</v>
      </c>
      <c r="O98" s="3">
        <v>0.0015</v>
      </c>
      <c r="P98" s="3">
        <v>0</v>
      </c>
      <c r="S98" s="3">
        <v>0.45000000000000001</v>
      </c>
      <c r="T98" s="3">
        <f>S98*Totals!$H$4</f>
        <v>0.45000000000000001</v>
      </c>
      <c r="U98" s="57">
        <f t="shared" si="0"/>
        <v>85.092882750000001</v>
      </c>
      <c r="V98" s="57">
        <f t="shared" si="1"/>
        <v>85.092882750000001</v>
      </c>
      <c r="W98" s="2" t="s">
        <v>221</v>
      </c>
      <c r="X98" s="2" t="s">
        <v>147</v>
      </c>
      <c r="Y98" s="3" t="s">
        <v>148</v>
      </c>
      <c r="Z98" s="61">
        <f t="shared" si="2"/>
        <v>3.6699999999999999</v>
      </c>
      <c r="AA98" s="57">
        <f t="shared" si="3"/>
        <v>462653.15509999997</v>
      </c>
      <c r="AB98" s="57">
        <f t="shared" si="4"/>
        <v>189.09529499999999</v>
      </c>
      <c r="AC98" s="57">
        <f t="shared" si="5"/>
        <v>56728.588499999998</v>
      </c>
    </row>
    <row r="99">
      <c r="A99" s="11" t="s">
        <v>216</v>
      </c>
      <c r="B99" s="3" t="s">
        <v>362</v>
      </c>
      <c r="C99" s="3" t="s">
        <v>363</v>
      </c>
      <c r="D99" s="2"/>
      <c r="E99" s="3" t="s">
        <v>150</v>
      </c>
      <c r="F99" s="11" t="s">
        <v>149</v>
      </c>
      <c r="G99" s="2" t="s">
        <v>455</v>
      </c>
      <c r="H99" s="60">
        <v>45199</v>
      </c>
      <c r="I99" s="11">
        <v>5</v>
      </c>
      <c r="J99" s="60" t="s">
        <v>206</v>
      </c>
      <c r="K99" s="57">
        <v>132317.63000000001</v>
      </c>
      <c r="L99" s="57">
        <v>132317.63000000001</v>
      </c>
      <c r="M99" s="57">
        <v>132317.63000000001</v>
      </c>
      <c r="N99" s="59" t="s">
        <v>201</v>
      </c>
      <c r="O99" s="3">
        <v>0.0015</v>
      </c>
      <c r="P99" s="3">
        <v>0</v>
      </c>
      <c r="S99" s="3">
        <v>0.45000000000000001</v>
      </c>
      <c r="T99" s="3">
        <f>S99*Totals!$H$4</f>
        <v>0.45000000000000001</v>
      </c>
      <c r="U99" s="57">
        <f t="shared" si="0"/>
        <v>89.314400250000006</v>
      </c>
      <c r="V99" s="57">
        <f t="shared" si="1"/>
        <v>89.314400250000006</v>
      </c>
      <c r="W99" s="2" t="s">
        <v>221</v>
      </c>
      <c r="X99" s="2" t="s">
        <v>149</v>
      </c>
      <c r="Y99" s="3" t="s">
        <v>150</v>
      </c>
      <c r="Z99" s="61">
        <f t="shared" si="2"/>
        <v>4.3300000000000001</v>
      </c>
      <c r="AA99" s="57">
        <f t="shared" si="3"/>
        <v>572935.33790000004</v>
      </c>
      <c r="AB99" s="57">
        <f t="shared" si="4"/>
        <v>198.47644500000001</v>
      </c>
      <c r="AC99" s="57">
        <f t="shared" si="5"/>
        <v>59542.933500000006</v>
      </c>
    </row>
    <row r="100">
      <c r="A100" s="11" t="s">
        <v>216</v>
      </c>
      <c r="B100" s="3" t="s">
        <v>362</v>
      </c>
      <c r="C100" s="3" t="s">
        <v>363</v>
      </c>
      <c r="D100" s="2"/>
      <c r="E100" s="3" t="s">
        <v>150</v>
      </c>
      <c r="F100" s="11" t="s">
        <v>149</v>
      </c>
      <c r="G100" s="2" t="s">
        <v>456</v>
      </c>
      <c r="H100" s="60">
        <v>45199</v>
      </c>
      <c r="I100" s="11">
        <v>5</v>
      </c>
      <c r="J100" s="60" t="s">
        <v>206</v>
      </c>
      <c r="K100" s="57">
        <v>282037.27000000002</v>
      </c>
      <c r="L100" s="57">
        <v>282037.27000000002</v>
      </c>
      <c r="M100" s="57">
        <v>282037.27000000002</v>
      </c>
      <c r="N100" s="59" t="s">
        <v>201</v>
      </c>
      <c r="O100" s="3">
        <v>0.0015</v>
      </c>
      <c r="P100" s="3">
        <v>0</v>
      </c>
      <c r="S100" s="3">
        <v>0.45000000000000001</v>
      </c>
      <c r="T100" s="3">
        <f>S100*Totals!$H$4</f>
        <v>0.45000000000000001</v>
      </c>
      <c r="U100" s="57">
        <f t="shared" si="0"/>
        <v>190.37515725000003</v>
      </c>
      <c r="V100" s="57">
        <f t="shared" si="1"/>
        <v>190.37515725000003</v>
      </c>
      <c r="W100" s="2" t="s">
        <v>221</v>
      </c>
      <c r="X100" s="2" t="s">
        <v>149</v>
      </c>
      <c r="Y100" s="3" t="s">
        <v>150</v>
      </c>
      <c r="Z100" s="61">
        <f t="shared" si="2"/>
        <v>4.3300000000000001</v>
      </c>
      <c r="AA100" s="57">
        <f t="shared" si="3"/>
        <v>1221221.3791</v>
      </c>
      <c r="AB100" s="57">
        <f t="shared" si="4"/>
        <v>423.05590500000005</v>
      </c>
      <c r="AC100" s="57">
        <f t="shared" si="5"/>
        <v>126916.77150000002</v>
      </c>
    </row>
    <row r="101">
      <c r="A101" s="11" t="s">
        <v>447</v>
      </c>
      <c r="B101" s="3" t="s">
        <v>283</v>
      </c>
      <c r="C101" s="3" t="s">
        <v>234</v>
      </c>
      <c r="D101" s="2" t="s">
        <v>457</v>
      </c>
      <c r="E101" s="3" t="s">
        <v>152</v>
      </c>
      <c r="F101" s="11" t="s">
        <v>151</v>
      </c>
      <c r="G101" s="2" t="s">
        <v>458</v>
      </c>
      <c r="H101" s="60">
        <v>43643</v>
      </c>
      <c r="I101" s="11">
        <v>1</v>
      </c>
      <c r="J101" s="60" t="s">
        <v>206</v>
      </c>
      <c r="K101" s="57">
        <v>1100000</v>
      </c>
      <c r="L101" s="57">
        <v>1100000</v>
      </c>
      <c r="M101" s="57">
        <v>1100000</v>
      </c>
      <c r="N101" s="59" t="s">
        <v>201</v>
      </c>
      <c r="O101" s="3">
        <v>0.057000000000000002</v>
      </c>
      <c r="P101" s="3">
        <v>0</v>
      </c>
      <c r="S101" s="3">
        <v>0.45000000000000001</v>
      </c>
      <c r="T101" s="3">
        <f>S101*Totals!$H$4</f>
        <v>0.45000000000000001</v>
      </c>
      <c r="U101" s="57">
        <f t="shared" si="0"/>
        <v>28215</v>
      </c>
      <c r="V101" s="57">
        <f t="shared" si="1"/>
        <v>28215</v>
      </c>
      <c r="W101" s="2" t="s">
        <v>352</v>
      </c>
      <c r="X101" s="2" t="s">
        <v>151</v>
      </c>
      <c r="Y101" s="3" t="s">
        <v>152</v>
      </c>
      <c r="Z101" s="61">
        <f t="shared" si="2"/>
        <v>0.070000000000000007</v>
      </c>
      <c r="AA101" s="57">
        <f t="shared" si="3"/>
        <v>77000.000000000015</v>
      </c>
      <c r="AB101" s="57">
        <f t="shared" si="4"/>
        <v>62700</v>
      </c>
      <c r="AC101" s="57">
        <f t="shared" si="5"/>
        <v>495000</v>
      </c>
    </row>
    <row r="102">
      <c r="A102" s="11" t="s">
        <v>447</v>
      </c>
      <c r="B102" s="3" t="s">
        <v>283</v>
      </c>
      <c r="C102" s="3" t="s">
        <v>234</v>
      </c>
      <c r="D102" s="2" t="s">
        <v>459</v>
      </c>
      <c r="E102" s="3" t="s">
        <v>152</v>
      </c>
      <c r="F102" s="11" t="s">
        <v>151</v>
      </c>
      <c r="G102" s="2" t="s">
        <v>460</v>
      </c>
      <c r="H102" s="60">
        <v>43643</v>
      </c>
      <c r="I102" s="11">
        <v>1</v>
      </c>
      <c r="J102" s="60" t="s">
        <v>206</v>
      </c>
      <c r="K102" s="57">
        <v>400000</v>
      </c>
      <c r="L102" s="57">
        <v>400000</v>
      </c>
      <c r="M102" s="57">
        <v>400000</v>
      </c>
      <c r="N102" s="59" t="s">
        <v>201</v>
      </c>
      <c r="O102" s="3">
        <v>0.057000000000000002</v>
      </c>
      <c r="P102" s="3">
        <v>0</v>
      </c>
      <c r="S102" s="3">
        <v>0.45000000000000001</v>
      </c>
      <c r="T102" s="3">
        <f>S102*Totals!$H$4</f>
        <v>0.45000000000000001</v>
      </c>
      <c r="U102" s="57">
        <f t="shared" si="0"/>
        <v>10260</v>
      </c>
      <c r="V102" s="57">
        <f t="shared" si="1"/>
        <v>10260</v>
      </c>
      <c r="W102" s="2" t="s">
        <v>352</v>
      </c>
      <c r="X102" s="2" t="s">
        <v>151</v>
      </c>
      <c r="Y102" s="3" t="s">
        <v>152</v>
      </c>
      <c r="Z102" s="61">
        <f t="shared" si="2"/>
        <v>0.070000000000000007</v>
      </c>
      <c r="AA102" s="57">
        <f t="shared" si="3"/>
        <v>28000.000000000004</v>
      </c>
      <c r="AB102" s="57">
        <f t="shared" si="4"/>
        <v>22800</v>
      </c>
      <c r="AC102" s="57">
        <f t="shared" si="5"/>
        <v>180000</v>
      </c>
    </row>
    <row r="103">
      <c r="A103" s="11" t="s">
        <v>447</v>
      </c>
      <c r="B103" s="3" t="s">
        <v>233</v>
      </c>
      <c r="C103" s="3" t="s">
        <v>234</v>
      </c>
      <c r="D103" s="2" t="s">
        <v>356</v>
      </c>
      <c r="E103" s="3" t="s">
        <v>152</v>
      </c>
      <c r="F103" s="11" t="s">
        <v>151</v>
      </c>
      <c r="G103" s="2" t="s">
        <v>461</v>
      </c>
      <c r="H103" s="60">
        <v>43798</v>
      </c>
      <c r="I103" s="11">
        <v>1</v>
      </c>
      <c r="J103" s="60" t="s">
        <v>206</v>
      </c>
      <c r="K103" s="57">
        <v>6018500</v>
      </c>
      <c r="L103" s="57">
        <v>6018500</v>
      </c>
      <c r="M103" s="57">
        <v>6018500</v>
      </c>
      <c r="N103" s="59" t="s">
        <v>201</v>
      </c>
      <c r="O103" s="3">
        <v>0.057000000000000002</v>
      </c>
      <c r="P103" s="3">
        <v>0</v>
      </c>
      <c r="S103" s="3">
        <v>0.45000000000000001</v>
      </c>
      <c r="T103" s="3">
        <f>S103*Totals!$H$4</f>
        <v>0.45000000000000001</v>
      </c>
      <c r="U103" s="57">
        <f t="shared" si="0"/>
        <v>154374.52499999999</v>
      </c>
      <c r="V103" s="57">
        <f t="shared" si="1"/>
        <v>154374.52499999999</v>
      </c>
      <c r="W103" s="2" t="s">
        <v>352</v>
      </c>
      <c r="X103" s="2" t="s">
        <v>151</v>
      </c>
      <c r="Y103" s="3" t="s">
        <v>152</v>
      </c>
      <c r="Z103" s="61">
        <f t="shared" si="2"/>
        <v>0.5</v>
      </c>
      <c r="AA103" s="57">
        <f t="shared" si="3"/>
        <v>3009250</v>
      </c>
      <c r="AB103" s="57">
        <f t="shared" si="4"/>
        <v>343054.5</v>
      </c>
      <c r="AC103" s="57">
        <f t="shared" si="5"/>
        <v>2708325</v>
      </c>
    </row>
    <row r="104">
      <c r="A104" s="11" t="s">
        <v>447</v>
      </c>
      <c r="B104" s="3" t="s">
        <v>233</v>
      </c>
      <c r="C104" s="3" t="s">
        <v>234</v>
      </c>
      <c r="D104" s="2" t="s">
        <v>457</v>
      </c>
      <c r="E104" s="3" t="s">
        <v>152</v>
      </c>
      <c r="F104" s="11" t="s">
        <v>151</v>
      </c>
      <c r="G104" s="2" t="s">
        <v>462</v>
      </c>
      <c r="H104" s="60">
        <v>43644</v>
      </c>
      <c r="I104" s="11">
        <v>1</v>
      </c>
      <c r="J104" s="60" t="s">
        <v>206</v>
      </c>
      <c r="K104" s="57">
        <v>1003166.67</v>
      </c>
      <c r="L104" s="57">
        <v>1003166.67</v>
      </c>
      <c r="M104" s="57">
        <v>1003166.67</v>
      </c>
      <c r="N104" s="59" t="s">
        <v>201</v>
      </c>
      <c r="O104" s="3">
        <v>0.057000000000000002</v>
      </c>
      <c r="P104" s="3">
        <v>0</v>
      </c>
      <c r="S104" s="3">
        <v>0.45000000000000001</v>
      </c>
      <c r="T104" s="3">
        <f>S104*Totals!$H$4</f>
        <v>0.45000000000000001</v>
      </c>
      <c r="U104" s="57">
        <f t="shared" si="0"/>
        <v>25731.225085500002</v>
      </c>
      <c r="V104" s="57">
        <f t="shared" si="1"/>
        <v>25731.225085500002</v>
      </c>
      <c r="W104" s="2" t="s">
        <v>352</v>
      </c>
      <c r="X104" s="2" t="s">
        <v>151</v>
      </c>
      <c r="Y104" s="3" t="s">
        <v>152</v>
      </c>
      <c r="Z104" s="61">
        <f t="shared" si="2"/>
        <v>0.080000000000000002</v>
      </c>
      <c r="AA104" s="57">
        <f t="shared" si="3"/>
        <v>80253.333599999998</v>
      </c>
      <c r="AB104" s="57">
        <f t="shared" si="4"/>
        <v>57180.500190000006</v>
      </c>
      <c r="AC104" s="57">
        <f t="shared" si="5"/>
        <v>451425.00150000001</v>
      </c>
    </row>
    <row r="105">
      <c r="A105" s="11" t="s">
        <v>447</v>
      </c>
      <c r="B105" s="3" t="s">
        <v>233</v>
      </c>
      <c r="C105" s="3" t="s">
        <v>234</v>
      </c>
      <c r="D105" s="2" t="s">
        <v>457</v>
      </c>
      <c r="E105" s="3" t="s">
        <v>152</v>
      </c>
      <c r="F105" s="11" t="s">
        <v>151</v>
      </c>
      <c r="G105" s="2" t="s">
        <v>463</v>
      </c>
      <c r="H105" s="60">
        <v>43658</v>
      </c>
      <c r="I105" s="11">
        <v>1</v>
      </c>
      <c r="J105" s="60" t="s">
        <v>206</v>
      </c>
      <c r="K105" s="57">
        <v>1125142.6699999999</v>
      </c>
      <c r="L105" s="57">
        <v>1125142.6699999999</v>
      </c>
      <c r="M105" s="57">
        <v>1125142.6699999999</v>
      </c>
      <c r="N105" s="59" t="s">
        <v>201</v>
      </c>
      <c r="O105" s="3">
        <v>0.057000000000000002</v>
      </c>
      <c r="P105" s="3">
        <v>0</v>
      </c>
      <c r="S105" s="3">
        <v>0.45000000000000001</v>
      </c>
      <c r="T105" s="3">
        <f>S105*Totals!$H$4</f>
        <v>0.45000000000000001</v>
      </c>
      <c r="U105" s="57">
        <f t="shared" si="0"/>
        <v>28859.9094855</v>
      </c>
      <c r="V105" s="57">
        <f t="shared" si="1"/>
        <v>28859.9094855</v>
      </c>
      <c r="W105" s="2" t="s">
        <v>352</v>
      </c>
      <c r="X105" s="2" t="s">
        <v>151</v>
      </c>
      <c r="Y105" s="3" t="s">
        <v>152</v>
      </c>
      <c r="Z105" s="61">
        <f t="shared" si="2"/>
        <v>0.11</v>
      </c>
      <c r="AA105" s="57">
        <f t="shared" si="3"/>
        <v>123765.69369999999</v>
      </c>
      <c r="AB105" s="57">
        <f t="shared" si="4"/>
        <v>64133.132189999997</v>
      </c>
      <c r="AC105" s="57">
        <f t="shared" si="5"/>
        <v>506314.20149999997</v>
      </c>
    </row>
    <row r="106">
      <c r="A106" s="11" t="s">
        <v>447</v>
      </c>
      <c r="B106" s="3" t="s">
        <v>233</v>
      </c>
      <c r="C106" s="3" t="s">
        <v>234</v>
      </c>
      <c r="D106" s="2" t="s">
        <v>457</v>
      </c>
      <c r="E106" s="3" t="s">
        <v>152</v>
      </c>
      <c r="F106" s="11" t="s">
        <v>151</v>
      </c>
      <c r="G106" s="2" t="s">
        <v>464</v>
      </c>
      <c r="H106" s="60">
        <v>43658</v>
      </c>
      <c r="I106" s="11">
        <v>1</v>
      </c>
      <c r="J106" s="60" t="s">
        <v>206</v>
      </c>
      <c r="K106" s="57">
        <v>2507916.6699999999</v>
      </c>
      <c r="L106" s="57">
        <v>2507916.6699999999</v>
      </c>
      <c r="M106" s="57">
        <v>2507916.6699999999</v>
      </c>
      <c r="N106" s="59" t="s">
        <v>201</v>
      </c>
      <c r="O106" s="3">
        <v>0.057000000000000002</v>
      </c>
      <c r="P106" s="3">
        <v>0</v>
      </c>
      <c r="S106" s="3">
        <v>0.45000000000000001</v>
      </c>
      <c r="T106" s="3">
        <f>S106*Totals!$H$4</f>
        <v>0.45000000000000001</v>
      </c>
      <c r="U106" s="57">
        <f t="shared" si="0"/>
        <v>64328.062585499996</v>
      </c>
      <c r="V106" s="57">
        <f t="shared" si="1"/>
        <v>64328.062585499996</v>
      </c>
      <c r="W106" s="2" t="s">
        <v>352</v>
      </c>
      <c r="X106" s="2" t="s">
        <v>151</v>
      </c>
      <c r="Y106" s="3" t="s">
        <v>152</v>
      </c>
      <c r="Z106" s="61">
        <f t="shared" si="2"/>
        <v>0.11</v>
      </c>
      <c r="AA106" s="57">
        <f t="shared" si="3"/>
        <v>275870.83370000002</v>
      </c>
      <c r="AB106" s="57">
        <f t="shared" si="4"/>
        <v>142951.25018999999</v>
      </c>
      <c r="AC106" s="57">
        <f t="shared" si="5"/>
        <v>1128562.5015</v>
      </c>
    </row>
    <row r="107">
      <c r="A107" s="11" t="s">
        <v>447</v>
      </c>
      <c r="B107" s="3" t="s">
        <v>233</v>
      </c>
      <c r="C107" s="3" t="s">
        <v>234</v>
      </c>
      <c r="D107" s="2" t="s">
        <v>457</v>
      </c>
      <c r="E107" s="3" t="s">
        <v>152</v>
      </c>
      <c r="F107" s="11" t="s">
        <v>151</v>
      </c>
      <c r="G107" s="2" t="s">
        <v>465</v>
      </c>
      <c r="H107" s="60">
        <v>43658</v>
      </c>
      <c r="I107" s="11">
        <v>1</v>
      </c>
      <c r="J107" s="60" t="s">
        <v>206</v>
      </c>
      <c r="K107" s="57">
        <v>2143614.2200000002</v>
      </c>
      <c r="L107" s="57">
        <v>2143614.2200000002</v>
      </c>
      <c r="M107" s="57">
        <v>2143614.2200000002</v>
      </c>
      <c r="N107" s="59" t="s">
        <v>201</v>
      </c>
      <c r="O107" s="3">
        <v>0.057000000000000002</v>
      </c>
      <c r="P107" s="3">
        <v>0</v>
      </c>
      <c r="S107" s="3">
        <v>0.45000000000000001</v>
      </c>
      <c r="T107" s="3">
        <f>S107*Totals!$H$4</f>
        <v>0.45000000000000001</v>
      </c>
      <c r="U107" s="57">
        <f t="shared" si="0"/>
        <v>54983.704743000009</v>
      </c>
      <c r="V107" s="57">
        <f t="shared" si="1"/>
        <v>54983.704743000009</v>
      </c>
      <c r="W107" s="2" t="s">
        <v>352</v>
      </c>
      <c r="X107" s="2" t="s">
        <v>151</v>
      </c>
      <c r="Y107" s="3" t="s">
        <v>152</v>
      </c>
      <c r="Z107" s="61">
        <f t="shared" si="2"/>
        <v>0.11</v>
      </c>
      <c r="AA107" s="57">
        <f t="shared" si="3"/>
        <v>235797.56420000002</v>
      </c>
      <c r="AB107" s="57">
        <f t="shared" si="4"/>
        <v>122186.01054000002</v>
      </c>
      <c r="AC107" s="57">
        <f t="shared" si="5"/>
        <v>964626.39900000009</v>
      </c>
    </row>
    <row r="108">
      <c r="A108" s="11" t="s">
        <v>447</v>
      </c>
      <c r="B108" s="3" t="s">
        <v>233</v>
      </c>
      <c r="C108" s="3" t="s">
        <v>234</v>
      </c>
      <c r="D108" s="2" t="s">
        <v>457</v>
      </c>
      <c r="E108" s="3" t="s">
        <v>152</v>
      </c>
      <c r="F108" s="11" t="s">
        <v>151</v>
      </c>
      <c r="G108" s="2" t="s">
        <v>466</v>
      </c>
      <c r="H108" s="60">
        <v>43644</v>
      </c>
      <c r="I108" s="11">
        <v>1</v>
      </c>
      <c r="J108" s="60" t="s">
        <v>206</v>
      </c>
      <c r="K108" s="57">
        <v>3005066.6699999999</v>
      </c>
      <c r="L108" s="57">
        <v>3005066.6699999999</v>
      </c>
      <c r="M108" s="57">
        <v>3005066.6699999999</v>
      </c>
      <c r="N108" s="59" t="s">
        <v>201</v>
      </c>
      <c r="O108" s="3">
        <v>0.057000000000000002</v>
      </c>
      <c r="P108" s="3">
        <v>0</v>
      </c>
      <c r="S108" s="3">
        <v>0.45000000000000001</v>
      </c>
      <c r="T108" s="3">
        <f>S108*Totals!$H$4</f>
        <v>0.45000000000000001</v>
      </c>
      <c r="U108" s="57">
        <f t="shared" si="0"/>
        <v>77079.960085500003</v>
      </c>
      <c r="V108" s="57">
        <f t="shared" si="1"/>
        <v>77079.960085500003</v>
      </c>
      <c r="W108" s="2" t="s">
        <v>352</v>
      </c>
      <c r="X108" s="2" t="s">
        <v>151</v>
      </c>
      <c r="Y108" s="3" t="s">
        <v>152</v>
      </c>
      <c r="Z108" s="61">
        <f t="shared" si="2"/>
        <v>0.080000000000000002</v>
      </c>
      <c r="AA108" s="57">
        <f t="shared" si="3"/>
        <v>240405.33360000001</v>
      </c>
      <c r="AB108" s="57">
        <f t="shared" si="4"/>
        <v>171288.80019000001</v>
      </c>
      <c r="AC108" s="57">
        <f t="shared" si="5"/>
        <v>1352280.0015</v>
      </c>
    </row>
    <row r="109">
      <c r="A109" s="11" t="s">
        <v>216</v>
      </c>
      <c r="B109" s="3" t="s">
        <v>362</v>
      </c>
      <c r="C109" s="3" t="s">
        <v>363</v>
      </c>
      <c r="D109" s="2"/>
      <c r="E109" s="3" t="s">
        <v>154</v>
      </c>
      <c r="F109" s="11" t="s">
        <v>153</v>
      </c>
      <c r="G109" s="2" t="s">
        <v>467</v>
      </c>
      <c r="H109" s="60">
        <v>45199</v>
      </c>
      <c r="I109" s="11">
        <v>5</v>
      </c>
      <c r="J109" s="60" t="s">
        <v>206</v>
      </c>
      <c r="K109" s="57">
        <v>263695.69</v>
      </c>
      <c r="L109" s="57">
        <v>263695.69</v>
      </c>
      <c r="M109" s="57">
        <v>263695.69</v>
      </c>
      <c r="N109" s="59" t="s">
        <v>201</v>
      </c>
      <c r="O109" s="3">
        <v>0.0015</v>
      </c>
      <c r="P109" s="3">
        <v>0</v>
      </c>
      <c r="S109" s="3">
        <v>0.45000000000000001</v>
      </c>
      <c r="T109" s="3">
        <f>S109*Totals!$H$4</f>
        <v>0.45000000000000001</v>
      </c>
      <c r="U109" s="57">
        <f t="shared" si="0"/>
        <v>177.99459075000002</v>
      </c>
      <c r="V109" s="57">
        <f t="shared" si="1"/>
        <v>177.99459075000002</v>
      </c>
      <c r="W109" s="2" t="s">
        <v>221</v>
      </c>
      <c r="X109" s="2" t="s">
        <v>153</v>
      </c>
      <c r="Y109" s="3" t="s">
        <v>154</v>
      </c>
      <c r="Z109" s="61">
        <f t="shared" si="2"/>
        <v>4.3300000000000001</v>
      </c>
      <c r="AA109" s="57">
        <f t="shared" si="3"/>
        <v>1141802.3377</v>
      </c>
      <c r="AB109" s="57">
        <f t="shared" si="4"/>
        <v>395.54353500000002</v>
      </c>
      <c r="AC109" s="57">
        <f t="shared" si="5"/>
        <v>118663.06050000001</v>
      </c>
    </row>
    <row r="110">
      <c r="A110" s="11" t="s">
        <v>216</v>
      </c>
      <c r="B110" s="3" t="s">
        <v>242</v>
      </c>
      <c r="C110" s="3" t="s">
        <v>294</v>
      </c>
      <c r="D110" s="2" t="s">
        <v>244</v>
      </c>
      <c r="E110" s="3" t="s">
        <v>468</v>
      </c>
      <c r="F110" s="11" t="s">
        <v>469</v>
      </c>
      <c r="G110" s="2" t="s">
        <v>470</v>
      </c>
      <c r="H110" s="60">
        <v>43692</v>
      </c>
      <c r="I110" s="11">
        <v>1</v>
      </c>
      <c r="J110" s="60" t="s">
        <v>206</v>
      </c>
      <c r="K110" s="57">
        <v>397539.63</v>
      </c>
      <c r="L110" s="57">
        <v>397539.63</v>
      </c>
      <c r="M110" s="57">
        <v>397539.63</v>
      </c>
      <c r="N110" s="59" t="s">
        <v>201</v>
      </c>
      <c r="O110" s="3">
        <v>0.0015</v>
      </c>
      <c r="P110" s="3">
        <v>0</v>
      </c>
      <c r="S110" s="3">
        <v>0.45000000000000001</v>
      </c>
      <c r="T110" s="3">
        <f>S110*Totals!$H$4</f>
        <v>0.45000000000000001</v>
      </c>
      <c r="U110" s="57">
        <f t="shared" si="0"/>
        <v>268.33925025000002</v>
      </c>
      <c r="V110" s="57">
        <f t="shared" si="1"/>
        <v>268.33925025000002</v>
      </c>
      <c r="W110" s="2" t="s">
        <v>221</v>
      </c>
      <c r="X110" s="2" t="s">
        <v>155</v>
      </c>
      <c r="Y110" s="3" t="s">
        <v>156</v>
      </c>
      <c r="Z110" s="61">
        <f t="shared" si="2"/>
        <v>0.20999999999999999</v>
      </c>
      <c r="AA110" s="57">
        <f t="shared" si="3"/>
        <v>83483.3223</v>
      </c>
      <c r="AB110" s="57">
        <f t="shared" si="4"/>
        <v>596.30944499999998</v>
      </c>
      <c r="AC110" s="57">
        <f t="shared" si="5"/>
        <v>178892.83350000001</v>
      </c>
    </row>
    <row r="111">
      <c r="A111" s="11" t="s">
        <v>216</v>
      </c>
      <c r="B111" s="3" t="s">
        <v>242</v>
      </c>
      <c r="C111" s="3" t="s">
        <v>294</v>
      </c>
      <c r="D111" s="2" t="s">
        <v>244</v>
      </c>
      <c r="E111" s="3" t="s">
        <v>468</v>
      </c>
      <c r="F111" s="11" t="s">
        <v>469</v>
      </c>
      <c r="G111" s="2" t="s">
        <v>471</v>
      </c>
      <c r="H111" s="60">
        <v>43698</v>
      </c>
      <c r="I111" s="11">
        <v>1</v>
      </c>
      <c r="J111" s="60" t="s">
        <v>206</v>
      </c>
      <c r="K111" s="57">
        <v>510289.03999999998</v>
      </c>
      <c r="L111" s="57">
        <v>510289.03999999998</v>
      </c>
      <c r="M111" s="57">
        <v>510289.03999999998</v>
      </c>
      <c r="N111" s="59" t="s">
        <v>201</v>
      </c>
      <c r="O111" s="3">
        <v>0.0015</v>
      </c>
      <c r="P111" s="3">
        <v>0</v>
      </c>
      <c r="S111" s="3">
        <v>0.45000000000000001</v>
      </c>
      <c r="T111" s="3">
        <f>S111*Totals!$H$4</f>
        <v>0.45000000000000001</v>
      </c>
      <c r="U111" s="57">
        <f t="shared" si="0"/>
        <v>344.44510199999996</v>
      </c>
      <c r="V111" s="57">
        <f t="shared" si="1"/>
        <v>344.44510199999996</v>
      </c>
      <c r="W111" s="2" t="s">
        <v>221</v>
      </c>
      <c r="X111" s="2" t="s">
        <v>155</v>
      </c>
      <c r="Y111" s="3" t="s">
        <v>156</v>
      </c>
      <c r="Z111" s="61">
        <f t="shared" si="2"/>
        <v>0.22</v>
      </c>
      <c r="AA111" s="57">
        <f t="shared" si="3"/>
        <v>112263.5888</v>
      </c>
      <c r="AB111" s="57">
        <f t="shared" si="4"/>
        <v>765.43355999999994</v>
      </c>
      <c r="AC111" s="57">
        <f t="shared" si="5"/>
        <v>229630.068</v>
      </c>
    </row>
    <row r="112">
      <c r="A112" s="11" t="s">
        <v>216</v>
      </c>
      <c r="B112" s="3" t="s">
        <v>242</v>
      </c>
      <c r="C112" s="3" t="s">
        <v>294</v>
      </c>
      <c r="D112" s="2" t="s">
        <v>244</v>
      </c>
      <c r="E112" s="3" t="s">
        <v>468</v>
      </c>
      <c r="F112" s="11" t="s">
        <v>469</v>
      </c>
      <c r="G112" s="2" t="s">
        <v>472</v>
      </c>
      <c r="H112" s="60">
        <v>43671</v>
      </c>
      <c r="I112" s="11">
        <v>1</v>
      </c>
      <c r="J112" s="60" t="s">
        <v>206</v>
      </c>
      <c r="K112" s="57">
        <v>774164.93000000005</v>
      </c>
      <c r="L112" s="57">
        <v>774164.93000000005</v>
      </c>
      <c r="M112" s="57">
        <v>774164.93000000005</v>
      </c>
      <c r="N112" s="59" t="s">
        <v>201</v>
      </c>
      <c r="O112" s="3">
        <v>0.0015</v>
      </c>
      <c r="P112" s="3">
        <v>0</v>
      </c>
      <c r="S112" s="3">
        <v>0.45000000000000001</v>
      </c>
      <c r="T112" s="3">
        <f>S112*Totals!$H$4</f>
        <v>0.45000000000000001</v>
      </c>
      <c r="U112" s="57">
        <f t="shared" si="0"/>
        <v>522.56132775000003</v>
      </c>
      <c r="V112" s="57">
        <f t="shared" si="1"/>
        <v>522.56132775000003</v>
      </c>
      <c r="W112" s="2" t="s">
        <v>221</v>
      </c>
      <c r="X112" s="2" t="s">
        <v>155</v>
      </c>
      <c r="Y112" s="3" t="s">
        <v>156</v>
      </c>
      <c r="Z112" s="61">
        <f t="shared" si="2"/>
        <v>0.14999999999999999</v>
      </c>
      <c r="AA112" s="57">
        <f t="shared" si="3"/>
        <v>116124.73950000001</v>
      </c>
      <c r="AB112" s="57">
        <f t="shared" si="4"/>
        <v>1161.2473950000001</v>
      </c>
      <c r="AC112" s="57">
        <f t="shared" si="5"/>
        <v>348374.21850000002</v>
      </c>
    </row>
    <row r="113">
      <c r="A113" s="11" t="s">
        <v>216</v>
      </c>
      <c r="B113" s="3" t="s">
        <v>242</v>
      </c>
      <c r="C113" s="3" t="s">
        <v>294</v>
      </c>
      <c r="D113" s="2" t="s">
        <v>244</v>
      </c>
      <c r="E113" s="3" t="s">
        <v>468</v>
      </c>
      <c r="F113" s="11" t="s">
        <v>469</v>
      </c>
      <c r="G113" s="2" t="s">
        <v>473</v>
      </c>
      <c r="H113" s="60">
        <v>43665</v>
      </c>
      <c r="I113" s="11">
        <v>1</v>
      </c>
      <c r="J113" s="60" t="s">
        <v>214</v>
      </c>
      <c r="K113" s="57">
        <v>98503.429999999993</v>
      </c>
      <c r="L113" s="57">
        <v>88284.5</v>
      </c>
      <c r="M113" s="57">
        <v>88284.5</v>
      </c>
      <c r="N113" s="59" t="s">
        <v>201</v>
      </c>
      <c r="O113" s="3">
        <v>0.0015</v>
      </c>
      <c r="P113" s="3">
        <v>0</v>
      </c>
      <c r="S113" s="3">
        <v>0.45000000000000001</v>
      </c>
      <c r="T113" s="3">
        <f>S113*Totals!$H$4</f>
        <v>0.45000000000000001</v>
      </c>
      <c r="U113" s="57">
        <f t="shared" si="0"/>
        <v>59.592037500000004</v>
      </c>
      <c r="V113" s="57">
        <f t="shared" si="1"/>
        <v>59.592037500000004</v>
      </c>
      <c r="W113" s="2" t="s">
        <v>221</v>
      </c>
      <c r="X113" s="2" t="s">
        <v>155</v>
      </c>
      <c r="Y113" s="3" t="s">
        <v>156</v>
      </c>
      <c r="Z113" s="61">
        <f t="shared" si="2"/>
        <v>0.13</v>
      </c>
      <c r="AA113" s="57">
        <f t="shared" si="3"/>
        <v>11476.985000000001</v>
      </c>
      <c r="AB113" s="57">
        <f t="shared" si="4"/>
        <v>132.42675</v>
      </c>
      <c r="AC113" s="57">
        <f t="shared" si="5"/>
        <v>39728.025000000001</v>
      </c>
    </row>
    <row r="114">
      <c r="A114" s="11" t="s">
        <v>216</v>
      </c>
      <c r="B114" s="3" t="s">
        <v>242</v>
      </c>
      <c r="C114" s="3" t="s">
        <v>294</v>
      </c>
      <c r="D114" s="2" t="s">
        <v>244</v>
      </c>
      <c r="E114" s="3" t="s">
        <v>468</v>
      </c>
      <c r="F114" s="11" t="s">
        <v>469</v>
      </c>
      <c r="G114" s="2" t="s">
        <v>474</v>
      </c>
      <c r="H114" s="60">
        <v>43665</v>
      </c>
      <c r="I114" s="11">
        <v>1</v>
      </c>
      <c r="J114" s="60" t="s">
        <v>214</v>
      </c>
      <c r="K114" s="57">
        <v>114812.89</v>
      </c>
      <c r="L114" s="57">
        <v>102901.98</v>
      </c>
      <c r="M114" s="57">
        <v>102901.98</v>
      </c>
      <c r="N114" s="59" t="s">
        <v>201</v>
      </c>
      <c r="O114" s="3">
        <v>0.0015</v>
      </c>
      <c r="P114" s="3">
        <v>0</v>
      </c>
      <c r="S114" s="3">
        <v>0.45000000000000001</v>
      </c>
      <c r="T114" s="3">
        <f>S114*Totals!$H$4</f>
        <v>0.45000000000000001</v>
      </c>
      <c r="U114" s="57">
        <f t="shared" si="0"/>
        <v>69.458836500000004</v>
      </c>
      <c r="V114" s="57">
        <f t="shared" si="1"/>
        <v>69.458836500000004</v>
      </c>
      <c r="W114" s="2" t="s">
        <v>221</v>
      </c>
      <c r="X114" s="2" t="s">
        <v>155</v>
      </c>
      <c r="Y114" s="3" t="s">
        <v>156</v>
      </c>
      <c r="Z114" s="61">
        <f t="shared" si="2"/>
        <v>0.13</v>
      </c>
      <c r="AA114" s="57">
        <f t="shared" si="3"/>
        <v>13377.2574</v>
      </c>
      <c r="AB114" s="57">
        <f t="shared" si="4"/>
        <v>154.35297</v>
      </c>
      <c r="AC114" s="57">
        <f t="shared" si="5"/>
        <v>46305.890999999996</v>
      </c>
    </row>
    <row r="115">
      <c r="A115" s="11" t="s">
        <v>216</v>
      </c>
      <c r="B115" s="3" t="s">
        <v>366</v>
      </c>
      <c r="C115" s="3" t="s">
        <v>367</v>
      </c>
      <c r="D115" s="2" t="s">
        <v>475</v>
      </c>
      <c r="E115" s="3" t="s">
        <v>476</v>
      </c>
      <c r="F115" s="11" t="s">
        <v>477</v>
      </c>
      <c r="G115" s="2" t="s">
        <v>478</v>
      </c>
      <c r="H115" s="60">
        <v>43772</v>
      </c>
      <c r="I115" s="11">
        <v>1</v>
      </c>
      <c r="J115" s="60" t="s">
        <v>206</v>
      </c>
      <c r="K115" s="57">
        <v>5995555.0700000003</v>
      </c>
      <c r="L115" s="57">
        <v>5995555.0700000003</v>
      </c>
      <c r="M115" s="57">
        <v>5995555.0700000003</v>
      </c>
      <c r="N115" s="59" t="s">
        <v>201</v>
      </c>
      <c r="O115" s="3">
        <v>0.0015</v>
      </c>
      <c r="P115" s="3">
        <v>0</v>
      </c>
      <c r="S115" s="3">
        <v>0.45000000000000001</v>
      </c>
      <c r="T115" s="3">
        <f>S115*Totals!$H$4</f>
        <v>0.45000000000000001</v>
      </c>
      <c r="U115" s="57">
        <f t="shared" si="0"/>
        <v>4046.9996722500009</v>
      </c>
      <c r="V115" s="57">
        <f t="shared" si="1"/>
        <v>4046.9996722500009</v>
      </c>
      <c r="W115" s="2" t="s">
        <v>221</v>
      </c>
      <c r="X115" s="2" t="s">
        <v>157</v>
      </c>
      <c r="Y115" s="3" t="s">
        <v>158</v>
      </c>
      <c r="Z115" s="61">
        <f t="shared" si="2"/>
        <v>0.42999999999999999</v>
      </c>
      <c r="AA115" s="57">
        <f t="shared" si="3"/>
        <v>2578088.6801</v>
      </c>
      <c r="AB115" s="57">
        <f t="shared" si="4"/>
        <v>8993.3326050000014</v>
      </c>
      <c r="AC115" s="57">
        <f t="shared" si="5"/>
        <v>2697999.7815</v>
      </c>
    </row>
    <row r="116">
      <c r="A116" s="11" t="s">
        <v>216</v>
      </c>
      <c r="B116" s="3" t="s">
        <v>366</v>
      </c>
      <c r="C116" s="3" t="s">
        <v>367</v>
      </c>
      <c r="D116" s="2" t="s">
        <v>475</v>
      </c>
      <c r="E116" s="3" t="s">
        <v>479</v>
      </c>
      <c r="F116" s="11" t="s">
        <v>480</v>
      </c>
      <c r="G116" s="2" t="s">
        <v>481</v>
      </c>
      <c r="H116" s="60">
        <v>43854</v>
      </c>
      <c r="I116" s="11">
        <v>1</v>
      </c>
      <c r="J116" s="60" t="s">
        <v>206</v>
      </c>
      <c r="K116" s="57">
        <v>2991475.0699999998</v>
      </c>
      <c r="L116" s="57">
        <v>2991475.0699999998</v>
      </c>
      <c r="M116" s="57">
        <v>2991475.0699999998</v>
      </c>
      <c r="N116" s="59" t="s">
        <v>201</v>
      </c>
      <c r="O116" s="3">
        <v>0.0015</v>
      </c>
      <c r="P116" s="3">
        <v>0</v>
      </c>
      <c r="S116" s="3">
        <v>0.45000000000000001</v>
      </c>
      <c r="T116" s="3">
        <f>S116*Totals!$H$4</f>
        <v>0.45000000000000001</v>
      </c>
      <c r="U116" s="57">
        <f t="shared" si="0"/>
        <v>2019.2456722499999</v>
      </c>
      <c r="V116" s="57">
        <f t="shared" si="1"/>
        <v>2019.2456722499999</v>
      </c>
      <c r="W116" s="2" t="s">
        <v>221</v>
      </c>
      <c r="X116" s="2" t="s">
        <v>157</v>
      </c>
      <c r="Y116" s="3" t="s">
        <v>158</v>
      </c>
      <c r="Z116" s="61">
        <f t="shared" si="2"/>
        <v>0.65000000000000002</v>
      </c>
      <c r="AA116" s="57">
        <f t="shared" si="3"/>
        <v>1944458.7955</v>
      </c>
      <c r="AB116" s="57">
        <f t="shared" si="4"/>
        <v>4487.2126049999997</v>
      </c>
      <c r="AC116" s="57">
        <f t="shared" si="5"/>
        <v>1346163.7815</v>
      </c>
    </row>
    <row r="117">
      <c r="A117" s="11" t="s">
        <v>216</v>
      </c>
      <c r="B117" s="3" t="s">
        <v>362</v>
      </c>
      <c r="C117" s="3" t="s">
        <v>363</v>
      </c>
      <c r="D117" s="2"/>
      <c r="E117" s="3" t="s">
        <v>160</v>
      </c>
      <c r="F117" s="11" t="s">
        <v>159</v>
      </c>
      <c r="G117" s="2" t="s">
        <v>482</v>
      </c>
      <c r="H117" s="60">
        <v>44985</v>
      </c>
      <c r="I117" s="11">
        <v>4</v>
      </c>
      <c r="J117" s="60" t="s">
        <v>206</v>
      </c>
      <c r="K117" s="57">
        <v>205227.05000000002</v>
      </c>
      <c r="L117" s="57">
        <v>205227.05000000002</v>
      </c>
      <c r="M117" s="57">
        <v>205227.05000000002</v>
      </c>
      <c r="N117" s="59" t="s">
        <v>201</v>
      </c>
      <c r="O117" s="3">
        <v>0.0015</v>
      </c>
      <c r="P117" s="3">
        <v>0</v>
      </c>
      <c r="S117" s="3">
        <v>0.45000000000000001</v>
      </c>
      <c r="T117" s="3">
        <f>S117*Totals!$H$4</f>
        <v>0.45000000000000001</v>
      </c>
      <c r="U117" s="57">
        <f t="shared" si="0"/>
        <v>138.52825875000002</v>
      </c>
      <c r="V117" s="57">
        <f t="shared" si="1"/>
        <v>138.52825875000002</v>
      </c>
      <c r="W117" s="2" t="s">
        <v>221</v>
      </c>
      <c r="X117" s="2" t="s">
        <v>159</v>
      </c>
      <c r="Y117" s="3" t="s">
        <v>160</v>
      </c>
      <c r="Z117" s="61">
        <f t="shared" si="2"/>
        <v>3.75</v>
      </c>
      <c r="AA117" s="57">
        <f t="shared" si="3"/>
        <v>769601.43750000012</v>
      </c>
      <c r="AB117" s="57">
        <f t="shared" si="4"/>
        <v>307.84057500000006</v>
      </c>
      <c r="AC117" s="57">
        <f t="shared" si="5"/>
        <v>92352.172500000015</v>
      </c>
    </row>
    <row r="118">
      <c r="A118" s="11" t="s">
        <v>216</v>
      </c>
      <c r="B118" s="3" t="s">
        <v>362</v>
      </c>
      <c r="C118" s="3" t="s">
        <v>363</v>
      </c>
      <c r="D118" s="2"/>
      <c r="E118" s="3" t="s">
        <v>160</v>
      </c>
      <c r="F118" s="11" t="s">
        <v>159</v>
      </c>
      <c r="G118" s="2" t="s">
        <v>483</v>
      </c>
      <c r="H118" s="60">
        <v>44985</v>
      </c>
      <c r="I118" s="11">
        <v>4</v>
      </c>
      <c r="J118" s="60" t="s">
        <v>206</v>
      </c>
      <c r="K118" s="57">
        <v>184692.03</v>
      </c>
      <c r="L118" s="57">
        <v>184692.03</v>
      </c>
      <c r="M118" s="57">
        <v>184692.03</v>
      </c>
      <c r="N118" s="59" t="s">
        <v>201</v>
      </c>
      <c r="O118" s="3">
        <v>0.0015</v>
      </c>
      <c r="P118" s="3">
        <v>0</v>
      </c>
      <c r="S118" s="3">
        <v>0.45000000000000001</v>
      </c>
      <c r="T118" s="3">
        <f>S118*Totals!$H$4</f>
        <v>0.45000000000000001</v>
      </c>
      <c r="U118" s="57">
        <f t="shared" si="0"/>
        <v>124.66712025000001</v>
      </c>
      <c r="V118" s="57">
        <f t="shared" si="1"/>
        <v>124.66712025000001</v>
      </c>
      <c r="W118" s="2" t="s">
        <v>221</v>
      </c>
      <c r="X118" s="2" t="s">
        <v>159</v>
      </c>
      <c r="Y118" s="3" t="s">
        <v>160</v>
      </c>
      <c r="Z118" s="61">
        <f t="shared" si="2"/>
        <v>3.75</v>
      </c>
      <c r="AA118" s="57">
        <f t="shared" si="3"/>
        <v>692595.11250000005</v>
      </c>
      <c r="AB118" s="57">
        <f t="shared" si="4"/>
        <v>277.03804500000001</v>
      </c>
      <c r="AC118" s="57">
        <f t="shared" si="5"/>
        <v>83111.413499999995</v>
      </c>
    </row>
    <row r="119">
      <c r="A119" s="11" t="s">
        <v>216</v>
      </c>
      <c r="B119" s="3" t="s">
        <v>362</v>
      </c>
      <c r="C119" s="3" t="s">
        <v>363</v>
      </c>
      <c r="D119" s="2"/>
      <c r="E119" s="3" t="s">
        <v>160</v>
      </c>
      <c r="F119" s="11" t="s">
        <v>159</v>
      </c>
      <c r="G119" s="2" t="s">
        <v>484</v>
      </c>
      <c r="H119" s="60">
        <v>44985</v>
      </c>
      <c r="I119" s="11">
        <v>4</v>
      </c>
      <c r="J119" s="60" t="s">
        <v>206</v>
      </c>
      <c r="K119" s="57">
        <v>179389.82000000001</v>
      </c>
      <c r="L119" s="57">
        <v>179389.82000000001</v>
      </c>
      <c r="M119" s="57">
        <v>179389.82000000001</v>
      </c>
      <c r="N119" s="59" t="s">
        <v>201</v>
      </c>
      <c r="O119" s="3">
        <v>0.0015</v>
      </c>
      <c r="P119" s="3">
        <v>0</v>
      </c>
      <c r="S119" s="3">
        <v>0.45000000000000001</v>
      </c>
      <c r="T119" s="3">
        <f>S119*Totals!$H$4</f>
        <v>0.45000000000000001</v>
      </c>
      <c r="U119" s="57">
        <f t="shared" si="0"/>
        <v>121.08812850000003</v>
      </c>
      <c r="V119" s="57">
        <f t="shared" si="1"/>
        <v>121.08812850000003</v>
      </c>
      <c r="W119" s="2" t="s">
        <v>221</v>
      </c>
      <c r="X119" s="2" t="s">
        <v>159</v>
      </c>
      <c r="Y119" s="3" t="s">
        <v>160</v>
      </c>
      <c r="Z119" s="61">
        <f t="shared" si="2"/>
        <v>3.75</v>
      </c>
      <c r="AA119" s="57">
        <f t="shared" si="3"/>
        <v>672711.82500000007</v>
      </c>
      <c r="AB119" s="57">
        <f t="shared" si="4"/>
        <v>269.08473000000004</v>
      </c>
      <c r="AC119" s="57">
        <f t="shared" si="5"/>
        <v>80725.419000000009</v>
      </c>
    </row>
    <row r="120">
      <c r="A120" s="11" t="s">
        <v>232</v>
      </c>
      <c r="B120" s="3" t="s">
        <v>366</v>
      </c>
      <c r="C120" s="3" t="s">
        <v>367</v>
      </c>
      <c r="D120" s="2" t="s">
        <v>368</v>
      </c>
      <c r="E120" s="3" t="s">
        <v>162</v>
      </c>
      <c r="F120" s="11" t="s">
        <v>161</v>
      </c>
      <c r="G120" s="2" t="s">
        <v>485</v>
      </c>
      <c r="H120" s="60">
        <v>44700</v>
      </c>
      <c r="I120" s="11">
        <v>3</v>
      </c>
      <c r="J120" s="60" t="s">
        <v>206</v>
      </c>
      <c r="K120" s="57">
        <v>3991999.3399999999</v>
      </c>
      <c r="L120" s="57">
        <v>3991999.3399999999</v>
      </c>
      <c r="M120" s="57">
        <v>3991999.3399999999</v>
      </c>
      <c r="N120" s="59" t="s">
        <v>201</v>
      </c>
      <c r="O120" s="3">
        <v>0.0025999999999999999</v>
      </c>
      <c r="P120" s="3">
        <v>0</v>
      </c>
      <c r="S120" s="3">
        <v>0.45000000000000001</v>
      </c>
      <c r="T120" s="3">
        <f>S120*Totals!$H$4</f>
        <v>0.45000000000000001</v>
      </c>
      <c r="U120" s="57">
        <f t="shared" si="0"/>
        <v>4670.6392277999994</v>
      </c>
      <c r="V120" s="57">
        <f t="shared" si="1"/>
        <v>4670.6392277999994</v>
      </c>
      <c r="W120" s="2" t="s">
        <v>202</v>
      </c>
      <c r="X120" s="2" t="s">
        <v>161</v>
      </c>
      <c r="Y120" s="3" t="s">
        <v>162</v>
      </c>
      <c r="Z120" s="61">
        <f t="shared" si="2"/>
        <v>2.9700000000000002</v>
      </c>
      <c r="AA120" s="57">
        <f t="shared" si="3"/>
        <v>11856238.039799999</v>
      </c>
      <c r="AB120" s="57">
        <f t="shared" si="4"/>
        <v>10379.198283999998</v>
      </c>
      <c r="AC120" s="57">
        <f t="shared" si="5"/>
        <v>1796399.703</v>
      </c>
    </row>
    <row r="121">
      <c r="A121" s="11" t="s">
        <v>195</v>
      </c>
      <c r="B121" s="3" t="s">
        <v>242</v>
      </c>
      <c r="C121" s="3" t="s">
        <v>243</v>
      </c>
      <c r="D121" s="2" t="s">
        <v>244</v>
      </c>
      <c r="E121" s="3" t="s">
        <v>164</v>
      </c>
      <c r="F121" s="11" t="s">
        <v>163</v>
      </c>
      <c r="G121" s="2" t="s">
        <v>486</v>
      </c>
      <c r="H121" s="60">
        <v>43812</v>
      </c>
      <c r="I121" s="11">
        <v>1</v>
      </c>
      <c r="J121" s="60" t="s">
        <v>200</v>
      </c>
      <c r="K121" s="57">
        <v>192220272.30000001</v>
      </c>
      <c r="L121" s="57">
        <v>24822153.420000002</v>
      </c>
      <c r="M121" s="57">
        <v>24822153.420000002</v>
      </c>
      <c r="N121" s="59" t="s">
        <v>201</v>
      </c>
      <c r="O121" s="3">
        <v>0.002</v>
      </c>
      <c r="P121" s="3">
        <v>0</v>
      </c>
      <c r="S121" s="3">
        <v>0.45000000000000001</v>
      </c>
      <c r="T121" s="3">
        <f>S121*Totals!$H$4</f>
        <v>0.45000000000000001</v>
      </c>
      <c r="U121" s="57">
        <f t="shared" si="0"/>
        <v>22339.938078000003</v>
      </c>
      <c r="V121" s="57">
        <f t="shared" si="1"/>
        <v>22339.938078000003</v>
      </c>
      <c r="W121" s="2" t="s">
        <v>202</v>
      </c>
      <c r="X121" s="2" t="s">
        <v>163</v>
      </c>
      <c r="Y121" s="3" t="s">
        <v>164</v>
      </c>
      <c r="Z121" s="61">
        <f t="shared" si="2"/>
        <v>0.54000000000000004</v>
      </c>
      <c r="AA121" s="57">
        <f t="shared" si="3"/>
        <v>13403962.846800001</v>
      </c>
      <c r="AB121" s="57">
        <f t="shared" si="4"/>
        <v>49644.306840000005</v>
      </c>
      <c r="AC121" s="57">
        <f t="shared" si="5"/>
        <v>11169969.039000001</v>
      </c>
    </row>
    <row r="122">
      <c r="A122" s="11" t="s">
        <v>348</v>
      </c>
      <c r="B122" s="3" t="s">
        <v>233</v>
      </c>
      <c r="C122" s="3" t="s">
        <v>234</v>
      </c>
      <c r="D122" s="2" t="s">
        <v>336</v>
      </c>
      <c r="E122" s="3" t="s">
        <v>166</v>
      </c>
      <c r="F122" s="11" t="s">
        <v>165</v>
      </c>
      <c r="G122" s="2" t="s">
        <v>487</v>
      </c>
      <c r="H122" s="60">
        <v>44281</v>
      </c>
      <c r="I122" s="11">
        <v>2</v>
      </c>
      <c r="J122" s="60" t="s">
        <v>206</v>
      </c>
      <c r="K122" s="57">
        <v>9551300</v>
      </c>
      <c r="L122" s="57">
        <v>9551300</v>
      </c>
      <c r="M122" s="57">
        <v>9551300</v>
      </c>
      <c r="N122" s="59" t="s">
        <v>201</v>
      </c>
      <c r="O122" s="3">
        <v>0.074999999999999997</v>
      </c>
      <c r="P122" s="3">
        <v>0</v>
      </c>
      <c r="S122" s="3">
        <v>0.45000000000000001</v>
      </c>
      <c r="T122" s="3">
        <f>S122*Totals!$H$4</f>
        <v>0.45000000000000001</v>
      </c>
      <c r="U122" s="57">
        <f t="shared" si="0"/>
        <v>322356.375</v>
      </c>
      <c r="V122" s="57">
        <f t="shared" si="1"/>
        <v>322356.375</v>
      </c>
      <c r="W122" s="2" t="s">
        <v>352</v>
      </c>
      <c r="X122" s="2" t="s">
        <v>165</v>
      </c>
      <c r="Y122" s="3" t="s">
        <v>166</v>
      </c>
      <c r="Z122" s="61">
        <f t="shared" si="2"/>
        <v>1.8200000000000001</v>
      </c>
      <c r="AA122" s="57">
        <f t="shared" si="3"/>
        <v>17383366</v>
      </c>
      <c r="AB122" s="57">
        <f t="shared" si="4"/>
        <v>716347.5</v>
      </c>
      <c r="AC122" s="57">
        <f t="shared" si="5"/>
        <v>4298085</v>
      </c>
    </row>
    <row r="123">
      <c r="A123" s="11"/>
      <c r="B123" s="3"/>
      <c r="C123" s="3"/>
      <c r="D123" s="2"/>
      <c r="E123" s="3"/>
      <c r="F123" s="11"/>
      <c r="G123" s="2"/>
      <c r="H123" s="60"/>
      <c r="I123" s="11"/>
      <c r="J123" s="60"/>
      <c r="K123" s="57"/>
      <c r="L123" s="57"/>
      <c r="M123" s="57"/>
      <c r="N123" s="59"/>
      <c r="O123" s="3"/>
      <c r="P123" s="3"/>
    </row>
    <row r="124">
      <c r="A124" s="11"/>
      <c r="B124" s="3"/>
      <c r="C124" s="3"/>
      <c r="D124" s="2"/>
      <c r="E124" s="3"/>
      <c r="F124" s="11"/>
      <c r="G124" s="2"/>
      <c r="H124" s="60"/>
      <c r="I124" s="11"/>
      <c r="J124" s="60"/>
      <c r="K124" s="57"/>
      <c r="L124" s="57"/>
      <c r="M124" s="57"/>
      <c r="N124" s="59"/>
      <c r="O124" s="3"/>
      <c r="P124" s="3"/>
    </row>
    <row r="125">
      <c r="A125" s="11"/>
      <c r="B125" s="3"/>
      <c r="C125" s="3"/>
      <c r="D125" s="2"/>
      <c r="E125" s="3"/>
      <c r="F125" s="11"/>
      <c r="G125" s="2"/>
      <c r="H125" s="60"/>
      <c r="I125" s="11"/>
      <c r="J125" s="60"/>
      <c r="K125" s="57"/>
      <c r="L125" s="57"/>
      <c r="M125" s="57"/>
      <c r="N125" s="59"/>
      <c r="O125" s="3"/>
      <c r="P125" s="3"/>
    </row>
    <row r="126">
      <c r="A126" s="11"/>
      <c r="B126" s="3"/>
      <c r="C126" s="3"/>
      <c r="D126" s="2"/>
      <c r="E126" s="3"/>
      <c r="F126" s="11"/>
      <c r="G126" s="2"/>
      <c r="H126" s="60"/>
      <c r="I126" s="11"/>
      <c r="J126" s="60"/>
      <c r="K126" s="57"/>
      <c r="L126" s="57"/>
      <c r="M126" s="57"/>
      <c r="N126" s="59"/>
      <c r="O126" s="3"/>
      <c r="P126" s="3"/>
    </row>
    <row r="127">
      <c r="A127" s="11"/>
      <c r="B127" s="3"/>
      <c r="C127" s="3"/>
      <c r="D127" s="2"/>
      <c r="E127" s="3"/>
      <c r="F127" s="11"/>
      <c r="G127" s="2"/>
      <c r="H127" s="60"/>
      <c r="I127" s="11"/>
      <c r="J127" s="60"/>
      <c r="K127" s="57"/>
      <c r="L127" s="57"/>
      <c r="M127" s="57"/>
      <c r="N127" s="59"/>
      <c r="O127" s="3"/>
      <c r="P127" s="3"/>
    </row>
    <row r="128">
      <c r="A128" s="11"/>
      <c r="B128" s="3"/>
      <c r="C128" s="3"/>
      <c r="D128" s="2"/>
      <c r="E128" s="3"/>
      <c r="F128" s="11"/>
      <c r="G128" s="2"/>
      <c r="H128" s="60"/>
      <c r="I128" s="11"/>
      <c r="J128" s="60"/>
      <c r="K128" s="57"/>
      <c r="L128" s="57"/>
      <c r="M128" s="57"/>
      <c r="N128" s="59"/>
      <c r="O128" s="3"/>
      <c r="P128" s="3"/>
    </row>
    <row r="129">
      <c r="A129" s="11"/>
      <c r="B129" s="3"/>
      <c r="C129" s="3"/>
      <c r="D129" s="2"/>
      <c r="E129" s="3"/>
      <c r="F129" s="11"/>
      <c r="G129" s="2"/>
      <c r="H129" s="60"/>
      <c r="I129" s="11"/>
      <c r="J129" s="60"/>
      <c r="K129" s="57"/>
      <c r="L129" s="57"/>
      <c r="M129" s="57"/>
      <c r="N129" s="59"/>
      <c r="O129" s="3"/>
      <c r="P129" s="3"/>
    </row>
    <row r="130">
      <c r="A130" s="11"/>
      <c r="B130" s="3"/>
      <c r="C130" s="3"/>
      <c r="D130" s="2"/>
      <c r="E130" s="3"/>
      <c r="F130" s="11"/>
      <c r="G130" s="2"/>
      <c r="H130" s="60"/>
      <c r="I130" s="11"/>
      <c r="J130" s="60"/>
      <c r="K130" s="57"/>
      <c r="L130" s="57"/>
      <c r="M130" s="57"/>
      <c r="N130" s="59"/>
      <c r="O130" s="3"/>
      <c r="P130" s="3"/>
    </row>
    <row r="131">
      <c r="A131" s="11"/>
      <c r="B131" s="3"/>
      <c r="C131" s="3"/>
      <c r="D131" s="2"/>
      <c r="E131" s="3"/>
      <c r="F131" s="11"/>
      <c r="G131" s="2"/>
      <c r="H131" s="60"/>
      <c r="I131" s="11"/>
      <c r="J131" s="60"/>
      <c r="K131" s="57"/>
      <c r="L131" s="57"/>
      <c r="M131" s="57"/>
      <c r="N131" s="59"/>
      <c r="O131" s="3"/>
      <c r="P131" s="3"/>
    </row>
    <row r="132">
      <c r="A132" s="11"/>
      <c r="B132" s="3"/>
      <c r="C132" s="3"/>
      <c r="D132" s="2"/>
      <c r="E132" s="3"/>
      <c r="F132" s="11"/>
      <c r="G132" s="2"/>
      <c r="H132" s="60"/>
      <c r="I132" s="11"/>
      <c r="J132" s="60"/>
      <c r="K132" s="57"/>
      <c r="L132" s="57"/>
      <c r="M132" s="57"/>
      <c r="N132" s="59"/>
      <c r="O132" s="3"/>
      <c r="P132" s="3"/>
    </row>
    <row r="133">
      <c r="A133" s="11"/>
      <c r="B133" s="3"/>
      <c r="C133" s="3"/>
      <c r="D133" s="2"/>
      <c r="E133" s="3"/>
      <c r="F133" s="11"/>
      <c r="G133" s="2"/>
      <c r="H133" s="60"/>
      <c r="I133" s="11"/>
      <c r="J133" s="60"/>
      <c r="K133" s="57"/>
      <c r="L133" s="57"/>
      <c r="M133" s="57"/>
      <c r="N133" s="59"/>
      <c r="O133" s="3"/>
      <c r="P133" s="3"/>
    </row>
    <row r="134">
      <c r="A134" s="11"/>
      <c r="B134" s="3"/>
      <c r="C134" s="3"/>
      <c r="D134" s="2"/>
      <c r="E134" s="3"/>
      <c r="F134" s="11"/>
      <c r="G134" s="2"/>
      <c r="H134" s="60"/>
      <c r="I134" s="11"/>
      <c r="J134" s="60"/>
      <c r="K134" s="57"/>
      <c r="L134" s="57"/>
      <c r="M134" s="57"/>
      <c r="N134" s="59"/>
      <c r="O134" s="3"/>
      <c r="P134" s="3"/>
    </row>
    <row r="135">
      <c r="A135" s="11"/>
      <c r="B135" s="3"/>
      <c r="C135" s="3"/>
      <c r="D135" s="2"/>
      <c r="E135" s="3"/>
      <c r="F135" s="11"/>
      <c r="G135" s="2"/>
      <c r="H135" s="60"/>
      <c r="I135" s="11"/>
      <c r="J135" s="60"/>
      <c r="K135" s="57"/>
      <c r="L135" s="57"/>
      <c r="M135" s="57"/>
      <c r="N135" s="59"/>
      <c r="O135" s="3"/>
      <c r="P135" s="3"/>
    </row>
    <row r="136">
      <c r="A136" s="11"/>
      <c r="B136" s="3"/>
      <c r="C136" s="3"/>
      <c r="D136" s="75"/>
      <c r="E136" s="3"/>
      <c r="F136" s="11"/>
      <c r="G136" s="2"/>
      <c r="H136" s="60"/>
      <c r="I136" s="76"/>
      <c r="J136" s="60"/>
      <c r="K136" s="57"/>
      <c r="L136" s="57"/>
      <c r="M136" s="57"/>
      <c r="N136" s="59"/>
      <c r="O136" s="3"/>
      <c r="P136" s="3"/>
    </row>
    <row r="137">
      <c r="A137" s="11"/>
      <c r="B137" s="3"/>
      <c r="C137" s="3"/>
      <c r="D137" s="75"/>
      <c r="E137" s="3"/>
      <c r="F137" s="11"/>
      <c r="G137" s="2"/>
      <c r="H137" s="60"/>
      <c r="I137" s="76"/>
      <c r="J137" s="60"/>
      <c r="K137" s="57"/>
      <c r="L137" s="57"/>
      <c r="M137" s="57"/>
      <c r="N137" s="59"/>
      <c r="O137" s="3"/>
      <c r="P137" s="3"/>
    </row>
    <row r="138">
      <c r="A138" s="11"/>
      <c r="B138" s="3"/>
      <c r="C138" s="3"/>
      <c r="D138" s="75"/>
      <c r="E138" s="3"/>
      <c r="F138" s="11"/>
      <c r="G138" s="2"/>
      <c r="H138" s="60"/>
      <c r="I138" s="76"/>
      <c r="J138" s="60"/>
      <c r="K138" s="57"/>
      <c r="L138" s="57"/>
      <c r="M138" s="57"/>
      <c r="N138" s="59"/>
      <c r="O138" s="3"/>
      <c r="P138" s="3"/>
    </row>
    <row r="139">
      <c r="A139" s="11"/>
      <c r="B139" s="3"/>
      <c r="C139" s="3"/>
      <c r="D139" s="75"/>
      <c r="E139" s="3"/>
      <c r="F139" s="11"/>
      <c r="G139" s="2"/>
      <c r="H139" s="60"/>
      <c r="I139" s="76"/>
      <c r="J139" s="60"/>
      <c r="K139" s="57"/>
      <c r="L139" s="57"/>
      <c r="M139" s="57"/>
      <c r="N139" s="59"/>
      <c r="O139" s="3"/>
      <c r="P139" s="3"/>
    </row>
    <row r="140">
      <c r="A140" s="11"/>
      <c r="B140" s="3"/>
      <c r="C140" s="3"/>
      <c r="D140" s="75"/>
      <c r="E140" s="3"/>
      <c r="F140" s="11"/>
      <c r="G140" s="2"/>
      <c r="H140" s="60"/>
      <c r="I140" s="76"/>
      <c r="J140" s="60"/>
      <c r="K140" s="57"/>
      <c r="L140" s="57"/>
      <c r="M140" s="57"/>
      <c r="N140" s="59"/>
      <c r="O140" s="3"/>
      <c r="P140" s="3"/>
    </row>
    <row r="141">
      <c r="A141" s="11"/>
      <c r="B141" s="3"/>
      <c r="C141" s="3"/>
      <c r="D141" s="75"/>
      <c r="E141" s="3"/>
      <c r="F141" s="11"/>
      <c r="G141" s="2"/>
      <c r="H141" s="60"/>
      <c r="I141" s="76"/>
      <c r="J141" s="60"/>
      <c r="K141" s="57"/>
      <c r="L141" s="57"/>
      <c r="M141" s="57"/>
      <c r="N141" s="59"/>
      <c r="O141" s="3"/>
      <c r="P141" s="3"/>
    </row>
    <row r="142">
      <c r="A142" s="11"/>
      <c r="B142" s="3"/>
      <c r="C142" s="3"/>
      <c r="D142" s="75"/>
      <c r="E142" s="3"/>
      <c r="F142" s="11"/>
      <c r="G142" s="2"/>
      <c r="H142" s="60"/>
      <c r="I142" s="76"/>
      <c r="J142" s="60"/>
      <c r="K142" s="57"/>
      <c r="L142" s="57"/>
      <c r="M142" s="57"/>
      <c r="N142" s="59"/>
      <c r="O142" s="3"/>
      <c r="P142" s="3"/>
    </row>
    <row r="143">
      <c r="A143" s="11"/>
      <c r="B143" s="3"/>
      <c r="C143" s="3"/>
      <c r="D143" s="75"/>
      <c r="E143" s="3"/>
      <c r="F143" s="11"/>
      <c r="G143" s="2"/>
      <c r="H143" s="60"/>
      <c r="I143" s="76"/>
      <c r="J143" s="60"/>
      <c r="K143" s="57"/>
      <c r="L143" s="57"/>
      <c r="M143" s="57"/>
      <c r="N143" s="59"/>
      <c r="O143" s="3"/>
      <c r="P143" s="3"/>
    </row>
    <row r="144">
      <c r="A144" s="11"/>
      <c r="B144" s="3"/>
      <c r="C144" s="3"/>
      <c r="D144" s="75"/>
      <c r="E144" s="3"/>
      <c r="F144" s="11"/>
      <c r="G144" s="2"/>
      <c r="H144" s="60"/>
      <c r="I144" s="76"/>
      <c r="J144" s="60"/>
      <c r="K144" s="57"/>
      <c r="L144" s="57"/>
      <c r="M144" s="57"/>
      <c r="N144" s="59"/>
      <c r="O144" s="3"/>
      <c r="P144" s="3"/>
    </row>
    <row r="145">
      <c r="A145" s="11"/>
      <c r="B145" s="3"/>
      <c r="C145" s="3"/>
      <c r="D145" s="75"/>
      <c r="E145" s="3"/>
      <c r="F145" s="11"/>
      <c r="G145" s="2"/>
      <c r="H145" s="60"/>
      <c r="I145" s="76"/>
      <c r="J145" s="60"/>
      <c r="K145" s="57"/>
      <c r="L145" s="57"/>
      <c r="M145" s="57"/>
      <c r="N145" s="59"/>
      <c r="O145" s="3"/>
      <c r="P145" s="3"/>
    </row>
    <row r="146">
      <c r="A146" s="11"/>
      <c r="B146" s="3"/>
      <c r="C146" s="3"/>
      <c r="D146" s="75"/>
      <c r="E146" s="3"/>
      <c r="F146" s="11"/>
      <c r="G146" s="2"/>
      <c r="H146" s="60"/>
      <c r="I146" s="76"/>
      <c r="J146" s="60"/>
      <c r="K146" s="57"/>
      <c r="L146" s="57"/>
      <c r="M146" s="57"/>
      <c r="N146" s="59"/>
      <c r="O146" s="3"/>
      <c r="P146" s="3"/>
    </row>
    <row r="147">
      <c r="A147" s="11"/>
      <c r="B147" s="3"/>
      <c r="C147" s="3"/>
      <c r="D147" s="75"/>
      <c r="E147" s="3"/>
      <c r="F147" s="11"/>
      <c r="G147" s="2"/>
      <c r="H147" s="60"/>
      <c r="I147" s="76"/>
      <c r="J147" s="60"/>
      <c r="K147" s="57"/>
      <c r="L147" s="57"/>
      <c r="M147" s="57"/>
      <c r="N147" s="59"/>
      <c r="O147" s="3"/>
      <c r="P147" s="3"/>
    </row>
    <row r="148">
      <c r="A148" s="11"/>
      <c r="B148" s="3"/>
      <c r="C148" s="3"/>
      <c r="D148" s="75"/>
      <c r="E148" s="3"/>
      <c r="F148" s="11"/>
      <c r="G148" s="2"/>
      <c r="H148" s="60"/>
      <c r="I148" s="76"/>
      <c r="J148" s="60"/>
      <c r="K148" s="57"/>
      <c r="L148" s="57"/>
      <c r="M148" s="57"/>
      <c r="N148" s="59"/>
      <c r="O148" s="3"/>
      <c r="P148" s="3"/>
    </row>
    <row r="149">
      <c r="A149" s="11"/>
      <c r="B149" s="3"/>
      <c r="C149" s="3"/>
      <c r="D149" s="75"/>
      <c r="E149" s="3"/>
      <c r="F149" s="11"/>
      <c r="G149" s="2"/>
      <c r="H149" s="60"/>
      <c r="I149" s="76"/>
      <c r="J149" s="60"/>
      <c r="K149" s="57"/>
      <c r="L149" s="57"/>
      <c r="M149" s="57"/>
      <c r="N149" s="59"/>
      <c r="O149" s="3"/>
      <c r="P149" s="3"/>
    </row>
    <row r="150">
      <c r="A150" s="11"/>
      <c r="B150" s="3"/>
      <c r="C150" s="3"/>
      <c r="D150" s="75"/>
      <c r="E150" s="3"/>
      <c r="F150" s="11"/>
      <c r="G150" s="2"/>
      <c r="H150" s="60"/>
      <c r="I150" s="76"/>
      <c r="J150" s="60"/>
      <c r="K150" s="57"/>
      <c r="L150" s="57"/>
      <c r="M150" s="57"/>
      <c r="N150" s="59"/>
      <c r="O150" s="3"/>
      <c r="P150" s="3"/>
    </row>
    <row r="151">
      <c r="A151" s="11"/>
      <c r="B151" s="3"/>
      <c r="C151" s="3"/>
      <c r="D151" s="75"/>
      <c r="E151" s="3"/>
      <c r="F151" s="11"/>
      <c r="G151" s="2"/>
      <c r="H151" s="60"/>
      <c r="I151" s="76"/>
      <c r="J151" s="60"/>
      <c r="K151" s="57"/>
      <c r="L151" s="57"/>
      <c r="M151" s="57"/>
      <c r="N151" s="59"/>
      <c r="O151" s="3"/>
      <c r="P151" s="3"/>
    </row>
    <row r="152">
      <c r="A152" s="11"/>
      <c r="B152" s="3"/>
      <c r="C152" s="3"/>
      <c r="D152" s="2"/>
      <c r="E152" s="3"/>
      <c r="F152" s="11"/>
      <c r="G152" s="2"/>
      <c r="H152" s="60"/>
      <c r="I152" s="11"/>
      <c r="J152" s="60"/>
      <c r="K152" s="57"/>
      <c r="L152" s="57"/>
      <c r="M152" s="57"/>
      <c r="N152" s="59"/>
      <c r="O152" s="3"/>
      <c r="P152" s="3"/>
    </row>
    <row r="153">
      <c r="A153" s="11"/>
      <c r="B153" s="3"/>
      <c r="C153" s="3"/>
      <c r="D153" s="2"/>
      <c r="E153" s="3"/>
      <c r="F153" s="11"/>
      <c r="G153" s="2"/>
      <c r="H153" s="60"/>
      <c r="I153" s="11"/>
      <c r="J153" s="60"/>
      <c r="K153" s="57"/>
      <c r="L153" s="57"/>
      <c r="M153" s="57"/>
      <c r="N153" s="59"/>
      <c r="O153" s="3"/>
      <c r="P153" s="3"/>
    </row>
    <row r="154">
      <c r="A154" s="58"/>
      <c r="B154" s="59"/>
      <c r="C154" s="59"/>
      <c r="D154" s="59"/>
      <c r="E154" s="3"/>
      <c r="F154" s="11"/>
      <c r="G154" s="2"/>
      <c r="H154" s="60"/>
      <c r="I154" s="11"/>
      <c r="J154" s="60"/>
      <c r="K154" s="57"/>
      <c r="L154" s="57"/>
      <c r="M154" s="57"/>
      <c r="N154" s="59"/>
      <c r="O154" s="3"/>
      <c r="P154" s="3"/>
    </row>
    <row r="155">
      <c r="A155" s="58"/>
      <c r="B155" s="59"/>
      <c r="C155" s="59"/>
      <c r="D155" s="59"/>
      <c r="E155" s="3"/>
      <c r="F155" s="11"/>
      <c r="G155" s="2"/>
      <c r="H155" s="60"/>
      <c r="I155" s="11"/>
      <c r="J155" s="60"/>
      <c r="K155" s="57"/>
      <c r="L155" s="57"/>
      <c r="M155" s="57"/>
      <c r="N155" s="59"/>
      <c r="O155" s="3"/>
      <c r="P155" s="3"/>
    </row>
    <row r="156">
      <c r="A156" s="58"/>
      <c r="B156" s="59"/>
      <c r="C156" s="59"/>
      <c r="D156" s="59"/>
      <c r="E156" s="3"/>
      <c r="F156" s="11"/>
      <c r="G156" s="2"/>
      <c r="H156" s="60"/>
      <c r="I156" s="11"/>
      <c r="J156" s="60"/>
      <c r="K156" s="57"/>
      <c r="L156" s="57"/>
      <c r="M156" s="57"/>
      <c r="N156" s="59"/>
      <c r="O156" s="3"/>
      <c r="P156" s="3"/>
    </row>
    <row r="157">
      <c r="A157" s="58"/>
      <c r="B157" s="59"/>
      <c r="C157" s="59"/>
      <c r="D157" s="59"/>
      <c r="E157" s="3"/>
      <c r="F157" s="11"/>
      <c r="G157" s="2"/>
      <c r="H157" s="60"/>
      <c r="I157" s="11"/>
      <c r="J157" s="60"/>
      <c r="K157" s="57"/>
      <c r="L157" s="57"/>
      <c r="M157" s="57"/>
      <c r="N157" s="59"/>
      <c r="O157" s="3"/>
      <c r="P157" s="3"/>
    </row>
    <row r="158">
      <c r="A158" s="58"/>
      <c r="B158" s="59"/>
      <c r="C158" s="59"/>
      <c r="D158" s="59"/>
      <c r="E158" s="3"/>
      <c r="F158" s="11"/>
      <c r="G158" s="2"/>
      <c r="H158" s="60"/>
      <c r="I158" s="11"/>
      <c r="J158" s="60"/>
      <c r="K158" s="57"/>
      <c r="L158" s="57"/>
      <c r="M158" s="57"/>
      <c r="N158" s="59"/>
      <c r="O158" s="3"/>
      <c r="P158" s="3"/>
    </row>
    <row r="159">
      <c r="A159" s="58"/>
      <c r="B159" s="59"/>
      <c r="C159" s="59"/>
      <c r="D159" s="59"/>
      <c r="E159" s="3"/>
      <c r="F159" s="11"/>
      <c r="G159" s="2"/>
      <c r="H159" s="60"/>
      <c r="I159" s="11"/>
      <c r="J159" s="60"/>
      <c r="K159" s="57"/>
      <c r="L159" s="57"/>
      <c r="M159" s="57"/>
      <c r="N159" s="59"/>
      <c r="O159" s="3"/>
      <c r="P159" s="3"/>
    </row>
    <row r="160">
      <c r="A160" s="58"/>
      <c r="B160" s="59"/>
      <c r="C160" s="59"/>
      <c r="D160" s="59"/>
      <c r="E160" s="3"/>
      <c r="F160" s="11"/>
      <c r="G160" s="2"/>
      <c r="H160" s="60"/>
      <c r="I160" s="11"/>
      <c r="J160" s="60"/>
      <c r="K160" s="57"/>
      <c r="L160" s="57"/>
      <c r="M160" s="57"/>
      <c r="N160" s="59"/>
      <c r="O160" s="3"/>
      <c r="P160" s="3"/>
    </row>
    <row r="161">
      <c r="J161" s="60"/>
      <c r="K161" s="3"/>
      <c r="L161" s="3"/>
      <c r="M161" s="3"/>
      <c r="U161" s="3"/>
      <c r="V161" s="3"/>
      <c r="AA161" s="3"/>
      <c r="AB161" s="3"/>
      <c r="AC161" s="3"/>
    </row>
    <row r="162">
      <c r="J162" s="60"/>
      <c r="K162" s="3"/>
      <c r="L162" s="3"/>
      <c r="M162" s="3"/>
      <c r="U162" s="3"/>
      <c r="V162" s="3"/>
      <c r="AA162" s="3"/>
      <c r="AB162" s="3"/>
      <c r="AC162" s="3"/>
    </row>
    <row r="163">
      <c r="J163" s="60"/>
      <c r="K163" s="3"/>
      <c r="L163" s="3"/>
      <c r="M163" s="3"/>
      <c r="U163" s="3"/>
      <c r="V163" s="3"/>
      <c r="AA163" s="3"/>
      <c r="AB163" s="3"/>
      <c r="AC163" s="3"/>
    </row>
    <row r="164">
      <c r="J164" s="60"/>
      <c r="K164" s="3"/>
      <c r="L164" s="3"/>
      <c r="M164" s="3"/>
      <c r="U164" s="3"/>
      <c r="V164" s="3"/>
      <c r="AA164" s="3"/>
      <c r="AB164" s="3"/>
      <c r="AC164" s="3"/>
    </row>
    <row r="165">
      <c r="J165" s="60"/>
      <c r="K165" s="3"/>
      <c r="L165" s="3"/>
      <c r="M165" s="3"/>
      <c r="U165" s="3"/>
      <c r="V165" s="3"/>
      <c r="AA165" s="3"/>
      <c r="AB165" s="3"/>
      <c r="AC165" s="3"/>
    </row>
    <row r="166">
      <c r="J166" s="60"/>
      <c r="K166" s="3"/>
      <c r="L166" s="3"/>
      <c r="M166" s="3"/>
      <c r="U166" s="3"/>
      <c r="V166" s="3"/>
      <c r="AA166" s="3"/>
      <c r="AB166" s="3"/>
      <c r="AC166" s="3"/>
    </row>
    <row r="167">
      <c r="J167" s="60"/>
      <c r="K167" s="3"/>
      <c r="L167" s="3"/>
      <c r="M167" s="3"/>
      <c r="U167" s="3"/>
      <c r="V167" s="3"/>
      <c r="AA167" s="3"/>
      <c r="AB167" s="3"/>
      <c r="AC167" s="3"/>
    </row>
    <row r="168">
      <c r="J168" s="60"/>
      <c r="K168" s="3"/>
      <c r="L168" s="3"/>
      <c r="M168" s="3"/>
      <c r="U168" s="3"/>
      <c r="V168" s="3"/>
      <c r="AA168" s="3"/>
      <c r="AB168" s="3"/>
      <c r="AC168" s="3"/>
    </row>
    <row r="169">
      <c r="J169" s="60"/>
      <c r="K169" s="3"/>
      <c r="L169" s="3"/>
      <c r="M169" s="3"/>
      <c r="U169" s="3"/>
      <c r="V169" s="3"/>
      <c r="AA169" s="3"/>
      <c r="AB169" s="3"/>
      <c r="AC169" s="3"/>
    </row>
    <row r="170">
      <c r="J170" s="60"/>
      <c r="K170" s="3"/>
      <c r="L170" s="3"/>
      <c r="M170" s="3"/>
      <c r="U170" s="3"/>
      <c r="V170" s="3"/>
      <c r="AA170" s="3"/>
      <c r="AB170" s="3"/>
      <c r="AC170" s="3"/>
    </row>
    <row r="171">
      <c r="J171" s="60"/>
      <c r="K171" s="3"/>
      <c r="L171" s="3"/>
      <c r="M171" s="3"/>
      <c r="U171" s="3"/>
      <c r="V171" s="3"/>
      <c r="AA171" s="3"/>
      <c r="AB171" s="3"/>
      <c r="AC171" s="3"/>
    </row>
    <row r="172">
      <c r="J172" s="60"/>
      <c r="K172" s="3"/>
      <c r="L172" s="3"/>
      <c r="M172" s="3"/>
      <c r="U172" s="3"/>
      <c r="V172" s="3"/>
      <c r="AA172" s="3"/>
      <c r="AB172" s="3"/>
      <c r="AC172" s="3"/>
    </row>
    <row r="173">
      <c r="J173" s="60"/>
      <c r="K173" s="3"/>
      <c r="L173" s="3"/>
      <c r="M173" s="3"/>
      <c r="U173" s="3"/>
      <c r="V173" s="3"/>
      <c r="AA173" s="3"/>
      <c r="AB173" s="3"/>
      <c r="AC173" s="3"/>
    </row>
    <row r="174">
      <c r="J174" s="60"/>
      <c r="K174" s="3"/>
      <c r="L174" s="3"/>
      <c r="M174" s="3"/>
      <c r="U174" s="3"/>
      <c r="V174" s="3"/>
      <c r="AA174" s="3"/>
      <c r="AB174" s="3"/>
      <c r="AC174" s="3"/>
    </row>
    <row r="175">
      <c r="J175" s="60"/>
      <c r="K175" s="3"/>
      <c r="L175" s="3"/>
      <c r="M175" s="3"/>
      <c r="U175" s="3"/>
      <c r="V175" s="3"/>
      <c r="AA175" s="3"/>
      <c r="AB175" s="3"/>
      <c r="AC175" s="3"/>
    </row>
    <row r="176">
      <c r="J176" s="60"/>
      <c r="K176" s="3"/>
      <c r="L176" s="3"/>
      <c r="M176" s="3"/>
      <c r="U176" s="3"/>
      <c r="V176" s="3"/>
      <c r="AA176" s="3"/>
      <c r="AB176" s="3"/>
      <c r="AC176" s="3"/>
    </row>
    <row r="177">
      <c r="J177" s="60"/>
      <c r="K177" s="3"/>
      <c r="L177" s="3"/>
      <c r="M177" s="3"/>
      <c r="U177" s="3"/>
      <c r="V177" s="3"/>
      <c r="AA177" s="3"/>
      <c r="AB177" s="3"/>
      <c r="AC177" s="3"/>
    </row>
    <row r="178">
      <c r="J178" s="60"/>
      <c r="K178" s="3"/>
      <c r="L178" s="3"/>
      <c r="M178" s="3"/>
      <c r="U178" s="3"/>
      <c r="V178" s="3"/>
      <c r="AA178" s="3"/>
      <c r="AB178" s="3"/>
      <c r="AC178" s="3"/>
    </row>
    <row r="179">
      <c r="J179" s="60"/>
      <c r="K179" s="3"/>
      <c r="L179" s="3"/>
      <c r="M179" s="3"/>
      <c r="U179" s="3"/>
      <c r="V179" s="3"/>
      <c r="AA179" s="3"/>
      <c r="AB179" s="3"/>
      <c r="AC179" s="3"/>
    </row>
    <row r="180">
      <c r="J180" s="60"/>
      <c r="K180" s="3"/>
      <c r="L180" s="3"/>
      <c r="M180" s="3"/>
      <c r="U180" s="3"/>
      <c r="V180" s="3"/>
      <c r="AA180" s="3"/>
      <c r="AB180" s="3"/>
      <c r="AC180" s="3"/>
    </row>
    <row r="181">
      <c r="J181" s="60"/>
      <c r="K181" s="3"/>
      <c r="L181" s="3"/>
      <c r="M181" s="3"/>
      <c r="U181" s="3"/>
      <c r="V181" s="3"/>
      <c r="AA181" s="3"/>
      <c r="AB181" s="3"/>
      <c r="AC181" s="3"/>
    </row>
    <row r="182">
      <c r="J182" s="60"/>
      <c r="K182" s="3"/>
      <c r="L182" s="3"/>
      <c r="M182" s="3"/>
      <c r="U182" s="3"/>
      <c r="V182" s="3"/>
      <c r="AA182" s="3"/>
      <c r="AB182" s="3"/>
      <c r="AC182" s="3"/>
    </row>
    <row r="183">
      <c r="J183" s="60"/>
      <c r="K183" s="3"/>
      <c r="L183" s="3"/>
      <c r="M183" s="3"/>
      <c r="U183" s="3"/>
      <c r="V183" s="3"/>
      <c r="AA183" s="3"/>
      <c r="AB183" s="3"/>
      <c r="AC183" s="3"/>
    </row>
    <row r="184">
      <c r="J184" s="60"/>
      <c r="K184" s="3"/>
      <c r="L184" s="3"/>
      <c r="M184" s="3"/>
      <c r="U184" s="3"/>
      <c r="V184" s="3"/>
      <c r="AA184" s="3"/>
      <c r="AB184" s="3"/>
      <c r="AC184" s="3"/>
    </row>
    <row r="185">
      <c r="J185" s="60"/>
      <c r="K185" s="3"/>
      <c r="L185" s="3"/>
      <c r="M185" s="3"/>
      <c r="U185" s="3"/>
      <c r="V185" s="3"/>
      <c r="AA185" s="3"/>
      <c r="AB185" s="3"/>
      <c r="AC185" s="3"/>
    </row>
    <row r="186">
      <c r="J186" s="60"/>
      <c r="K186" s="3"/>
      <c r="L186" s="3"/>
      <c r="M186" s="3"/>
      <c r="U186" s="3"/>
      <c r="V186" s="3"/>
      <c r="AA186" s="3"/>
      <c r="AB186" s="3"/>
      <c r="AC186" s="3"/>
    </row>
    <row r="187">
      <c r="J187" s="60"/>
      <c r="K187" s="3"/>
      <c r="L187" s="3"/>
      <c r="M187" s="3"/>
      <c r="U187" s="3"/>
      <c r="V187" s="3"/>
      <c r="AA187" s="3"/>
      <c r="AB187" s="3"/>
      <c r="AC187" s="3"/>
    </row>
    <row r="188">
      <c r="J188" s="60"/>
      <c r="K188" s="3"/>
      <c r="L188" s="3"/>
      <c r="M188" s="3"/>
      <c r="U188" s="3"/>
      <c r="V188" s="3"/>
      <c r="AA188" s="3"/>
      <c r="AB188" s="3"/>
      <c r="AC188" s="3"/>
    </row>
    <row r="189">
      <c r="J189" s="60"/>
      <c r="K189" s="3"/>
      <c r="L189" s="3"/>
      <c r="M189" s="3"/>
      <c r="U189" s="3"/>
      <c r="V189" s="3"/>
      <c r="AA189" s="3"/>
      <c r="AB189" s="3"/>
      <c r="AC189" s="3"/>
    </row>
    <row r="190">
      <c r="J190" s="60"/>
      <c r="K190" s="3"/>
      <c r="L190" s="3"/>
      <c r="M190" s="3"/>
      <c r="U190" s="3"/>
      <c r="V190" s="3"/>
      <c r="AA190" s="3"/>
      <c r="AB190" s="3"/>
      <c r="AC190" s="3"/>
    </row>
    <row r="191">
      <c r="J191" s="60"/>
      <c r="K191" s="3"/>
      <c r="L191" s="3"/>
      <c r="M191" s="3"/>
      <c r="U191" s="3"/>
      <c r="V191" s="3"/>
      <c r="AA191" s="3"/>
      <c r="AB191" s="3"/>
      <c r="AC191" s="3"/>
    </row>
    <row r="192">
      <c r="J192" s="60"/>
      <c r="K192" s="3"/>
      <c r="L192" s="3"/>
      <c r="M192" s="3"/>
      <c r="U192" s="3"/>
      <c r="V192" s="3"/>
      <c r="AA192" s="3"/>
      <c r="AB192" s="3"/>
      <c r="AC192" s="3"/>
    </row>
    <row r="193">
      <c r="J193" s="60"/>
      <c r="K193" s="3"/>
      <c r="L193" s="3"/>
      <c r="M193" s="3"/>
      <c r="U193" s="3"/>
      <c r="V193" s="3"/>
      <c r="AA193" s="3"/>
      <c r="AB193" s="3"/>
      <c r="AC193" s="3"/>
    </row>
    <row r="194">
      <c r="J194" s="60"/>
      <c r="K194" s="3"/>
      <c r="L194" s="3"/>
      <c r="M194" s="3"/>
      <c r="U194" s="3"/>
      <c r="V194" s="3"/>
      <c r="AA194" s="3"/>
      <c r="AB194" s="3"/>
      <c r="AC194" s="3"/>
    </row>
    <row r="195">
      <c r="J195" s="60"/>
      <c r="K195" s="3"/>
      <c r="L195" s="3"/>
      <c r="M195" s="3"/>
      <c r="U195" s="3"/>
      <c r="V195" s="3"/>
      <c r="AA195" s="3"/>
      <c r="AB195" s="3"/>
      <c r="AC195" s="3"/>
    </row>
    <row r="196">
      <c r="J196" s="60"/>
      <c r="K196" s="3"/>
      <c r="L196" s="3"/>
      <c r="M196" s="3"/>
      <c r="U196" s="3"/>
      <c r="V196" s="3"/>
      <c r="AA196" s="3"/>
      <c r="AB196" s="3"/>
      <c r="AC196" s="3"/>
    </row>
    <row r="197">
      <c r="J197" s="60"/>
      <c r="K197" s="3"/>
      <c r="L197" s="3"/>
      <c r="M197" s="3"/>
      <c r="U197" s="3"/>
      <c r="V197" s="3"/>
      <c r="AA197" s="3"/>
      <c r="AB197" s="3"/>
      <c r="AC197" s="3"/>
    </row>
    <row r="198">
      <c r="J198" s="60"/>
      <c r="K198" s="3"/>
      <c r="L198" s="3"/>
      <c r="M198" s="3"/>
      <c r="U198" s="3"/>
      <c r="V198" s="3"/>
      <c r="AA198" s="3"/>
      <c r="AB198" s="3"/>
      <c r="AC198" s="3"/>
    </row>
    <row r="199">
      <c r="J199" s="60"/>
      <c r="K199" s="3"/>
      <c r="L199" s="3"/>
      <c r="M199" s="3"/>
      <c r="U199" s="3"/>
      <c r="V199" s="3"/>
      <c r="AA199" s="3"/>
      <c r="AB199" s="3"/>
      <c r="AC199" s="3"/>
    </row>
    <row r="200">
      <c r="J200" s="60"/>
      <c r="K200" s="3"/>
      <c r="L200" s="3"/>
      <c r="M200" s="3"/>
      <c r="U200" s="3"/>
      <c r="V200" s="3"/>
      <c r="AA200" s="3"/>
      <c r="AB200" s="3"/>
      <c r="AC200" s="3"/>
    </row>
    <row r="201">
      <c r="J201" s="60"/>
      <c r="K201" s="3"/>
      <c r="L201" s="3"/>
      <c r="M201" s="3"/>
      <c r="U201" s="3"/>
      <c r="V201" s="3"/>
      <c r="AA201" s="3"/>
      <c r="AB201" s="3"/>
      <c r="AC201" s="3"/>
    </row>
    <row r="202">
      <c r="J202" s="60"/>
      <c r="K202" s="3"/>
      <c r="L202" s="3"/>
      <c r="M202" s="3"/>
      <c r="U202" s="3"/>
      <c r="V202" s="3"/>
      <c r="AA202" s="3"/>
      <c r="AB202" s="3"/>
      <c r="AC202" s="3"/>
    </row>
    <row r="203">
      <c r="J203" s="60"/>
      <c r="K203" s="3"/>
      <c r="L203" s="3"/>
      <c r="M203" s="3"/>
      <c r="U203" s="3"/>
      <c r="V203" s="3"/>
      <c r="AA203" s="3"/>
      <c r="AB203" s="3"/>
      <c r="AC203" s="3"/>
    </row>
    <row r="204">
      <c r="J204" s="60"/>
      <c r="K204" s="3"/>
      <c r="L204" s="3"/>
      <c r="M204" s="3"/>
      <c r="U204" s="3"/>
      <c r="V204" s="3"/>
      <c r="AA204" s="3"/>
      <c r="AB204" s="3"/>
      <c r="AC204" s="3"/>
    </row>
    <row r="205">
      <c r="J205" s="60"/>
      <c r="K205" s="3"/>
      <c r="L205" s="3"/>
      <c r="M205" s="3"/>
      <c r="U205" s="3"/>
      <c r="V205" s="3"/>
      <c r="AA205" s="3"/>
      <c r="AB205" s="3"/>
      <c r="AC205" s="3"/>
    </row>
    <row r="206">
      <c r="J206" s="60"/>
      <c r="K206" s="3"/>
      <c r="L206" s="3"/>
      <c r="M206" s="3"/>
      <c r="U206" s="3"/>
      <c r="V206" s="3"/>
      <c r="AA206" s="3"/>
      <c r="AB206" s="3"/>
      <c r="AC206" s="3"/>
    </row>
    <row r="207">
      <c r="J207" s="60"/>
      <c r="K207" s="3"/>
      <c r="L207" s="3"/>
      <c r="M207" s="3"/>
      <c r="U207" s="3"/>
      <c r="V207" s="3"/>
      <c r="AA207" s="3"/>
      <c r="AB207" s="3"/>
      <c r="AC207" s="3"/>
    </row>
    <row r="208">
      <c r="J208" s="60"/>
      <c r="K208" s="3"/>
      <c r="L208" s="3"/>
      <c r="M208" s="3"/>
      <c r="U208" s="3"/>
      <c r="V208" s="3"/>
      <c r="AA208" s="3"/>
      <c r="AB208" s="3"/>
      <c r="AC208" s="3"/>
    </row>
    <row r="209">
      <c r="J209" s="60"/>
      <c r="K209" s="3"/>
      <c r="L209" s="3"/>
      <c r="M209" s="3"/>
      <c r="U209" s="3"/>
      <c r="V209" s="3"/>
      <c r="AA209" s="3"/>
      <c r="AB209" s="3"/>
      <c r="AC209" s="3"/>
    </row>
    <row r="210">
      <c r="J210" s="60"/>
      <c r="K210" s="3"/>
      <c r="L210" s="3"/>
      <c r="M210" s="3"/>
      <c r="U210" s="3"/>
      <c r="V210" s="3"/>
      <c r="AA210" s="3"/>
      <c r="AB210" s="3"/>
      <c r="AC210" s="3"/>
    </row>
    <row r="211">
      <c r="J211" s="60"/>
      <c r="K211" s="3"/>
      <c r="L211" s="3"/>
      <c r="M211" s="3"/>
      <c r="U211" s="3"/>
      <c r="V211" s="3"/>
      <c r="AA211" s="3"/>
      <c r="AB211" s="3"/>
      <c r="AC211" s="3"/>
    </row>
    <row r="212">
      <c r="J212" s="60"/>
      <c r="K212" s="3"/>
      <c r="L212" s="3"/>
      <c r="M212" s="3"/>
      <c r="U212" s="3"/>
      <c r="V212" s="3"/>
      <c r="AA212" s="3"/>
      <c r="AB212" s="3"/>
      <c r="AC212" s="3"/>
    </row>
    <row r="213">
      <c r="J213" s="60"/>
      <c r="K213" s="3"/>
      <c r="L213" s="3"/>
      <c r="M213" s="3"/>
      <c r="U213" s="3"/>
      <c r="V213" s="3"/>
      <c r="AA213" s="3"/>
      <c r="AB213" s="3"/>
      <c r="AC213" s="3"/>
    </row>
    <row r="214">
      <c r="J214" s="60"/>
      <c r="K214" s="3"/>
      <c r="L214" s="3"/>
      <c r="M214" s="3"/>
      <c r="U214" s="3"/>
      <c r="V214" s="3"/>
      <c r="AA214" s="3"/>
      <c r="AB214" s="3"/>
      <c r="AC214" s="3"/>
    </row>
    <row r="215">
      <c r="J215" s="60"/>
      <c r="K215" s="3"/>
      <c r="L215" s="3"/>
      <c r="M215" s="3"/>
      <c r="U215" s="3"/>
      <c r="V215" s="3"/>
      <c r="AA215" s="3"/>
      <c r="AB215" s="3"/>
      <c r="AC215" s="3"/>
    </row>
    <row r="216">
      <c r="J216" s="60"/>
      <c r="K216" s="3"/>
      <c r="L216" s="3"/>
      <c r="M216" s="3"/>
      <c r="U216" s="3"/>
      <c r="V216" s="3"/>
      <c r="AA216" s="3"/>
      <c r="AB216" s="3"/>
      <c r="AC216" s="3"/>
    </row>
    <row r="217">
      <c r="J217" s="60"/>
      <c r="K217" s="3"/>
      <c r="L217" s="3"/>
      <c r="M217" s="3"/>
      <c r="U217" s="3"/>
      <c r="V217" s="3"/>
      <c r="AA217" s="3"/>
      <c r="AB217" s="3"/>
      <c r="AC217" s="3"/>
    </row>
    <row r="218">
      <c r="J218" s="60"/>
      <c r="K218" s="3"/>
      <c r="L218" s="3"/>
      <c r="M218" s="3"/>
      <c r="U218" s="3"/>
      <c r="V218" s="3"/>
      <c r="AA218" s="3"/>
      <c r="AB218" s="3"/>
      <c r="AC218" s="3"/>
    </row>
    <row r="219">
      <c r="J219" s="60"/>
      <c r="K219" s="3"/>
      <c r="L219" s="3"/>
      <c r="M219" s="3"/>
      <c r="U219" s="3"/>
      <c r="V219" s="3"/>
      <c r="AA219" s="3"/>
      <c r="AB219" s="3"/>
      <c r="AC219" s="3"/>
    </row>
    <row r="220">
      <c r="J220" s="60"/>
      <c r="K220" s="3"/>
      <c r="L220" s="3"/>
      <c r="M220" s="3"/>
      <c r="U220" s="3"/>
      <c r="V220" s="3"/>
      <c r="AA220" s="3"/>
      <c r="AB220" s="3"/>
      <c r="AC220" s="3"/>
    </row>
    <row r="221">
      <c r="J221" s="60"/>
      <c r="K221" s="3"/>
      <c r="L221" s="3"/>
      <c r="M221" s="3"/>
      <c r="U221" s="3"/>
      <c r="V221" s="3"/>
      <c r="AA221" s="3"/>
      <c r="AB221" s="3"/>
      <c r="AC221" s="3"/>
    </row>
    <row r="222">
      <c r="J222" s="60"/>
      <c r="K222" s="3"/>
      <c r="L222" s="3"/>
      <c r="M222" s="3"/>
      <c r="U222" s="3"/>
      <c r="V222" s="3"/>
      <c r="AA222" s="3"/>
      <c r="AB222" s="3"/>
      <c r="AC222" s="3"/>
    </row>
    <row r="223">
      <c r="J223" s="60"/>
      <c r="K223" s="3"/>
      <c r="L223" s="3"/>
      <c r="M223" s="3"/>
      <c r="U223" s="3"/>
      <c r="V223" s="3"/>
      <c r="AA223" s="3"/>
      <c r="AB223" s="3"/>
      <c r="AC223" s="3"/>
    </row>
    <row r="224">
      <c r="J224" s="60"/>
      <c r="K224" s="3"/>
      <c r="L224" s="3"/>
      <c r="M224" s="3"/>
      <c r="U224" s="3"/>
      <c r="V224" s="3"/>
      <c r="AA224" s="3"/>
      <c r="AB224" s="3"/>
      <c r="AC224" s="3"/>
    </row>
    <row r="225">
      <c r="J225" s="60"/>
      <c r="K225" s="3"/>
      <c r="L225" s="3"/>
      <c r="M225" s="3"/>
      <c r="U225" s="3"/>
      <c r="V225" s="3"/>
      <c r="AA225" s="3"/>
      <c r="AB225" s="3"/>
      <c r="AC225" s="3"/>
    </row>
    <row r="226">
      <c r="J226" s="60"/>
      <c r="K226" s="3"/>
      <c r="L226" s="3"/>
      <c r="M226" s="3"/>
      <c r="U226" s="3"/>
      <c r="V226" s="3"/>
      <c r="AA226" s="3"/>
      <c r="AB226" s="3"/>
      <c r="AC226" s="3"/>
    </row>
    <row r="227">
      <c r="J227" s="60"/>
      <c r="K227" s="3"/>
      <c r="L227" s="3"/>
      <c r="M227" s="3"/>
      <c r="U227" s="3"/>
      <c r="V227" s="3"/>
      <c r="AA227" s="3"/>
      <c r="AB227" s="3"/>
      <c r="AC227" s="3"/>
    </row>
    <row r="228">
      <c r="J228" s="60"/>
      <c r="K228" s="3"/>
      <c r="L228" s="3"/>
      <c r="M228" s="3"/>
      <c r="U228" s="3"/>
      <c r="V228" s="3"/>
      <c r="AA228" s="3"/>
      <c r="AB228" s="3"/>
      <c r="AC228" s="3"/>
    </row>
    <row r="229">
      <c r="J229" s="60"/>
      <c r="K229" s="3"/>
      <c r="L229" s="3"/>
      <c r="M229" s="3"/>
      <c r="U229" s="3"/>
      <c r="V229" s="3"/>
      <c r="AA229" s="3"/>
      <c r="AB229" s="3"/>
      <c r="AC229" s="3"/>
    </row>
    <row r="230">
      <c r="J230" s="60"/>
      <c r="K230" s="3"/>
      <c r="L230" s="3"/>
      <c r="M230" s="3"/>
      <c r="U230" s="3"/>
      <c r="V230" s="3"/>
      <c r="AA230" s="3"/>
      <c r="AB230" s="3"/>
      <c r="AC230" s="3"/>
    </row>
    <row r="231">
      <c r="J231" s="60"/>
      <c r="K231" s="3"/>
      <c r="L231" s="3"/>
      <c r="M231" s="3"/>
      <c r="U231" s="3"/>
      <c r="V231" s="3"/>
      <c r="AA231" s="3"/>
      <c r="AB231" s="3"/>
      <c r="AC231" s="3"/>
    </row>
    <row r="232">
      <c r="J232" s="60"/>
      <c r="K232" s="3"/>
      <c r="L232" s="3"/>
      <c r="M232" s="3"/>
      <c r="U232" s="3"/>
      <c r="V232" s="3"/>
      <c r="AA232" s="3"/>
      <c r="AB232" s="3"/>
      <c r="AC232" s="3"/>
    </row>
    <row r="233">
      <c r="J233" s="60"/>
      <c r="K233" s="3"/>
      <c r="L233" s="3"/>
      <c r="M233" s="3"/>
      <c r="U233" s="3"/>
      <c r="V233" s="3"/>
      <c r="AA233" s="3"/>
      <c r="AB233" s="3"/>
      <c r="AC233" s="3"/>
    </row>
    <row r="234">
      <c r="J234" s="60"/>
      <c r="K234" s="3"/>
      <c r="L234" s="3"/>
      <c r="M234" s="3"/>
      <c r="U234" s="3"/>
      <c r="V234" s="3"/>
      <c r="AA234" s="3"/>
      <c r="AB234" s="3"/>
      <c r="AC234" s="3"/>
    </row>
    <row r="235">
      <c r="J235" s="60"/>
      <c r="K235" s="3"/>
      <c r="L235" s="3"/>
      <c r="M235" s="3"/>
      <c r="U235" s="3"/>
      <c r="V235" s="3"/>
      <c r="AA235" s="3"/>
      <c r="AB235" s="3"/>
      <c r="AC235" s="3"/>
    </row>
    <row r="236">
      <c r="J236" s="60"/>
      <c r="K236" s="3"/>
      <c r="L236" s="3"/>
      <c r="M236" s="3"/>
      <c r="U236" s="3"/>
      <c r="V236" s="3"/>
      <c r="AA236" s="3"/>
      <c r="AB236" s="3"/>
      <c r="AC236" s="3"/>
    </row>
    <row r="237">
      <c r="J237" s="60"/>
      <c r="K237" s="3"/>
      <c r="L237" s="3"/>
      <c r="M237" s="3"/>
      <c r="U237" s="3"/>
      <c r="V237" s="3"/>
      <c r="AA237" s="3"/>
      <c r="AB237" s="3"/>
      <c r="AC237" s="3"/>
    </row>
    <row r="238">
      <c r="J238" s="60"/>
      <c r="K238" s="3"/>
      <c r="L238" s="3"/>
      <c r="M238" s="3"/>
      <c r="U238" s="3"/>
      <c r="V238" s="3"/>
      <c r="AA238" s="3"/>
      <c r="AB238" s="3"/>
      <c r="AC238" s="3"/>
    </row>
    <row r="239">
      <c r="J239" s="60"/>
      <c r="K239" s="3"/>
      <c r="L239" s="3"/>
      <c r="M239" s="3"/>
      <c r="U239" s="3"/>
      <c r="V239" s="3"/>
      <c r="AA239" s="3"/>
      <c r="AB239" s="3"/>
      <c r="AC239" s="3"/>
    </row>
    <row r="240">
      <c r="J240" s="60"/>
      <c r="K240" s="3"/>
      <c r="L240" s="3"/>
      <c r="M240" s="3"/>
      <c r="U240" s="3"/>
      <c r="V240" s="3"/>
      <c r="AA240" s="3"/>
      <c r="AB240" s="3"/>
      <c r="AC240" s="3"/>
    </row>
    <row r="241">
      <c r="J241" s="60"/>
      <c r="K241" s="3"/>
      <c r="L241" s="3"/>
      <c r="M241" s="3"/>
      <c r="U241" s="3"/>
      <c r="V241" s="3"/>
      <c r="AA241" s="3"/>
      <c r="AB241" s="3"/>
      <c r="AC241" s="3"/>
    </row>
    <row r="242">
      <c r="J242" s="60"/>
      <c r="K242" s="3"/>
      <c r="L242" s="3"/>
      <c r="M242" s="3"/>
      <c r="U242" s="3"/>
      <c r="V242" s="3"/>
      <c r="AA242" s="3"/>
      <c r="AB242" s="3"/>
      <c r="AC242" s="3"/>
    </row>
    <row r="243">
      <c r="J243" s="60"/>
      <c r="K243" s="3"/>
      <c r="L243" s="3"/>
      <c r="M243" s="3"/>
      <c r="U243" s="3"/>
      <c r="V243" s="3"/>
      <c r="AA243" s="3"/>
      <c r="AB243" s="3"/>
      <c r="AC243" s="3"/>
    </row>
    <row r="244">
      <c r="J244" s="60"/>
      <c r="K244" s="3"/>
      <c r="L244" s="3"/>
      <c r="M244" s="3"/>
      <c r="U244" s="3"/>
      <c r="V244" s="3"/>
      <c r="AA244" s="3"/>
      <c r="AB244" s="3"/>
      <c r="AC244" s="3"/>
    </row>
    <row r="245">
      <c r="J245" s="60"/>
      <c r="K245" s="3"/>
      <c r="L245" s="3"/>
      <c r="M245" s="3"/>
      <c r="U245" s="3"/>
      <c r="V245" s="3"/>
      <c r="AA245" s="3"/>
      <c r="AB245" s="3"/>
      <c r="AC245" s="3"/>
    </row>
    <row r="246">
      <c r="J246" s="60"/>
      <c r="K246" s="3"/>
      <c r="L246" s="3"/>
      <c r="M246" s="3"/>
      <c r="U246" s="3"/>
      <c r="V246" s="3"/>
      <c r="AA246" s="3"/>
      <c r="AB246" s="3"/>
      <c r="AC246" s="3"/>
    </row>
    <row r="247">
      <c r="J247" s="60"/>
      <c r="K247" s="3"/>
      <c r="L247" s="3"/>
      <c r="M247" s="3"/>
      <c r="U247" s="3"/>
      <c r="V247" s="3"/>
      <c r="AA247" s="3"/>
      <c r="AB247" s="3"/>
      <c r="AC247" s="3"/>
    </row>
    <row r="248">
      <c r="J248" s="60"/>
      <c r="K248" s="3"/>
      <c r="L248" s="3"/>
      <c r="M248" s="3"/>
      <c r="U248" s="3"/>
      <c r="V248" s="3"/>
      <c r="AA248" s="3"/>
      <c r="AB248" s="3"/>
      <c r="AC248" s="3"/>
    </row>
    <row r="249">
      <c r="J249" s="60"/>
      <c r="K249" s="3"/>
      <c r="L249" s="3"/>
      <c r="M249" s="3"/>
      <c r="U249" s="3"/>
      <c r="V249" s="3"/>
      <c r="AA249" s="3"/>
      <c r="AB249" s="3"/>
      <c r="AC249" s="3"/>
    </row>
    <row r="250">
      <c r="J250" s="60"/>
      <c r="K250" s="3"/>
      <c r="L250" s="3"/>
      <c r="M250" s="3"/>
      <c r="U250" s="3"/>
      <c r="V250" s="3"/>
      <c r="AA250" s="3"/>
      <c r="AB250" s="3"/>
      <c r="AC250" s="3"/>
    </row>
    <row r="251">
      <c r="J251" s="60"/>
      <c r="K251" s="3"/>
      <c r="L251" s="3"/>
      <c r="M251" s="3"/>
      <c r="U251" s="3"/>
      <c r="V251" s="3"/>
      <c r="AA251" s="3"/>
      <c r="AB251" s="3"/>
      <c r="AC251" s="3"/>
    </row>
    <row r="252">
      <c r="J252" s="60"/>
      <c r="K252" s="3"/>
      <c r="L252" s="3"/>
      <c r="M252" s="3"/>
      <c r="U252" s="3"/>
      <c r="V252" s="3"/>
      <c r="AA252" s="3"/>
      <c r="AB252" s="3"/>
      <c r="AC252" s="3"/>
    </row>
    <row r="253">
      <c r="J253" s="60"/>
      <c r="K253" s="3"/>
      <c r="L253" s="3"/>
      <c r="M253" s="3"/>
      <c r="U253" s="3"/>
      <c r="V253" s="3"/>
      <c r="AA253" s="3"/>
      <c r="AB253" s="3"/>
      <c r="AC253" s="3"/>
    </row>
    <row r="254">
      <c r="J254" s="60"/>
      <c r="K254" s="3"/>
      <c r="L254" s="3"/>
      <c r="M254" s="3"/>
      <c r="U254" s="3"/>
      <c r="V254" s="3"/>
      <c r="AA254" s="3"/>
      <c r="AB254" s="3"/>
      <c r="AC254" s="3"/>
    </row>
    <row r="255">
      <c r="J255" s="60"/>
      <c r="K255" s="3"/>
      <c r="L255" s="3"/>
      <c r="M255" s="3"/>
      <c r="U255" s="3"/>
      <c r="V255" s="3"/>
      <c r="AA255" s="3"/>
      <c r="AB255" s="3"/>
      <c r="AC255" s="3"/>
    </row>
    <row r="256">
      <c r="J256" s="60"/>
      <c r="K256" s="3"/>
      <c r="L256" s="3"/>
      <c r="M256" s="3"/>
      <c r="U256" s="3"/>
      <c r="V256" s="3"/>
      <c r="AA256" s="3"/>
      <c r="AB256" s="3"/>
      <c r="AC256" s="3"/>
    </row>
    <row r="257">
      <c r="J257" s="60"/>
      <c r="K257" s="3"/>
      <c r="L257" s="3"/>
      <c r="M257" s="3"/>
      <c r="U257" s="3"/>
      <c r="V257" s="3"/>
      <c r="AA257" s="3"/>
      <c r="AB257" s="3"/>
      <c r="AC257" s="3"/>
    </row>
    <row r="258">
      <c r="J258" s="60"/>
      <c r="K258" s="3"/>
      <c r="L258" s="3"/>
      <c r="M258" s="3"/>
      <c r="U258" s="3"/>
      <c r="V258" s="3"/>
      <c r="AA258" s="3"/>
      <c r="AB258" s="3"/>
      <c r="AC258" s="3"/>
    </row>
    <row r="259">
      <c r="J259" s="60"/>
      <c r="K259" s="3"/>
      <c r="L259" s="3"/>
      <c r="M259" s="3"/>
      <c r="U259" s="3"/>
      <c r="V259" s="3"/>
      <c r="AA259" s="3"/>
      <c r="AB259" s="3"/>
      <c r="AC259" s="3"/>
    </row>
    <row r="260">
      <c r="J260" s="60"/>
      <c r="K260" s="3"/>
      <c r="L260" s="3"/>
      <c r="M260" s="3"/>
      <c r="U260" s="3"/>
      <c r="V260" s="3"/>
      <c r="AA260" s="3"/>
      <c r="AB260" s="3"/>
      <c r="AC260" s="3"/>
    </row>
    <row r="261">
      <c r="J261" s="60"/>
      <c r="K261" s="3"/>
      <c r="L261" s="3"/>
      <c r="M261" s="3"/>
      <c r="U261" s="3"/>
      <c r="V261" s="3"/>
      <c r="AA261" s="3"/>
      <c r="AB261" s="3"/>
      <c r="AC261" s="3"/>
    </row>
    <row r="262">
      <c r="J262" s="60"/>
      <c r="K262" s="3"/>
      <c r="L262" s="3"/>
      <c r="M262" s="3"/>
      <c r="U262" s="3"/>
      <c r="V262" s="3"/>
      <c r="AA262" s="3"/>
      <c r="AB262" s="3"/>
      <c r="AC262" s="3"/>
    </row>
    <row r="263">
      <c r="J263" s="60"/>
      <c r="K263" s="3"/>
      <c r="L263" s="3"/>
      <c r="M263" s="3"/>
      <c r="U263" s="3"/>
      <c r="V263" s="3"/>
      <c r="AA263" s="3"/>
      <c r="AB263" s="3"/>
      <c r="AC263" s="3"/>
    </row>
    <row r="264">
      <c r="J264" s="60"/>
      <c r="K264" s="3"/>
      <c r="L264" s="3"/>
      <c r="M264" s="3"/>
      <c r="U264" s="3"/>
      <c r="V264" s="3"/>
      <c r="AA264" s="3"/>
      <c r="AB264" s="3"/>
      <c r="AC264" s="3"/>
    </row>
    <row r="265">
      <c r="J265" s="60"/>
      <c r="K265" s="3"/>
      <c r="L265" s="3"/>
      <c r="M265" s="3"/>
      <c r="U265" s="3"/>
      <c r="V265" s="3"/>
      <c r="AA265" s="3"/>
      <c r="AB265" s="3"/>
      <c r="AC265" s="3"/>
    </row>
    <row r="266">
      <c r="J266" s="60"/>
      <c r="K266" s="3"/>
      <c r="L266" s="3"/>
      <c r="M266" s="3"/>
      <c r="U266" s="3"/>
      <c r="V266" s="3"/>
      <c r="AA266" s="3"/>
      <c r="AB266" s="3"/>
      <c r="AC266" s="3"/>
    </row>
    <row r="267">
      <c r="J267" s="60"/>
      <c r="K267" s="3"/>
      <c r="L267" s="3"/>
      <c r="M267" s="3"/>
      <c r="U267" s="3"/>
      <c r="V267" s="3"/>
      <c r="AA267" s="3"/>
      <c r="AB267" s="3"/>
      <c r="AC267" s="3"/>
    </row>
    <row r="268">
      <c r="J268" s="60"/>
      <c r="K268" s="3"/>
      <c r="L268" s="3"/>
      <c r="M268" s="3"/>
      <c r="U268" s="3"/>
      <c r="V268" s="3"/>
      <c r="AA268" s="3"/>
      <c r="AB268" s="3"/>
      <c r="AC268" s="3"/>
    </row>
    <row r="269">
      <c r="J269" s="60"/>
      <c r="K269" s="3"/>
      <c r="L269" s="3"/>
      <c r="M269" s="3"/>
      <c r="U269" s="3"/>
      <c r="V269" s="3"/>
      <c r="AA269" s="3"/>
      <c r="AB269" s="3"/>
      <c r="AC269" s="3"/>
    </row>
    <row r="270">
      <c r="J270" s="60"/>
      <c r="K270" s="3"/>
      <c r="L270" s="3"/>
      <c r="M270" s="3"/>
      <c r="U270" s="3"/>
      <c r="V270" s="3"/>
      <c r="AA270" s="3"/>
      <c r="AB270" s="3"/>
      <c r="AC270" s="3"/>
    </row>
    <row r="271">
      <c r="J271" s="60"/>
      <c r="K271" s="3"/>
      <c r="L271" s="3"/>
      <c r="M271" s="3"/>
      <c r="U271" s="3"/>
      <c r="V271" s="3"/>
      <c r="AA271" s="3"/>
      <c r="AB271" s="3"/>
      <c r="AC271" s="3"/>
    </row>
    <row r="272">
      <c r="J272" s="60"/>
      <c r="K272" s="3"/>
      <c r="L272" s="3"/>
      <c r="M272" s="3"/>
      <c r="U272" s="3"/>
      <c r="V272" s="3"/>
      <c r="AA272" s="3"/>
      <c r="AB272" s="3"/>
      <c r="AC272" s="3"/>
    </row>
    <row r="273">
      <c r="J273" s="60"/>
      <c r="K273" s="3"/>
      <c r="L273" s="3"/>
      <c r="M273" s="3"/>
      <c r="U273" s="3"/>
      <c r="V273" s="3"/>
      <c r="AA273" s="3"/>
      <c r="AB273" s="3"/>
      <c r="AC273" s="3"/>
    </row>
    <row r="274">
      <c r="J274" s="60"/>
      <c r="K274" s="3"/>
      <c r="L274" s="3"/>
      <c r="M274" s="3"/>
      <c r="U274" s="3"/>
      <c r="V274" s="3"/>
      <c r="AA274" s="3"/>
      <c r="AB274" s="3"/>
      <c r="AC274" s="3"/>
    </row>
    <row r="275">
      <c r="J275" s="60"/>
      <c r="K275" s="3"/>
      <c r="L275" s="3"/>
      <c r="M275" s="3"/>
      <c r="U275" s="3"/>
      <c r="V275" s="3"/>
      <c r="AA275" s="3"/>
      <c r="AB275" s="3"/>
      <c r="AC275" s="3"/>
    </row>
    <row r="276">
      <c r="J276" s="60"/>
      <c r="K276" s="3"/>
      <c r="L276" s="3"/>
      <c r="M276" s="3"/>
      <c r="U276" s="3"/>
      <c r="V276" s="3"/>
      <c r="AA276" s="3"/>
      <c r="AB276" s="3"/>
      <c r="AC276" s="3"/>
    </row>
    <row r="277">
      <c r="J277" s="60"/>
      <c r="K277" s="3"/>
      <c r="L277" s="3"/>
      <c r="M277" s="3"/>
      <c r="U277" s="3"/>
      <c r="V277" s="3"/>
      <c r="AA277" s="3"/>
      <c r="AB277" s="3"/>
      <c r="AC277" s="3"/>
    </row>
    <row r="278">
      <c r="J278" s="60"/>
      <c r="K278" s="3"/>
      <c r="L278" s="3"/>
      <c r="M278" s="3"/>
      <c r="U278" s="3"/>
      <c r="V278" s="3"/>
      <c r="AA278" s="3"/>
      <c r="AB278" s="3"/>
      <c r="AC278" s="3"/>
    </row>
    <row r="279">
      <c r="J279" s="60"/>
      <c r="K279" s="3"/>
      <c r="L279" s="3"/>
      <c r="M279" s="3"/>
      <c r="U279" s="3"/>
      <c r="V279" s="3"/>
      <c r="AA279" s="3"/>
      <c r="AB279" s="3"/>
      <c r="AC279" s="3"/>
    </row>
    <row r="280">
      <c r="J280" s="60"/>
      <c r="K280" s="3"/>
      <c r="L280" s="3"/>
      <c r="M280" s="3"/>
      <c r="U280" s="3"/>
      <c r="V280" s="3"/>
      <c r="AA280" s="3"/>
      <c r="AB280" s="3"/>
      <c r="AC280" s="3"/>
    </row>
    <row r="281">
      <c r="J281" s="60"/>
      <c r="K281" s="3"/>
      <c r="L281" s="3"/>
      <c r="M281" s="3"/>
      <c r="U281" s="3"/>
      <c r="V281" s="3"/>
      <c r="AA281" s="3"/>
      <c r="AB281" s="3"/>
      <c r="AC281" s="3"/>
    </row>
    <row r="282">
      <c r="J282" s="60"/>
      <c r="K282" s="3"/>
      <c r="L282" s="3"/>
      <c r="M282" s="3"/>
      <c r="U282" s="3"/>
      <c r="V282" s="3"/>
      <c r="AA282" s="3"/>
      <c r="AB282" s="3"/>
      <c r="AC282" s="3"/>
    </row>
    <row r="283">
      <c r="J283" s="60"/>
      <c r="K283" s="3"/>
      <c r="L283" s="3"/>
      <c r="M283" s="3"/>
      <c r="U283" s="3"/>
      <c r="V283" s="3"/>
      <c r="AA283" s="3"/>
      <c r="AB283" s="3"/>
      <c r="AC283" s="3"/>
    </row>
    <row r="284">
      <c r="J284" s="60"/>
      <c r="K284" s="3"/>
      <c r="L284" s="3"/>
      <c r="M284" s="3"/>
      <c r="U284" s="3"/>
      <c r="V284" s="3"/>
      <c r="AA284" s="3"/>
      <c r="AB284" s="3"/>
      <c r="AC284" s="3"/>
    </row>
    <row r="285">
      <c r="J285" s="60"/>
      <c r="K285" s="3"/>
      <c r="L285" s="3"/>
      <c r="M285" s="3"/>
      <c r="U285" s="3"/>
      <c r="V285" s="3"/>
      <c r="AA285" s="3"/>
      <c r="AB285" s="3"/>
      <c r="AC285" s="3"/>
    </row>
    <row r="286">
      <c r="J286" s="60"/>
      <c r="K286" s="3"/>
      <c r="L286" s="3"/>
      <c r="M286" s="3"/>
      <c r="U286" s="3"/>
      <c r="V286" s="3"/>
      <c r="AA286" s="3"/>
      <c r="AB286" s="3"/>
      <c r="AC286" s="3"/>
    </row>
    <row r="287">
      <c r="J287" s="60"/>
      <c r="K287" s="3"/>
      <c r="L287" s="3"/>
      <c r="M287" s="3"/>
      <c r="U287" s="3"/>
      <c r="V287" s="3"/>
      <c r="AA287" s="3"/>
      <c r="AB287" s="3"/>
      <c r="AC287" s="3"/>
    </row>
    <row r="288">
      <c r="J288" s="60"/>
      <c r="K288" s="3"/>
      <c r="L288" s="3"/>
      <c r="M288" s="3"/>
      <c r="U288" s="3"/>
      <c r="V288" s="3"/>
      <c r="AA288" s="3"/>
      <c r="AB288" s="3"/>
      <c r="AC288" s="3"/>
    </row>
    <row r="289">
      <c r="J289" s="60"/>
      <c r="K289" s="3"/>
      <c r="L289" s="3"/>
      <c r="M289" s="3"/>
      <c r="U289" s="3"/>
      <c r="V289" s="3"/>
      <c r="AA289" s="3"/>
      <c r="AB289" s="3"/>
      <c r="AC289" s="3"/>
    </row>
    <row r="290">
      <c r="J290" s="60"/>
      <c r="K290" s="3"/>
      <c r="L290" s="3"/>
      <c r="M290" s="3"/>
      <c r="U290" s="3"/>
      <c r="V290" s="3"/>
      <c r="AA290" s="3"/>
      <c r="AB290" s="3"/>
      <c r="AC290" s="3"/>
    </row>
    <row r="291">
      <c r="J291" s="60"/>
      <c r="K291" s="3"/>
      <c r="L291" s="3"/>
      <c r="M291" s="3"/>
      <c r="U291" s="3"/>
      <c r="V291" s="3"/>
      <c r="AA291" s="3"/>
      <c r="AB291" s="3"/>
      <c r="AC291" s="3"/>
    </row>
    <row r="292">
      <c r="J292" s="60"/>
      <c r="K292" s="3"/>
      <c r="L292" s="3"/>
      <c r="M292" s="3"/>
      <c r="U292" s="3"/>
      <c r="V292" s="3"/>
      <c r="AA292" s="3"/>
      <c r="AB292" s="3"/>
      <c r="AC292" s="3"/>
    </row>
    <row r="293">
      <c r="J293" s="60"/>
      <c r="K293" s="3"/>
      <c r="L293" s="3"/>
      <c r="M293" s="3"/>
      <c r="U293" s="3"/>
      <c r="V293" s="3"/>
      <c r="AA293" s="3"/>
      <c r="AB293" s="3"/>
      <c r="AC293" s="3"/>
    </row>
    <row r="294">
      <c r="J294" s="60"/>
      <c r="K294" s="3"/>
      <c r="L294" s="3"/>
      <c r="M294" s="3"/>
      <c r="U294" s="3"/>
      <c r="V294" s="3"/>
      <c r="AA294" s="3"/>
      <c r="AB294" s="3"/>
      <c r="AC294" s="3"/>
    </row>
    <row r="295">
      <c r="J295" s="60"/>
      <c r="K295" s="3"/>
      <c r="L295" s="3"/>
      <c r="M295" s="3"/>
      <c r="U295" s="3"/>
      <c r="V295" s="3"/>
      <c r="AA295" s="3"/>
      <c r="AB295" s="3"/>
      <c r="AC295" s="3"/>
    </row>
    <row r="296">
      <c r="J296" s="60"/>
      <c r="K296" s="3"/>
      <c r="L296" s="3"/>
      <c r="M296" s="3"/>
      <c r="U296" s="3"/>
      <c r="V296" s="3"/>
      <c r="AA296" s="3"/>
      <c r="AB296" s="3"/>
      <c r="AC296" s="3"/>
    </row>
    <row r="297">
      <c r="J297" s="60"/>
      <c r="K297" s="3"/>
      <c r="L297" s="3"/>
      <c r="M297" s="3"/>
      <c r="U297" s="3"/>
      <c r="V297" s="3"/>
      <c r="AA297" s="3"/>
      <c r="AB297" s="3"/>
      <c r="AC297" s="3"/>
    </row>
    <row r="298">
      <c r="J298" s="60"/>
      <c r="K298" s="3"/>
      <c r="L298" s="3"/>
      <c r="M298" s="3"/>
      <c r="U298" s="3"/>
      <c r="V298" s="3"/>
      <c r="AA298" s="3"/>
      <c r="AB298" s="3"/>
      <c r="AC298" s="3"/>
    </row>
    <row r="299">
      <c r="J299" s="60"/>
      <c r="K299" s="3"/>
      <c r="L299" s="3"/>
      <c r="M299" s="3"/>
      <c r="U299" s="3"/>
      <c r="V299" s="3"/>
      <c r="AA299" s="3"/>
      <c r="AB299" s="3"/>
      <c r="AC299" s="3"/>
    </row>
    <row r="300">
      <c r="J300" s="60"/>
      <c r="K300" s="3"/>
      <c r="L300" s="3"/>
      <c r="M300" s="3"/>
      <c r="U300" s="3"/>
      <c r="V300" s="3"/>
      <c r="AA300" s="3"/>
      <c r="AB300" s="3"/>
      <c r="AC300" s="3"/>
    </row>
    <row r="301">
      <c r="J301" s="60"/>
      <c r="K301" s="3"/>
      <c r="L301" s="3"/>
      <c r="M301" s="3"/>
      <c r="U301" s="3"/>
      <c r="V301" s="3"/>
      <c r="AA301" s="3"/>
      <c r="AB301" s="3"/>
      <c r="AC301" s="3"/>
    </row>
    <row r="302">
      <c r="J302" s="60"/>
      <c r="K302" s="3"/>
      <c r="L302" s="3"/>
      <c r="M302" s="3"/>
      <c r="U302" s="3"/>
      <c r="V302" s="3"/>
      <c r="AA302" s="3"/>
      <c r="AB302" s="3"/>
      <c r="AC302" s="3"/>
    </row>
    <row r="303">
      <c r="J303" s="60"/>
      <c r="K303" s="3"/>
      <c r="L303" s="3"/>
      <c r="M303" s="3"/>
      <c r="U303" s="3"/>
      <c r="V303" s="3"/>
      <c r="AA303" s="3"/>
      <c r="AB303" s="3"/>
      <c r="AC303" s="3"/>
    </row>
    <row r="304">
      <c r="J304" s="60"/>
      <c r="K304" s="3"/>
      <c r="L304" s="3"/>
      <c r="M304" s="3"/>
      <c r="U304" s="3"/>
      <c r="V304" s="3"/>
      <c r="AA304" s="3"/>
      <c r="AB304" s="3"/>
      <c r="AC304" s="3"/>
    </row>
    <row r="305">
      <c r="J305" s="60"/>
      <c r="K305" s="3"/>
      <c r="L305" s="3"/>
      <c r="M305" s="3"/>
      <c r="U305" s="3"/>
      <c r="V305" s="3"/>
      <c r="AA305" s="3"/>
      <c r="AB305" s="3"/>
      <c r="AC305" s="3"/>
    </row>
    <row r="306">
      <c r="J306" s="60"/>
      <c r="K306" s="3"/>
      <c r="L306" s="3"/>
      <c r="M306" s="3"/>
      <c r="U306" s="3"/>
      <c r="V306" s="3"/>
      <c r="AA306" s="3"/>
      <c r="AB306" s="3"/>
      <c r="AC306" s="3"/>
    </row>
    <row r="307">
      <c r="J307" s="60"/>
      <c r="K307" s="3"/>
      <c r="L307" s="3"/>
      <c r="M307" s="3"/>
      <c r="U307" s="3"/>
      <c r="V307" s="3"/>
      <c r="AA307" s="3"/>
      <c r="AB307" s="3"/>
      <c r="AC307" s="3"/>
    </row>
    <row r="308">
      <c r="J308" s="60"/>
      <c r="K308" s="3"/>
      <c r="L308" s="3"/>
      <c r="M308" s="3"/>
      <c r="U308" s="3"/>
      <c r="V308" s="3"/>
      <c r="AA308" s="3"/>
      <c r="AB308" s="3"/>
      <c r="AC308" s="3"/>
    </row>
    <row r="309">
      <c r="J309" s="60"/>
      <c r="K309" s="3"/>
      <c r="L309" s="3"/>
      <c r="M309" s="3"/>
      <c r="U309" s="3"/>
      <c r="V309" s="3"/>
      <c r="AA309" s="3"/>
      <c r="AB309" s="3"/>
      <c r="AC309" s="3"/>
    </row>
    <row r="310">
      <c r="J310" s="60"/>
      <c r="K310" s="3"/>
      <c r="L310" s="3"/>
      <c r="M310" s="3"/>
      <c r="U310" s="3"/>
      <c r="V310" s="3"/>
      <c r="AA310" s="3"/>
      <c r="AB310" s="3"/>
      <c r="AC310" s="3"/>
    </row>
    <row r="311">
      <c r="J311" s="60"/>
      <c r="K311" s="3"/>
      <c r="L311" s="3"/>
      <c r="M311" s="3"/>
      <c r="U311" s="3"/>
      <c r="V311" s="3"/>
      <c r="AA311" s="3"/>
      <c r="AB311" s="3"/>
      <c r="AC311" s="3"/>
    </row>
    <row r="312">
      <c r="J312" s="60"/>
      <c r="K312" s="3"/>
      <c r="L312" s="3"/>
      <c r="M312" s="3"/>
      <c r="U312" s="3"/>
      <c r="V312" s="3"/>
      <c r="AA312" s="3"/>
      <c r="AB312" s="3"/>
      <c r="AC312" s="3"/>
    </row>
    <row r="313">
      <c r="J313" s="60"/>
      <c r="K313" s="3"/>
      <c r="L313" s="3"/>
      <c r="M313" s="3"/>
      <c r="U313" s="3"/>
      <c r="V313" s="3"/>
      <c r="AA313" s="3"/>
      <c r="AB313" s="3"/>
      <c r="AC313" s="3"/>
    </row>
    <row r="314">
      <c r="J314" s="60"/>
      <c r="K314" s="3"/>
      <c r="L314" s="3"/>
      <c r="M314" s="3"/>
      <c r="U314" s="3"/>
      <c r="V314" s="3"/>
      <c r="AA314" s="3"/>
      <c r="AB314" s="3"/>
      <c r="AC314" s="3"/>
    </row>
    <row r="315">
      <c r="J315" s="60"/>
      <c r="K315" s="3"/>
      <c r="L315" s="3"/>
      <c r="M315" s="3"/>
      <c r="U315" s="3"/>
      <c r="V315" s="3"/>
      <c r="AA315" s="3"/>
      <c r="AB315" s="3"/>
      <c r="AC315" s="3"/>
    </row>
    <row r="316">
      <c r="J316" s="60"/>
      <c r="K316" s="3"/>
      <c r="L316" s="3"/>
      <c r="M316" s="3"/>
      <c r="U316" s="3"/>
      <c r="V316" s="3"/>
      <c r="AA316" s="3"/>
      <c r="AB316" s="3"/>
      <c r="AC316" s="3"/>
    </row>
    <row r="317">
      <c r="J317" s="60"/>
      <c r="K317" s="3"/>
      <c r="L317" s="3"/>
      <c r="M317" s="3"/>
      <c r="U317" s="3"/>
      <c r="V317" s="3"/>
      <c r="AA317" s="3"/>
      <c r="AB317" s="3"/>
      <c r="AC317" s="3"/>
    </row>
    <row r="318">
      <c r="J318" s="60"/>
      <c r="K318" s="3"/>
      <c r="L318" s="3"/>
      <c r="M318" s="3"/>
      <c r="U318" s="3"/>
      <c r="V318" s="3"/>
      <c r="AA318" s="3"/>
      <c r="AB318" s="3"/>
      <c r="AC318" s="3"/>
    </row>
    <row r="319">
      <c r="J319" s="60"/>
      <c r="K319" s="3"/>
      <c r="L319" s="3"/>
      <c r="M319" s="3"/>
      <c r="U319" s="3"/>
      <c r="V319" s="3"/>
      <c r="AA319" s="3"/>
      <c r="AB319" s="3"/>
      <c r="AC319" s="3"/>
    </row>
    <row r="320">
      <c r="J320" s="60"/>
      <c r="K320" s="3"/>
      <c r="L320" s="3"/>
      <c r="M320" s="3"/>
      <c r="U320" s="3"/>
      <c r="V320" s="3"/>
      <c r="AA320" s="3"/>
      <c r="AB320" s="3"/>
      <c r="AC320" s="3"/>
    </row>
    <row r="321">
      <c r="J321" s="60"/>
      <c r="K321" s="3"/>
      <c r="L321" s="3"/>
      <c r="M321" s="3"/>
      <c r="U321" s="3"/>
      <c r="V321" s="3"/>
      <c r="AA321" s="3"/>
      <c r="AB321" s="3"/>
      <c r="AC321" s="3"/>
    </row>
    <row r="322">
      <c r="J322" s="60"/>
      <c r="K322" s="3"/>
      <c r="L322" s="3"/>
      <c r="M322" s="3"/>
      <c r="U322" s="3"/>
      <c r="V322" s="3"/>
      <c r="AA322" s="3"/>
      <c r="AB322" s="3"/>
      <c r="AC322" s="3"/>
    </row>
    <row r="323">
      <c r="J323" s="60"/>
      <c r="K323" s="3"/>
      <c r="L323" s="3"/>
      <c r="M323" s="3"/>
      <c r="U323" s="3"/>
      <c r="V323" s="3"/>
      <c r="AA323" s="3"/>
      <c r="AB323" s="3"/>
      <c r="AC323" s="3"/>
    </row>
    <row r="324">
      <c r="J324" s="60"/>
      <c r="K324" s="3"/>
      <c r="L324" s="3"/>
      <c r="M324" s="3"/>
      <c r="U324" s="3"/>
      <c r="V324" s="3"/>
      <c r="AA324" s="3"/>
      <c r="AB324" s="3"/>
      <c r="AC324" s="3"/>
    </row>
    <row r="325">
      <c r="J325" s="60"/>
      <c r="K325" s="3"/>
      <c r="L325" s="3"/>
      <c r="M325" s="3"/>
      <c r="U325" s="3"/>
      <c r="V325" s="3"/>
      <c r="AA325" s="3"/>
      <c r="AB325" s="3"/>
      <c r="AC325" s="3"/>
    </row>
    <row r="326">
      <c r="J326" s="60"/>
      <c r="K326" s="3"/>
      <c r="L326" s="3"/>
      <c r="M326" s="3"/>
      <c r="U326" s="3"/>
      <c r="V326" s="3"/>
      <c r="AA326" s="3"/>
      <c r="AB326" s="3"/>
      <c r="AC326" s="3"/>
    </row>
    <row r="327">
      <c r="J327" s="60"/>
      <c r="K327" s="3"/>
      <c r="L327" s="3"/>
      <c r="M327" s="3"/>
      <c r="U327" s="3"/>
      <c r="V327" s="3"/>
      <c r="AA327" s="3"/>
      <c r="AB327" s="3"/>
      <c r="AC327" s="3"/>
    </row>
    <row r="328">
      <c r="J328" s="60"/>
      <c r="K328" s="3"/>
      <c r="L328" s="3"/>
      <c r="M328" s="3"/>
      <c r="U328" s="3"/>
      <c r="V328" s="3"/>
      <c r="AA328" s="3"/>
      <c r="AB328" s="3"/>
      <c r="AC328" s="3"/>
    </row>
    <row r="329">
      <c r="J329" s="60"/>
      <c r="K329" s="3"/>
      <c r="L329" s="3"/>
      <c r="M329" s="3"/>
      <c r="U329" s="3"/>
      <c r="V329" s="3"/>
      <c r="AA329" s="3"/>
      <c r="AB329" s="3"/>
      <c r="AC329" s="3"/>
    </row>
    <row r="330">
      <c r="J330" s="60"/>
      <c r="K330" s="3"/>
      <c r="L330" s="3"/>
      <c r="M330" s="3"/>
      <c r="U330" s="3"/>
      <c r="V330" s="3"/>
      <c r="AA330" s="3"/>
      <c r="AB330" s="3"/>
      <c r="AC330" s="3"/>
    </row>
    <row r="331">
      <c r="J331" s="60"/>
      <c r="K331" s="3"/>
      <c r="L331" s="3"/>
      <c r="M331" s="3"/>
      <c r="U331" s="3"/>
      <c r="V331" s="3"/>
      <c r="AA331" s="3"/>
      <c r="AB331" s="3"/>
      <c r="AC331" s="3"/>
    </row>
    <row r="332">
      <c r="J332" s="60"/>
      <c r="K332" s="3"/>
      <c r="L332" s="3"/>
      <c r="M332" s="3"/>
      <c r="U332" s="3"/>
      <c r="V332" s="3"/>
      <c r="AA332" s="3"/>
      <c r="AB332" s="3"/>
      <c r="AC332" s="3"/>
    </row>
    <row r="333">
      <c r="J333" s="60"/>
      <c r="K333" s="3"/>
      <c r="L333" s="3"/>
      <c r="M333" s="3"/>
      <c r="U333" s="3"/>
      <c r="V333" s="3"/>
      <c r="AA333" s="3"/>
      <c r="AB333" s="3"/>
      <c r="AC333" s="3"/>
    </row>
    <row r="334">
      <c r="J334" s="60"/>
      <c r="K334" s="3"/>
      <c r="L334" s="3"/>
      <c r="M334" s="3"/>
      <c r="U334" s="3"/>
      <c r="V334" s="3"/>
      <c r="AA334" s="3"/>
      <c r="AB334" s="3"/>
      <c r="AC334" s="3"/>
    </row>
    <row r="335">
      <c r="J335" s="60"/>
      <c r="K335" s="3"/>
      <c r="L335" s="3"/>
      <c r="M335" s="3"/>
      <c r="U335" s="3"/>
      <c r="V335" s="3"/>
      <c r="AA335" s="3"/>
      <c r="AB335" s="3"/>
      <c r="AC335" s="3"/>
    </row>
    <row r="336">
      <c r="J336" s="60"/>
      <c r="K336" s="3"/>
      <c r="L336" s="3"/>
      <c r="M336" s="3"/>
      <c r="U336" s="3"/>
      <c r="V336" s="3"/>
      <c r="AA336" s="3"/>
      <c r="AB336" s="3"/>
      <c r="AC336" s="3"/>
    </row>
    <row r="337">
      <c r="J337" s="60"/>
      <c r="K337" s="3"/>
      <c r="L337" s="3"/>
      <c r="M337" s="3"/>
      <c r="U337" s="3"/>
      <c r="V337" s="3"/>
      <c r="AA337" s="3"/>
      <c r="AB337" s="3"/>
      <c r="AC337" s="3"/>
    </row>
    <row r="338">
      <c r="J338" s="60"/>
      <c r="K338" s="3"/>
      <c r="L338" s="3"/>
      <c r="M338" s="3"/>
      <c r="U338" s="3"/>
      <c r="V338" s="3"/>
      <c r="AA338" s="3"/>
      <c r="AB338" s="3"/>
      <c r="AC338" s="3"/>
    </row>
    <row r="339">
      <c r="J339" s="60"/>
      <c r="K339" s="3"/>
      <c r="L339" s="3"/>
      <c r="M339" s="3"/>
      <c r="U339" s="3"/>
      <c r="V339" s="3"/>
      <c r="AA339" s="3"/>
      <c r="AB339" s="3"/>
      <c r="AC339" s="3"/>
    </row>
    <row r="340">
      <c r="J340" s="60"/>
      <c r="K340" s="3"/>
      <c r="L340" s="3"/>
      <c r="M340" s="3"/>
      <c r="U340" s="3"/>
      <c r="V340" s="3"/>
      <c r="AA340" s="3"/>
      <c r="AB340" s="3"/>
      <c r="AC340" s="3"/>
    </row>
    <row r="341">
      <c r="J341" s="60"/>
      <c r="K341" s="3"/>
      <c r="L341" s="3"/>
      <c r="M341" s="3"/>
      <c r="U341" s="3"/>
      <c r="V341" s="3"/>
      <c r="AA341" s="3"/>
      <c r="AB341" s="3"/>
      <c r="AC341" s="3"/>
    </row>
    <row r="342">
      <c r="J342" s="60"/>
      <c r="K342" s="3"/>
      <c r="L342" s="3"/>
      <c r="M342" s="3"/>
      <c r="U342" s="3"/>
      <c r="V342" s="3"/>
      <c r="AA342" s="3"/>
      <c r="AB342" s="3"/>
      <c r="AC342" s="3"/>
    </row>
    <row r="343">
      <c r="J343" s="60"/>
      <c r="K343" s="3"/>
      <c r="L343" s="3"/>
      <c r="M343" s="3"/>
      <c r="U343" s="3"/>
      <c r="V343" s="3"/>
      <c r="AA343" s="3"/>
      <c r="AB343" s="3"/>
      <c r="AC343" s="3"/>
    </row>
    <row r="344">
      <c r="J344" s="60"/>
      <c r="K344" s="3"/>
      <c r="L344" s="3"/>
      <c r="M344" s="3"/>
      <c r="U344" s="3"/>
      <c r="V344" s="3"/>
      <c r="AA344" s="3"/>
      <c r="AB344" s="3"/>
      <c r="AC344" s="3"/>
    </row>
    <row r="345">
      <c r="J345" s="60"/>
      <c r="K345" s="3"/>
      <c r="L345" s="3"/>
      <c r="M345" s="3"/>
      <c r="U345" s="3"/>
      <c r="V345" s="3"/>
      <c r="AA345" s="3"/>
      <c r="AB345" s="3"/>
      <c r="AC345" s="3"/>
    </row>
    <row r="346">
      <c r="J346" s="60"/>
      <c r="K346" s="3"/>
      <c r="L346" s="3"/>
      <c r="M346" s="3"/>
      <c r="U346" s="3"/>
      <c r="V346" s="3"/>
      <c r="AA346" s="3"/>
      <c r="AB346" s="3"/>
      <c r="AC346" s="3"/>
    </row>
    <row r="347">
      <c r="J347" s="60"/>
      <c r="K347" s="3"/>
      <c r="L347" s="3"/>
      <c r="M347" s="3"/>
      <c r="U347" s="3"/>
      <c r="V347" s="3"/>
      <c r="AA347" s="3"/>
      <c r="AB347" s="3"/>
      <c r="AC347" s="3"/>
    </row>
    <row r="348">
      <c r="J348" s="60"/>
      <c r="K348" s="3"/>
      <c r="L348" s="3"/>
      <c r="M348" s="3"/>
      <c r="U348" s="3"/>
      <c r="V348" s="3"/>
      <c r="AA348" s="3"/>
      <c r="AB348" s="3"/>
      <c r="AC348" s="3"/>
    </row>
    <row r="349">
      <c r="J349" s="60"/>
      <c r="K349" s="3"/>
      <c r="L349" s="3"/>
      <c r="M349" s="3"/>
      <c r="U349" s="3"/>
      <c r="V349" s="3"/>
      <c r="AA349" s="3"/>
      <c r="AB349" s="3"/>
      <c r="AC349" s="3"/>
    </row>
    <row r="350">
      <c r="J350" s="60"/>
      <c r="K350" s="3"/>
      <c r="L350" s="3"/>
      <c r="M350" s="3"/>
      <c r="U350" s="3"/>
      <c r="V350" s="3"/>
      <c r="AA350" s="3"/>
      <c r="AB350" s="3"/>
      <c r="AC350" s="3"/>
    </row>
    <row r="351">
      <c r="J351" s="60"/>
      <c r="K351" s="3"/>
      <c r="L351" s="3"/>
      <c r="M351" s="3"/>
      <c r="U351" s="3"/>
      <c r="V351" s="3"/>
      <c r="AA351" s="3"/>
      <c r="AB351" s="3"/>
      <c r="AC351" s="3"/>
    </row>
    <row r="352">
      <c r="J352" s="60"/>
      <c r="K352" s="3"/>
      <c r="L352" s="3"/>
      <c r="M352" s="3"/>
      <c r="U352" s="3"/>
      <c r="V352" s="3"/>
      <c r="AA352" s="3"/>
      <c r="AB352" s="3"/>
      <c r="AC352" s="3"/>
    </row>
    <row r="353">
      <c r="J353" s="60"/>
      <c r="K353" s="3"/>
      <c r="L353" s="3"/>
      <c r="M353" s="3"/>
      <c r="U353" s="3"/>
      <c r="V353" s="3"/>
      <c r="AA353" s="3"/>
      <c r="AB353" s="3"/>
      <c r="AC353" s="3"/>
    </row>
    <row r="354">
      <c r="J354" s="60"/>
      <c r="K354" s="3"/>
      <c r="L354" s="3"/>
      <c r="M354" s="3"/>
      <c r="U354" s="3"/>
      <c r="V354" s="3"/>
      <c r="AA354" s="3"/>
      <c r="AB354" s="3"/>
      <c r="AC354" s="3"/>
    </row>
    <row r="355">
      <c r="J355" s="60"/>
      <c r="K355" s="3"/>
      <c r="L355" s="3"/>
      <c r="M355" s="3"/>
      <c r="U355" s="3"/>
      <c r="V355" s="3"/>
      <c r="AA355" s="3"/>
      <c r="AB355" s="3"/>
      <c r="AC355" s="3"/>
    </row>
    <row r="356">
      <c r="J356" s="60"/>
      <c r="K356" s="3"/>
      <c r="L356" s="3"/>
      <c r="M356" s="3"/>
      <c r="U356" s="3"/>
      <c r="V356" s="3"/>
      <c r="AA356" s="3"/>
      <c r="AB356" s="3"/>
      <c r="AC356" s="3"/>
    </row>
    <row r="357">
      <c r="J357" s="60"/>
      <c r="K357" s="3"/>
      <c r="L357" s="3"/>
      <c r="M357" s="3"/>
      <c r="U357" s="3"/>
      <c r="V357" s="3"/>
      <c r="AA357" s="3"/>
      <c r="AB357" s="3"/>
      <c r="AC357" s="3"/>
    </row>
    <row r="358">
      <c r="J358" s="60"/>
      <c r="K358" s="3"/>
      <c r="L358" s="3"/>
      <c r="M358" s="3"/>
      <c r="U358" s="3"/>
      <c r="V358" s="3"/>
      <c r="AA358" s="3"/>
      <c r="AB358" s="3"/>
      <c r="AC358" s="3"/>
    </row>
    <row r="359">
      <c r="J359" s="60"/>
      <c r="K359" s="3"/>
      <c r="L359" s="3"/>
      <c r="M359" s="3"/>
      <c r="U359" s="3"/>
      <c r="V359" s="3"/>
      <c r="AA359" s="3"/>
      <c r="AB359" s="3"/>
      <c r="AC359" s="3"/>
    </row>
    <row r="360">
      <c r="J360" s="60"/>
      <c r="K360" s="3"/>
      <c r="L360" s="3"/>
      <c r="M360" s="3"/>
      <c r="U360" s="3"/>
      <c r="V360" s="3"/>
      <c r="AA360" s="3"/>
      <c r="AB360" s="3"/>
      <c r="AC360" s="3"/>
    </row>
    <row r="361">
      <c r="J361" s="60"/>
      <c r="K361" s="3"/>
      <c r="L361" s="3"/>
      <c r="M361" s="3"/>
      <c r="U361" s="3"/>
      <c r="V361" s="3"/>
      <c r="AA361" s="3"/>
      <c r="AB361" s="3"/>
      <c r="AC361" s="3"/>
    </row>
    <row r="362">
      <c r="J362" s="60"/>
      <c r="K362" s="3"/>
      <c r="L362" s="3"/>
      <c r="M362" s="3"/>
      <c r="U362" s="3"/>
      <c r="V362" s="3"/>
      <c r="AA362" s="3"/>
      <c r="AB362" s="3"/>
      <c r="AC362" s="3"/>
    </row>
    <row r="363">
      <c r="J363" s="60"/>
      <c r="K363" s="3"/>
      <c r="L363" s="3"/>
      <c r="M363" s="3"/>
      <c r="U363" s="3"/>
      <c r="V363" s="3"/>
      <c r="AA363" s="3"/>
      <c r="AB363" s="3"/>
      <c r="AC363" s="3"/>
    </row>
    <row r="364">
      <c r="J364" s="60"/>
      <c r="K364" s="3"/>
      <c r="L364" s="3"/>
      <c r="M364" s="3"/>
      <c r="U364" s="3"/>
      <c r="V364" s="3"/>
      <c r="AA364" s="3"/>
      <c r="AB364" s="3"/>
      <c r="AC364" s="3"/>
    </row>
    <row r="365">
      <c r="J365" s="60"/>
      <c r="K365" s="3"/>
      <c r="L365" s="3"/>
      <c r="M365" s="3"/>
      <c r="U365" s="3"/>
      <c r="V365" s="3"/>
      <c r="AA365" s="3"/>
      <c r="AB365" s="3"/>
      <c r="AC365" s="3"/>
    </row>
    <row r="366">
      <c r="J366" s="60"/>
      <c r="K366" s="3"/>
      <c r="L366" s="3"/>
      <c r="M366" s="3"/>
      <c r="U366" s="3"/>
      <c r="V366" s="3"/>
      <c r="AA366" s="3"/>
      <c r="AB366" s="3"/>
      <c r="AC366" s="3"/>
    </row>
    <row r="367">
      <c r="J367" s="60"/>
      <c r="K367" s="3"/>
      <c r="L367" s="3"/>
      <c r="M367" s="3"/>
      <c r="U367" s="3"/>
      <c r="V367" s="3"/>
      <c r="AA367" s="3"/>
      <c r="AB367" s="3"/>
      <c r="AC367" s="3"/>
    </row>
    <row r="368">
      <c r="J368" s="60"/>
      <c r="K368" s="3"/>
      <c r="L368" s="3"/>
      <c r="M368" s="3"/>
      <c r="U368" s="3"/>
      <c r="V368" s="3"/>
      <c r="AA368" s="3"/>
      <c r="AB368" s="3"/>
      <c r="AC368" s="3"/>
    </row>
    <row r="369">
      <c r="J369" s="60"/>
      <c r="K369" s="3"/>
      <c r="L369" s="3"/>
      <c r="M369" s="3"/>
      <c r="U369" s="3"/>
      <c r="V369" s="3"/>
      <c r="AA369" s="3"/>
      <c r="AB369" s="3"/>
      <c r="AC369" s="3"/>
    </row>
    <row r="370">
      <c r="J370" s="60"/>
      <c r="K370" s="3"/>
      <c r="L370" s="3"/>
      <c r="M370" s="3"/>
      <c r="U370" s="3"/>
      <c r="V370" s="3"/>
      <c r="AA370" s="3"/>
      <c r="AB370" s="3"/>
      <c r="AC370" s="3"/>
    </row>
    <row r="371">
      <c r="J371" s="60"/>
      <c r="K371" s="3"/>
      <c r="L371" s="3"/>
      <c r="M371" s="3"/>
      <c r="U371" s="3"/>
      <c r="V371" s="3"/>
      <c r="AA371" s="3"/>
      <c r="AB371" s="3"/>
      <c r="AC371" s="3"/>
    </row>
    <row r="372">
      <c r="J372" s="60"/>
      <c r="K372" s="3"/>
      <c r="L372" s="3"/>
      <c r="M372" s="3"/>
      <c r="U372" s="3"/>
      <c r="V372" s="3"/>
      <c r="AA372" s="3"/>
      <c r="AB372" s="3"/>
      <c r="AC372" s="3"/>
    </row>
    <row r="373">
      <c r="J373" s="60"/>
      <c r="K373" s="3"/>
      <c r="L373" s="3"/>
      <c r="M373" s="3"/>
      <c r="U373" s="3"/>
      <c r="V373" s="3"/>
      <c r="AA373" s="3"/>
      <c r="AB373" s="3"/>
      <c r="AC373" s="3"/>
    </row>
    <row r="374">
      <c r="J374" s="60"/>
      <c r="K374" s="3"/>
      <c r="L374" s="3"/>
      <c r="M374" s="3"/>
      <c r="U374" s="3"/>
      <c r="V374" s="3"/>
      <c r="AA374" s="3"/>
      <c r="AB374" s="3"/>
      <c r="AC374" s="3"/>
    </row>
    <row r="375">
      <c r="J375" s="60"/>
      <c r="K375" s="3"/>
      <c r="L375" s="3"/>
      <c r="M375" s="3"/>
      <c r="U375" s="3"/>
      <c r="V375" s="3"/>
      <c r="AA375" s="3"/>
      <c r="AB375" s="3"/>
      <c r="AC375" s="3"/>
    </row>
    <row r="376">
      <c r="J376" s="60"/>
      <c r="K376" s="3"/>
      <c r="L376" s="3"/>
      <c r="M376" s="3"/>
      <c r="U376" s="3"/>
      <c r="V376" s="3"/>
      <c r="AA376" s="3"/>
      <c r="AB376" s="3"/>
      <c r="AC376" s="3"/>
    </row>
    <row r="377">
      <c r="J377" s="60"/>
      <c r="K377" s="3"/>
      <c r="L377" s="3"/>
      <c r="M377" s="3"/>
      <c r="U377" s="3"/>
      <c r="V377" s="3"/>
      <c r="AA377" s="3"/>
      <c r="AB377" s="3"/>
      <c r="AC377" s="3"/>
    </row>
    <row r="378">
      <c r="J378" s="60"/>
      <c r="K378" s="3"/>
      <c r="L378" s="3"/>
      <c r="M378" s="3"/>
      <c r="U378" s="3"/>
      <c r="V378" s="3"/>
      <c r="AA378" s="3"/>
      <c r="AB378" s="3"/>
      <c r="AC378" s="3"/>
    </row>
    <row r="379">
      <c r="J379" s="60"/>
      <c r="K379" s="3"/>
      <c r="L379" s="3"/>
      <c r="M379" s="3"/>
      <c r="U379" s="3"/>
      <c r="V379" s="3"/>
      <c r="AA379" s="3"/>
      <c r="AB379" s="3"/>
      <c r="AC379" s="3"/>
    </row>
    <row r="380">
      <c r="J380" s="60"/>
      <c r="K380" s="3"/>
      <c r="L380" s="3"/>
      <c r="M380" s="3"/>
      <c r="U380" s="3"/>
      <c r="V380" s="3"/>
      <c r="AA380" s="3"/>
      <c r="AB380" s="3"/>
      <c r="AC380" s="3"/>
    </row>
    <row r="381">
      <c r="J381" s="60"/>
      <c r="K381" s="3"/>
      <c r="L381" s="3"/>
      <c r="M381" s="3"/>
      <c r="U381" s="3"/>
      <c r="V381" s="3"/>
      <c r="AA381" s="3"/>
      <c r="AB381" s="3"/>
      <c r="AC381" s="3"/>
    </row>
    <row r="382">
      <c r="J382" s="60"/>
      <c r="K382" s="3"/>
      <c r="L382" s="3"/>
      <c r="M382" s="3"/>
      <c r="U382" s="3"/>
      <c r="V382" s="3"/>
      <c r="AA382" s="3"/>
      <c r="AB382" s="3"/>
      <c r="AC382" s="3"/>
    </row>
    <row r="383">
      <c r="J383" s="60"/>
      <c r="K383" s="3"/>
      <c r="L383" s="3"/>
      <c r="M383" s="3"/>
      <c r="U383" s="3"/>
      <c r="V383" s="3"/>
      <c r="AA383" s="3"/>
      <c r="AB383" s="3"/>
      <c r="AC383" s="3"/>
    </row>
    <row r="384">
      <c r="J384" s="60"/>
      <c r="K384" s="3"/>
      <c r="L384" s="3"/>
      <c r="M384" s="3"/>
      <c r="U384" s="3"/>
      <c r="V384" s="3"/>
      <c r="AA384" s="3"/>
      <c r="AB384" s="3"/>
      <c r="AC384" s="3"/>
    </row>
    <row r="385">
      <c r="J385" s="60"/>
      <c r="K385" s="3"/>
      <c r="L385" s="3"/>
      <c r="M385" s="3"/>
      <c r="U385" s="3"/>
      <c r="V385" s="3"/>
      <c r="AA385" s="3"/>
      <c r="AB385" s="3"/>
      <c r="AC385" s="3"/>
    </row>
    <row r="386">
      <c r="J386" s="60"/>
      <c r="K386" s="3"/>
      <c r="L386" s="3"/>
      <c r="M386" s="3"/>
      <c r="U386" s="3"/>
      <c r="V386" s="3"/>
      <c r="AA386" s="3"/>
      <c r="AB386" s="3"/>
      <c r="AC386" s="3"/>
    </row>
    <row r="387">
      <c r="J387" s="60"/>
      <c r="K387" s="3"/>
      <c r="L387" s="3"/>
      <c r="M387" s="3"/>
      <c r="U387" s="3"/>
      <c r="V387" s="3"/>
      <c r="AA387" s="3"/>
      <c r="AB387" s="3"/>
      <c r="AC387" s="3"/>
    </row>
    <row r="388">
      <c r="J388" s="60"/>
      <c r="K388" s="3"/>
      <c r="L388" s="3"/>
      <c r="M388" s="3"/>
      <c r="U388" s="3"/>
      <c r="V388" s="3"/>
      <c r="AA388" s="3"/>
      <c r="AB388" s="3"/>
      <c r="AC388" s="3"/>
    </row>
    <row r="389">
      <c r="J389" s="60"/>
      <c r="K389" s="3"/>
      <c r="L389" s="3"/>
      <c r="M389" s="3"/>
      <c r="U389" s="3"/>
      <c r="V389" s="3"/>
      <c r="AA389" s="3"/>
      <c r="AB389" s="3"/>
      <c r="AC389" s="3"/>
    </row>
    <row r="390">
      <c r="J390" s="60"/>
      <c r="K390" s="3"/>
      <c r="L390" s="3"/>
      <c r="M390" s="3"/>
      <c r="U390" s="3"/>
      <c r="V390" s="3"/>
      <c r="AA390" s="3"/>
      <c r="AB390" s="3"/>
      <c r="AC390" s="3"/>
    </row>
    <row r="391">
      <c r="J391" s="60"/>
      <c r="K391" s="3"/>
      <c r="L391" s="3"/>
      <c r="M391" s="3"/>
      <c r="U391" s="3"/>
      <c r="V391" s="3"/>
      <c r="AA391" s="3"/>
      <c r="AB391" s="3"/>
      <c r="AC391" s="3"/>
    </row>
    <row r="392">
      <c r="J392" s="60"/>
      <c r="K392" s="3"/>
      <c r="L392" s="3"/>
      <c r="M392" s="3"/>
      <c r="U392" s="3"/>
      <c r="V392" s="3"/>
      <c r="AA392" s="3"/>
      <c r="AB392" s="3"/>
      <c r="AC392" s="3"/>
    </row>
    <row r="393">
      <c r="J393" s="60"/>
      <c r="K393" s="3"/>
      <c r="L393" s="3"/>
      <c r="M393" s="3"/>
      <c r="U393" s="3"/>
      <c r="V393" s="3"/>
      <c r="AA393" s="3"/>
      <c r="AB393" s="3"/>
      <c r="AC393" s="3"/>
    </row>
    <row r="394">
      <c r="J394" s="60"/>
      <c r="K394" s="3"/>
      <c r="L394" s="3"/>
      <c r="M394" s="3"/>
      <c r="U394" s="3"/>
      <c r="V394" s="3"/>
      <c r="AA394" s="3"/>
      <c r="AB394" s="3"/>
      <c r="AC394" s="3"/>
    </row>
    <row r="395">
      <c r="J395" s="60"/>
      <c r="K395" s="3"/>
      <c r="L395" s="3"/>
      <c r="M395" s="3"/>
      <c r="U395" s="3"/>
      <c r="V395" s="3"/>
      <c r="AA395" s="3"/>
      <c r="AB395" s="3"/>
      <c r="AC395" s="3"/>
    </row>
    <row r="396">
      <c r="J396" s="60"/>
      <c r="K396" s="3"/>
      <c r="L396" s="3"/>
      <c r="M396" s="3"/>
      <c r="U396" s="3"/>
      <c r="V396" s="3"/>
      <c r="AA396" s="3"/>
      <c r="AB396" s="3"/>
      <c r="AC396" s="3"/>
    </row>
    <row r="397">
      <c r="J397" s="60"/>
      <c r="K397" s="3"/>
      <c r="L397" s="3"/>
      <c r="M397" s="3"/>
      <c r="U397" s="3"/>
      <c r="V397" s="3"/>
      <c r="AA397" s="3"/>
      <c r="AB397" s="3"/>
      <c r="AC397" s="3"/>
    </row>
    <row r="398">
      <c r="J398" s="60"/>
      <c r="K398" s="3"/>
      <c r="L398" s="3"/>
      <c r="M398" s="3"/>
      <c r="U398" s="3"/>
      <c r="V398" s="3"/>
      <c r="AA398" s="3"/>
      <c r="AB398" s="3"/>
      <c r="AC398" s="3"/>
    </row>
    <row r="399">
      <c r="J399" s="60"/>
      <c r="K399" s="3"/>
      <c r="L399" s="3"/>
      <c r="M399" s="3"/>
      <c r="U399" s="3"/>
      <c r="V399" s="3"/>
      <c r="AA399" s="3"/>
      <c r="AB399" s="3"/>
      <c r="AC399" s="3"/>
    </row>
    <row r="400">
      <c r="J400" s="60"/>
      <c r="K400" s="3"/>
      <c r="L400" s="3"/>
      <c r="M400" s="3"/>
      <c r="U400" s="3"/>
      <c r="V400" s="3"/>
      <c r="AA400" s="3"/>
      <c r="AB400" s="3"/>
      <c r="AC400" s="3"/>
    </row>
    <row r="401">
      <c r="J401" s="60"/>
      <c r="K401" s="3"/>
      <c r="L401" s="3"/>
      <c r="M401" s="3"/>
      <c r="U401" s="3"/>
      <c r="V401" s="3"/>
      <c r="AA401" s="3"/>
      <c r="AB401" s="3"/>
      <c r="AC401" s="3"/>
    </row>
    <row r="402">
      <c r="J402" s="60"/>
      <c r="K402" s="3"/>
      <c r="L402" s="3"/>
      <c r="M402" s="3"/>
      <c r="U402" s="3"/>
      <c r="V402" s="3"/>
      <c r="AA402" s="3"/>
      <c r="AB402" s="3"/>
      <c r="AC402" s="3"/>
    </row>
    <row r="403">
      <c r="J403" s="60"/>
      <c r="K403" s="3"/>
      <c r="L403" s="3"/>
      <c r="M403" s="3"/>
      <c r="U403" s="3"/>
      <c r="V403" s="3"/>
      <c r="AA403" s="3"/>
      <c r="AB403" s="3"/>
      <c r="AC403" s="3"/>
    </row>
    <row r="404">
      <c r="J404" s="60"/>
      <c r="K404" s="3"/>
      <c r="L404" s="3"/>
      <c r="M404" s="3"/>
      <c r="U404" s="3"/>
      <c r="V404" s="3"/>
      <c r="AA404" s="3"/>
      <c r="AB404" s="3"/>
      <c r="AC404" s="3"/>
    </row>
    <row r="405">
      <c r="J405" s="60"/>
      <c r="K405" s="3"/>
      <c r="L405" s="3"/>
      <c r="M405" s="3"/>
      <c r="U405" s="3"/>
      <c r="V405" s="3"/>
      <c r="AA405" s="3"/>
      <c r="AB405" s="3"/>
      <c r="AC405" s="3"/>
    </row>
    <row r="406">
      <c r="J406" s="60"/>
      <c r="K406" s="3"/>
      <c r="L406" s="3"/>
      <c r="M406" s="3"/>
      <c r="U406" s="3"/>
      <c r="V406" s="3"/>
      <c r="AA406" s="3"/>
      <c r="AB406" s="3"/>
      <c r="AC406" s="3"/>
    </row>
    <row r="407">
      <c r="J407" s="60"/>
      <c r="K407" s="3"/>
      <c r="L407" s="3"/>
      <c r="M407" s="3"/>
      <c r="U407" s="3"/>
      <c r="V407" s="3"/>
      <c r="AA407" s="3"/>
      <c r="AB407" s="3"/>
      <c r="AC407" s="3"/>
    </row>
    <row r="408">
      <c r="J408" s="60"/>
      <c r="K408" s="3"/>
      <c r="L408" s="3"/>
      <c r="M408" s="3"/>
      <c r="U408" s="3"/>
      <c r="V408" s="3"/>
      <c r="AA408" s="3"/>
      <c r="AB408" s="3"/>
      <c r="AC408" s="3"/>
    </row>
    <row r="409">
      <c r="J409" s="60"/>
      <c r="K409" s="3"/>
      <c r="L409" s="3"/>
      <c r="M409" s="3"/>
      <c r="U409" s="3"/>
      <c r="V409" s="3"/>
      <c r="AA409" s="3"/>
      <c r="AB409" s="3"/>
      <c r="AC409" s="3"/>
    </row>
    <row r="410">
      <c r="J410" s="60"/>
      <c r="K410" s="3"/>
      <c r="L410" s="3"/>
      <c r="M410" s="3"/>
      <c r="U410" s="3"/>
      <c r="V410" s="3"/>
      <c r="AA410" s="3"/>
      <c r="AB410" s="3"/>
      <c r="AC410" s="3"/>
    </row>
    <row r="411">
      <c r="J411" s="60"/>
      <c r="K411" s="3"/>
      <c r="L411" s="3"/>
      <c r="M411" s="3"/>
      <c r="U411" s="3"/>
      <c r="V411" s="3"/>
      <c r="AA411" s="3"/>
      <c r="AB411" s="3"/>
      <c r="AC411" s="3"/>
    </row>
    <row r="412">
      <c r="J412" s="60"/>
      <c r="K412" s="3"/>
      <c r="L412" s="3"/>
      <c r="M412" s="3"/>
      <c r="U412" s="3"/>
      <c r="V412" s="3"/>
      <c r="AA412" s="3"/>
      <c r="AB412" s="3"/>
      <c r="AC412" s="3"/>
    </row>
    <row r="413">
      <c r="J413" s="60"/>
      <c r="K413" s="3"/>
      <c r="L413" s="3"/>
      <c r="M413" s="3"/>
      <c r="U413" s="3"/>
      <c r="V413" s="3"/>
      <c r="AA413" s="3"/>
      <c r="AB413" s="3"/>
      <c r="AC413" s="3"/>
    </row>
    <row r="414">
      <c r="J414" s="60"/>
      <c r="K414" s="3"/>
      <c r="L414" s="3"/>
      <c r="M414" s="3"/>
      <c r="U414" s="3"/>
      <c r="V414" s="3"/>
      <c r="AA414" s="3"/>
      <c r="AB414" s="3"/>
      <c r="AC414" s="3"/>
    </row>
    <row r="415">
      <c r="J415" s="60"/>
      <c r="K415" s="3"/>
      <c r="L415" s="3"/>
      <c r="M415" s="3"/>
      <c r="U415" s="3"/>
      <c r="V415" s="3"/>
      <c r="AA415" s="3"/>
      <c r="AB415" s="3"/>
      <c r="AC415" s="3"/>
    </row>
    <row r="416">
      <c r="J416" s="60"/>
      <c r="K416" s="3"/>
      <c r="L416" s="3"/>
      <c r="M416" s="3"/>
      <c r="U416" s="3"/>
      <c r="V416" s="3"/>
      <c r="AA416" s="3"/>
      <c r="AB416" s="3"/>
      <c r="AC416" s="3"/>
    </row>
    <row r="417">
      <c r="J417" s="60"/>
      <c r="K417" s="3"/>
      <c r="L417" s="3"/>
      <c r="M417" s="3"/>
      <c r="U417" s="3"/>
      <c r="V417" s="3"/>
      <c r="AA417" s="3"/>
      <c r="AB417" s="3"/>
      <c r="AC417" s="3"/>
    </row>
    <row r="418">
      <c r="J418" s="60"/>
      <c r="K418" s="3"/>
      <c r="L418" s="3"/>
      <c r="M418" s="3"/>
      <c r="U418" s="3"/>
      <c r="V418" s="3"/>
      <c r="AA418" s="3"/>
      <c r="AB418" s="3"/>
      <c r="AC418" s="3"/>
    </row>
    <row r="419">
      <c r="J419" s="60"/>
      <c r="K419" s="3"/>
      <c r="L419" s="3"/>
      <c r="M419" s="3"/>
      <c r="U419" s="3"/>
      <c r="V419" s="3"/>
      <c r="AA419" s="3"/>
      <c r="AB419" s="3"/>
      <c r="AC419" s="3"/>
    </row>
    <row r="420">
      <c r="J420" s="60"/>
      <c r="K420" s="3"/>
      <c r="L420" s="3"/>
      <c r="M420" s="3"/>
      <c r="U420" s="3"/>
      <c r="V420" s="3"/>
      <c r="AA420" s="3"/>
      <c r="AB420" s="3"/>
      <c r="AC420" s="3"/>
    </row>
    <row r="421">
      <c r="J421" s="60"/>
      <c r="K421" s="3"/>
      <c r="L421" s="3"/>
      <c r="M421" s="3"/>
      <c r="U421" s="3"/>
      <c r="V421" s="3"/>
      <c r="AA421" s="3"/>
      <c r="AB421" s="3"/>
      <c r="AC421" s="3"/>
    </row>
    <row r="422">
      <c r="J422" s="60"/>
      <c r="K422" s="3"/>
      <c r="L422" s="3"/>
      <c r="M422" s="3"/>
      <c r="U422" s="3"/>
      <c r="V422" s="3"/>
      <c r="AA422" s="3"/>
      <c r="AB422" s="3"/>
      <c r="AC422" s="3"/>
    </row>
    <row r="423">
      <c r="J423" s="60"/>
      <c r="K423" s="3"/>
      <c r="L423" s="3"/>
      <c r="M423" s="3"/>
      <c r="U423" s="3"/>
      <c r="V423" s="3"/>
      <c r="AA423" s="3"/>
      <c r="AB423" s="3"/>
      <c r="AC423" s="3"/>
    </row>
    <row r="424">
      <c r="J424" s="60"/>
      <c r="K424" s="3"/>
      <c r="L424" s="3"/>
      <c r="M424" s="3"/>
      <c r="U424" s="3"/>
      <c r="V424" s="3"/>
      <c r="AA424" s="3"/>
      <c r="AB424" s="3"/>
      <c r="AC424" s="3"/>
    </row>
    <row r="425">
      <c r="J425" s="60"/>
      <c r="K425" s="3"/>
      <c r="L425" s="3"/>
      <c r="M425" s="3"/>
      <c r="U425" s="3"/>
      <c r="V425" s="3"/>
      <c r="AA425" s="3"/>
      <c r="AB425" s="3"/>
      <c r="AC425" s="3"/>
    </row>
    <row r="426">
      <c r="J426" s="60"/>
      <c r="K426" s="3"/>
      <c r="L426" s="3"/>
      <c r="M426" s="3"/>
      <c r="U426" s="3"/>
      <c r="V426" s="3"/>
      <c r="AA426" s="3"/>
      <c r="AB426" s="3"/>
      <c r="AC426" s="3"/>
    </row>
    <row r="427">
      <c r="J427" s="60"/>
      <c r="K427" s="3"/>
      <c r="L427" s="3"/>
      <c r="M427" s="3"/>
      <c r="U427" s="3"/>
      <c r="V427" s="3"/>
      <c r="AA427" s="3"/>
      <c r="AB427" s="3"/>
      <c r="AC427" s="3"/>
    </row>
    <row r="428">
      <c r="J428" s="60"/>
      <c r="K428" s="3"/>
      <c r="L428" s="3"/>
      <c r="M428" s="3"/>
      <c r="U428" s="3"/>
      <c r="V428" s="3"/>
      <c r="AA428" s="3"/>
      <c r="AB428" s="3"/>
      <c r="AC428" s="3"/>
    </row>
    <row r="429">
      <c r="J429" s="60"/>
      <c r="K429" s="3"/>
      <c r="L429" s="3"/>
      <c r="M429" s="3"/>
      <c r="U429" s="3"/>
      <c r="V429" s="3"/>
      <c r="AA429" s="3"/>
      <c r="AB429" s="3"/>
      <c r="AC429" s="3"/>
    </row>
    <row r="430">
      <c r="J430" s="60"/>
      <c r="K430" s="3"/>
      <c r="L430" s="3"/>
      <c r="M430" s="3"/>
      <c r="U430" s="3"/>
      <c r="V430" s="3"/>
      <c r="AA430" s="3"/>
      <c r="AB430" s="3"/>
      <c r="AC430" s="3"/>
    </row>
    <row r="431">
      <c r="J431" s="60"/>
      <c r="K431" s="3"/>
      <c r="L431" s="3"/>
      <c r="M431" s="3"/>
      <c r="U431" s="3"/>
      <c r="V431" s="3"/>
      <c r="AA431" s="3"/>
      <c r="AB431" s="3"/>
      <c r="AC431" s="3"/>
    </row>
    <row r="432">
      <c r="J432" s="60"/>
      <c r="K432" s="3"/>
      <c r="L432" s="3"/>
      <c r="M432" s="3"/>
      <c r="U432" s="3"/>
      <c r="V432" s="3"/>
      <c r="AA432" s="3"/>
      <c r="AB432" s="3"/>
      <c r="AC432" s="3"/>
    </row>
    <row r="433">
      <c r="J433" s="60"/>
      <c r="K433" s="3"/>
      <c r="L433" s="3"/>
      <c r="M433" s="3"/>
      <c r="U433" s="3"/>
      <c r="V433" s="3"/>
      <c r="AA433" s="3"/>
      <c r="AB433" s="3"/>
      <c r="AC433" s="3"/>
    </row>
    <row r="434">
      <c r="J434" s="60"/>
      <c r="K434" s="3"/>
      <c r="L434" s="3"/>
      <c r="M434" s="3"/>
      <c r="U434" s="3"/>
      <c r="V434" s="3"/>
      <c r="AA434" s="3"/>
      <c r="AB434" s="3"/>
      <c r="AC434" s="3"/>
    </row>
    <row r="435">
      <c r="J435" s="60"/>
      <c r="K435" s="3"/>
      <c r="L435" s="3"/>
      <c r="M435" s="3"/>
      <c r="U435" s="3"/>
      <c r="V435" s="3"/>
      <c r="AA435" s="3"/>
      <c r="AB435" s="3"/>
      <c r="AC435" s="3"/>
    </row>
    <row r="436">
      <c r="J436" s="60"/>
      <c r="K436" s="3"/>
      <c r="L436" s="3"/>
      <c r="M436" s="3"/>
      <c r="U436" s="3"/>
      <c r="V436" s="3"/>
      <c r="AA436" s="3"/>
      <c r="AB436" s="3"/>
      <c r="AC436" s="3"/>
    </row>
    <row r="437">
      <c r="J437" s="60"/>
      <c r="K437" s="3"/>
      <c r="L437" s="3"/>
      <c r="M437" s="3"/>
      <c r="U437" s="3"/>
      <c r="V437" s="3"/>
      <c r="AA437" s="3"/>
      <c r="AB437" s="3"/>
      <c r="AC437" s="3"/>
    </row>
    <row r="438">
      <c r="J438" s="60"/>
      <c r="K438" s="3"/>
      <c r="L438" s="3"/>
      <c r="M438" s="3"/>
      <c r="U438" s="3"/>
      <c r="V438" s="3"/>
      <c r="AA438" s="3"/>
      <c r="AB438" s="3"/>
      <c r="AC438" s="3"/>
    </row>
    <row r="439">
      <c r="J439" s="60"/>
      <c r="K439" s="3"/>
      <c r="L439" s="3"/>
      <c r="M439" s="3"/>
      <c r="U439" s="3"/>
      <c r="V439" s="3"/>
      <c r="AA439" s="3"/>
      <c r="AB439" s="3"/>
      <c r="AC439" s="3"/>
    </row>
    <row r="440">
      <c r="J440" s="60"/>
      <c r="K440" s="3"/>
      <c r="L440" s="3"/>
      <c r="M440" s="3"/>
      <c r="U440" s="3"/>
      <c r="V440" s="3"/>
      <c r="AA440" s="3"/>
      <c r="AB440" s="3"/>
      <c r="AC440" s="3"/>
    </row>
    <row r="441">
      <c r="J441" s="60"/>
      <c r="K441" s="3"/>
      <c r="L441" s="3"/>
      <c r="M441" s="3"/>
      <c r="U441" s="3"/>
      <c r="V441" s="3"/>
      <c r="AA441" s="3"/>
      <c r="AB441" s="3"/>
      <c r="AC441" s="3"/>
    </row>
    <row r="442">
      <c r="J442" s="60"/>
      <c r="K442" s="3"/>
      <c r="L442" s="3"/>
      <c r="M442" s="3"/>
      <c r="U442" s="3"/>
      <c r="V442" s="3"/>
      <c r="AA442" s="3"/>
      <c r="AB442" s="3"/>
      <c r="AC442" s="3"/>
    </row>
    <row r="443">
      <c r="J443" s="60"/>
      <c r="K443" s="3"/>
      <c r="L443" s="3"/>
      <c r="M443" s="3"/>
      <c r="U443" s="3"/>
      <c r="V443" s="3"/>
      <c r="AA443" s="3"/>
      <c r="AB443" s="3"/>
      <c r="AC443" s="3"/>
    </row>
    <row r="444">
      <c r="J444" s="60"/>
      <c r="K444" s="3"/>
      <c r="L444" s="3"/>
      <c r="M444" s="3"/>
      <c r="U444" s="3"/>
      <c r="V444" s="3"/>
      <c r="AA444" s="3"/>
      <c r="AB444" s="3"/>
      <c r="AC444" s="3"/>
    </row>
    <row r="445">
      <c r="J445" s="60"/>
      <c r="K445" s="3"/>
      <c r="L445" s="3"/>
      <c r="M445" s="3"/>
      <c r="U445" s="3"/>
      <c r="V445" s="3"/>
      <c r="AA445" s="3"/>
      <c r="AB445" s="3"/>
      <c r="AC445" s="3"/>
    </row>
    <row r="446">
      <c r="J446" s="60"/>
      <c r="K446" s="3"/>
      <c r="L446" s="3"/>
      <c r="M446" s="3"/>
      <c r="U446" s="3"/>
      <c r="V446" s="3"/>
      <c r="AA446" s="3"/>
      <c r="AB446" s="3"/>
      <c r="AC446" s="3"/>
    </row>
    <row r="447">
      <c r="J447" s="60"/>
      <c r="K447" s="3"/>
      <c r="L447" s="3"/>
      <c r="M447" s="3"/>
      <c r="U447" s="3"/>
      <c r="V447" s="3"/>
      <c r="AA447" s="3"/>
      <c r="AB447" s="3"/>
      <c r="AC447" s="3"/>
    </row>
    <row r="448">
      <c r="J448" s="60"/>
      <c r="K448" s="3"/>
      <c r="L448" s="3"/>
      <c r="M448" s="3"/>
      <c r="U448" s="3"/>
      <c r="V448" s="3"/>
      <c r="AA448" s="3"/>
      <c r="AB448" s="3"/>
      <c r="AC448" s="3"/>
    </row>
    <row r="449">
      <c r="J449" s="60"/>
      <c r="K449" s="3"/>
      <c r="L449" s="3"/>
      <c r="M449" s="3"/>
      <c r="U449" s="3"/>
      <c r="V449" s="3"/>
      <c r="AA449" s="3"/>
      <c r="AB449" s="3"/>
      <c r="AC449" s="3"/>
    </row>
    <row r="450">
      <c r="J450" s="60"/>
      <c r="K450" s="3"/>
      <c r="L450" s="3"/>
      <c r="M450" s="3"/>
      <c r="U450" s="3"/>
      <c r="V450" s="3"/>
      <c r="AA450" s="3"/>
      <c r="AB450" s="3"/>
      <c r="AC450" s="3"/>
    </row>
    <row r="451">
      <c r="J451" s="60"/>
      <c r="K451" s="3"/>
      <c r="L451" s="3"/>
      <c r="M451" s="3"/>
      <c r="U451" s="3"/>
      <c r="V451" s="3"/>
      <c r="AA451" s="3"/>
      <c r="AB451" s="3"/>
      <c r="AC451" s="3"/>
    </row>
    <row r="452">
      <c r="J452" s="60"/>
      <c r="K452" s="3"/>
      <c r="L452" s="3"/>
      <c r="M452" s="3"/>
      <c r="U452" s="3"/>
      <c r="V452" s="3"/>
      <c r="AA452" s="3"/>
      <c r="AB452" s="3"/>
      <c r="AC452" s="3"/>
    </row>
    <row r="453">
      <c r="J453" s="60"/>
      <c r="K453" s="3"/>
      <c r="L453" s="3"/>
      <c r="M453" s="3"/>
      <c r="U453" s="3"/>
      <c r="V453" s="3"/>
      <c r="AA453" s="3"/>
      <c r="AB453" s="3"/>
      <c r="AC453" s="3"/>
    </row>
    <row r="454">
      <c r="J454" s="60"/>
      <c r="K454" s="3"/>
      <c r="L454" s="3"/>
      <c r="M454" s="3"/>
      <c r="U454" s="3"/>
      <c r="V454" s="3"/>
      <c r="AA454" s="3"/>
      <c r="AB454" s="3"/>
      <c r="AC454" s="3"/>
    </row>
    <row r="455">
      <c r="J455" s="60"/>
      <c r="K455" s="3"/>
      <c r="L455" s="3"/>
      <c r="M455" s="3"/>
      <c r="U455" s="3"/>
      <c r="V455" s="3"/>
      <c r="AA455" s="3"/>
      <c r="AB455" s="3"/>
      <c r="AC455" s="3"/>
    </row>
    <row r="456">
      <c r="J456" s="60"/>
      <c r="K456" s="3"/>
      <c r="L456" s="3"/>
      <c r="M456" s="3"/>
      <c r="U456" s="3"/>
      <c r="V456" s="3"/>
      <c r="AA456" s="3"/>
      <c r="AB456" s="3"/>
      <c r="AC456" s="3"/>
    </row>
    <row r="457">
      <c r="J457" s="60"/>
      <c r="K457" s="3"/>
      <c r="L457" s="3"/>
      <c r="M457" s="3"/>
      <c r="U457" s="3"/>
      <c r="V457" s="3"/>
      <c r="AA457" s="3"/>
      <c r="AB457" s="3"/>
      <c r="AC457" s="3"/>
    </row>
    <row r="458">
      <c r="J458" s="60"/>
      <c r="K458" s="3"/>
      <c r="L458" s="3"/>
      <c r="M458" s="3"/>
      <c r="U458" s="3"/>
      <c r="V458" s="3"/>
      <c r="AA458" s="3"/>
      <c r="AB458" s="3"/>
      <c r="AC458" s="3"/>
    </row>
    <row r="459">
      <c r="J459" s="60"/>
      <c r="K459" s="3"/>
      <c r="L459" s="3"/>
      <c r="M459" s="3"/>
      <c r="U459" s="3"/>
      <c r="V459" s="3"/>
      <c r="AA459" s="3"/>
      <c r="AB459" s="3"/>
      <c r="AC459" s="3"/>
    </row>
    <row r="460">
      <c r="J460" s="60"/>
      <c r="K460" s="3"/>
      <c r="L460" s="3"/>
      <c r="M460" s="3"/>
      <c r="U460" s="3"/>
      <c r="V460" s="3"/>
      <c r="AA460" s="3"/>
      <c r="AB460" s="3"/>
      <c r="AC460" s="3"/>
    </row>
    <row r="461">
      <c r="J461" s="60"/>
      <c r="K461" s="3"/>
      <c r="L461" s="3"/>
      <c r="M461" s="3"/>
      <c r="U461" s="3"/>
      <c r="V461" s="3"/>
      <c r="AA461" s="3"/>
      <c r="AB461" s="3"/>
      <c r="AC461" s="3"/>
    </row>
    <row r="462">
      <c r="J462" s="60"/>
      <c r="K462" s="3"/>
      <c r="L462" s="3"/>
      <c r="M462" s="3"/>
      <c r="U462" s="3"/>
      <c r="V462" s="3"/>
      <c r="AA462" s="3"/>
      <c r="AB462" s="3"/>
      <c r="AC462" s="3"/>
    </row>
    <row r="463">
      <c r="J463" s="60"/>
      <c r="K463" s="3"/>
      <c r="L463" s="3"/>
      <c r="M463" s="3"/>
      <c r="U463" s="3"/>
      <c r="V463" s="3"/>
      <c r="AA463" s="3"/>
      <c r="AB463" s="3"/>
      <c r="AC463" s="3"/>
    </row>
    <row r="464">
      <c r="J464" s="60"/>
      <c r="K464" s="3"/>
      <c r="L464" s="3"/>
      <c r="M464" s="3"/>
      <c r="U464" s="3"/>
      <c r="V464" s="3"/>
      <c r="AA464" s="3"/>
      <c r="AB464" s="3"/>
      <c r="AC464" s="3"/>
    </row>
    <row r="465">
      <c r="J465" s="60"/>
      <c r="K465" s="3"/>
      <c r="L465" s="3"/>
      <c r="M465" s="3"/>
      <c r="U465" s="3"/>
      <c r="V465" s="3"/>
      <c r="AA465" s="3"/>
      <c r="AB465" s="3"/>
      <c r="AC465" s="3"/>
    </row>
    <row r="466">
      <c r="J466" s="60"/>
      <c r="K466" s="3"/>
      <c r="L466" s="3"/>
      <c r="M466" s="3"/>
      <c r="U466" s="3"/>
      <c r="V466" s="3"/>
      <c r="AA466" s="3"/>
      <c r="AB466" s="3"/>
      <c r="AC466" s="3"/>
    </row>
    <row r="467">
      <c r="J467" s="60"/>
      <c r="K467" s="3"/>
      <c r="L467" s="3"/>
      <c r="M467" s="3"/>
      <c r="U467" s="3"/>
      <c r="V467" s="3"/>
      <c r="AA467" s="3"/>
      <c r="AB467" s="3"/>
      <c r="AC467" s="3"/>
    </row>
    <row r="468">
      <c r="J468" s="60"/>
      <c r="K468" s="3"/>
      <c r="L468" s="3"/>
      <c r="M468" s="3"/>
      <c r="U468" s="3"/>
      <c r="V468" s="3"/>
      <c r="AA468" s="3"/>
      <c r="AB468" s="3"/>
      <c r="AC468" s="3"/>
    </row>
    <row r="469">
      <c r="J469" s="60"/>
      <c r="K469" s="3"/>
      <c r="L469" s="3"/>
      <c r="M469" s="3"/>
      <c r="U469" s="3"/>
      <c r="V469" s="3"/>
      <c r="AA469" s="3"/>
      <c r="AB469" s="3"/>
      <c r="AC469" s="3"/>
    </row>
    <row r="470">
      <c r="J470" s="60"/>
      <c r="K470" s="3"/>
      <c r="L470" s="3"/>
      <c r="M470" s="3"/>
      <c r="U470" s="3"/>
      <c r="V470" s="3"/>
      <c r="AA470" s="3"/>
      <c r="AB470" s="3"/>
      <c r="AC470" s="3"/>
    </row>
    <row r="471">
      <c r="J471" s="60"/>
      <c r="K471" s="3"/>
      <c r="L471" s="3"/>
      <c r="M471" s="3"/>
      <c r="U471" s="3"/>
      <c r="V471" s="3"/>
      <c r="AA471" s="3"/>
      <c r="AB471" s="3"/>
      <c r="AC471" s="3"/>
    </row>
    <row r="472">
      <c r="J472" s="60"/>
      <c r="K472" s="3"/>
      <c r="L472" s="3"/>
      <c r="M472" s="3"/>
      <c r="U472" s="3"/>
      <c r="V472" s="3"/>
      <c r="AA472" s="3"/>
      <c r="AB472" s="3"/>
      <c r="AC472" s="3"/>
    </row>
    <row r="473">
      <c r="J473" s="60"/>
      <c r="K473" s="3"/>
      <c r="L473" s="3"/>
      <c r="M473" s="3"/>
      <c r="U473" s="3"/>
      <c r="V473" s="3"/>
      <c r="AA473" s="3"/>
      <c r="AB473" s="3"/>
      <c r="AC473" s="3"/>
    </row>
    <row r="474">
      <c r="J474" s="60"/>
      <c r="K474" s="3"/>
      <c r="L474" s="3"/>
      <c r="M474" s="3"/>
      <c r="U474" s="3"/>
      <c r="V474" s="3"/>
      <c r="AA474" s="3"/>
      <c r="AB474" s="3"/>
      <c r="AC474" s="3"/>
    </row>
    <row r="475">
      <c r="J475" s="60"/>
      <c r="K475" s="3"/>
      <c r="L475" s="3"/>
      <c r="M475" s="3"/>
      <c r="U475" s="3"/>
      <c r="V475" s="3"/>
      <c r="AA475" s="3"/>
      <c r="AB475" s="3"/>
      <c r="AC475" s="3"/>
    </row>
    <row r="476">
      <c r="J476" s="60"/>
      <c r="K476" s="3"/>
      <c r="L476" s="3"/>
      <c r="M476" s="3"/>
      <c r="U476" s="3"/>
      <c r="V476" s="3"/>
      <c r="AA476" s="3"/>
      <c r="AB476" s="3"/>
      <c r="AC476" s="3"/>
    </row>
    <row r="477">
      <c r="J477" s="60"/>
      <c r="K477" s="3"/>
      <c r="L477" s="3"/>
      <c r="M477" s="3"/>
      <c r="U477" s="3"/>
      <c r="V477" s="3"/>
      <c r="AA477" s="3"/>
      <c r="AB477" s="3"/>
      <c r="AC477" s="3"/>
    </row>
    <row r="478">
      <c r="J478" s="60"/>
      <c r="K478" s="3"/>
      <c r="L478" s="3"/>
      <c r="M478" s="3"/>
      <c r="U478" s="3"/>
      <c r="V478" s="3"/>
      <c r="AA478" s="3"/>
      <c r="AB478" s="3"/>
      <c r="AC478" s="3"/>
    </row>
    <row r="479">
      <c r="J479" s="60"/>
      <c r="K479" s="3"/>
      <c r="L479" s="3"/>
      <c r="M479" s="3"/>
      <c r="U479" s="3"/>
      <c r="V479" s="3"/>
      <c r="AA479" s="3"/>
      <c r="AB479" s="3"/>
      <c r="AC479" s="3"/>
    </row>
    <row r="480">
      <c r="J480" s="60"/>
      <c r="K480" s="3"/>
      <c r="L480" s="3"/>
      <c r="M480" s="3"/>
      <c r="U480" s="3"/>
      <c r="V480" s="3"/>
      <c r="AA480" s="3"/>
      <c r="AB480" s="3"/>
      <c r="AC480" s="3"/>
    </row>
    <row r="481">
      <c r="J481" s="60"/>
      <c r="K481" s="3"/>
      <c r="L481" s="3"/>
      <c r="M481" s="3"/>
      <c r="U481" s="3"/>
      <c r="V481" s="3"/>
      <c r="AA481" s="3"/>
      <c r="AB481" s="3"/>
      <c r="AC481" s="3"/>
    </row>
    <row r="482">
      <c r="J482" s="60"/>
      <c r="K482" s="3"/>
      <c r="L482" s="3"/>
      <c r="M482" s="3"/>
      <c r="U482" s="3"/>
      <c r="V482" s="3"/>
      <c r="AA482" s="3"/>
      <c r="AB482" s="3"/>
      <c r="AC482" s="3"/>
    </row>
    <row r="483">
      <c r="J483" s="60"/>
      <c r="K483" s="3"/>
      <c r="L483" s="3"/>
      <c r="M483" s="3"/>
      <c r="U483" s="3"/>
      <c r="V483" s="3"/>
      <c r="AA483" s="3"/>
      <c r="AB483" s="3"/>
      <c r="AC483" s="3"/>
    </row>
    <row r="484">
      <c r="J484" s="60"/>
      <c r="K484" s="3"/>
      <c r="L484" s="3"/>
      <c r="M484" s="3"/>
      <c r="U484" s="3"/>
      <c r="V484" s="3"/>
      <c r="AA484" s="3"/>
      <c r="AB484" s="3"/>
      <c r="AC484" s="3"/>
    </row>
    <row r="485">
      <c r="J485" s="60"/>
      <c r="K485" s="3"/>
      <c r="L485" s="3"/>
      <c r="M485" s="3"/>
      <c r="U485" s="3"/>
      <c r="V485" s="3"/>
      <c r="AA485" s="3"/>
      <c r="AB485" s="3"/>
      <c r="AC485" s="3"/>
    </row>
    <row r="486">
      <c r="J486" s="60"/>
      <c r="K486" s="3"/>
      <c r="L486" s="3"/>
      <c r="M486" s="3"/>
      <c r="U486" s="3"/>
      <c r="V486" s="3"/>
      <c r="AA486" s="3"/>
      <c r="AB486" s="3"/>
      <c r="AC486" s="3"/>
    </row>
    <row r="487">
      <c r="J487" s="60"/>
      <c r="K487" s="3"/>
      <c r="L487" s="3"/>
      <c r="M487" s="3"/>
      <c r="U487" s="3"/>
      <c r="V487" s="3"/>
      <c r="AA487" s="3"/>
      <c r="AB487" s="3"/>
      <c r="AC487" s="3"/>
    </row>
    <row r="488">
      <c r="J488" s="60"/>
      <c r="K488" s="3"/>
      <c r="L488" s="3"/>
      <c r="M488" s="3"/>
      <c r="U488" s="3"/>
      <c r="V488" s="3"/>
      <c r="AA488" s="3"/>
      <c r="AB488" s="3"/>
      <c r="AC488" s="3"/>
    </row>
    <row r="489">
      <c r="J489" s="60"/>
      <c r="K489" s="3"/>
      <c r="L489" s="3"/>
      <c r="M489" s="3"/>
      <c r="U489" s="3"/>
      <c r="V489" s="3"/>
      <c r="AA489" s="3"/>
      <c r="AB489" s="3"/>
      <c r="AC489" s="3"/>
    </row>
    <row r="490">
      <c r="J490" s="60"/>
      <c r="K490" s="3"/>
      <c r="L490" s="3"/>
      <c r="M490" s="3"/>
      <c r="U490" s="3"/>
      <c r="V490" s="3"/>
      <c r="AA490" s="3"/>
      <c r="AB490" s="3"/>
      <c r="AC490" s="3"/>
    </row>
    <row r="491">
      <c r="J491" s="60"/>
      <c r="K491" s="3"/>
      <c r="L491" s="3"/>
      <c r="M491" s="3"/>
      <c r="U491" s="3"/>
      <c r="V491" s="3"/>
      <c r="AA491" s="3"/>
      <c r="AB491" s="3"/>
      <c r="AC491" s="3"/>
    </row>
    <row r="492">
      <c r="J492" s="60"/>
      <c r="K492" s="3"/>
      <c r="L492" s="3"/>
      <c r="M492" s="3"/>
      <c r="U492" s="3"/>
      <c r="V492" s="3"/>
      <c r="AA492" s="3"/>
      <c r="AB492" s="3"/>
      <c r="AC492" s="3"/>
    </row>
    <row r="493">
      <c r="J493" s="60"/>
      <c r="K493" s="3"/>
      <c r="L493" s="3"/>
      <c r="M493" s="3"/>
      <c r="U493" s="3"/>
      <c r="V493" s="3"/>
      <c r="AA493" s="3"/>
      <c r="AB493" s="3"/>
      <c r="AC493" s="3"/>
    </row>
    <row r="494">
      <c r="J494" s="60"/>
      <c r="K494" s="3"/>
      <c r="L494" s="3"/>
      <c r="M494" s="3"/>
      <c r="U494" s="3"/>
      <c r="V494" s="3"/>
      <c r="AA494" s="3"/>
      <c r="AB494" s="3"/>
      <c r="AC494" s="3"/>
    </row>
    <row r="495">
      <c r="J495" s="60"/>
      <c r="K495" s="3"/>
      <c r="L495" s="3"/>
      <c r="M495" s="3"/>
      <c r="U495" s="3"/>
      <c r="V495" s="3"/>
      <c r="AA495" s="3"/>
      <c r="AB495" s="3"/>
      <c r="AC495" s="3"/>
    </row>
    <row r="496">
      <c r="J496" s="60"/>
      <c r="K496" s="3"/>
      <c r="L496" s="3"/>
      <c r="M496" s="3"/>
      <c r="U496" s="3"/>
      <c r="V496" s="3"/>
      <c r="AA496" s="3"/>
      <c r="AB496" s="3"/>
      <c r="AC496" s="3"/>
    </row>
    <row r="497">
      <c r="J497" s="60"/>
      <c r="K497" s="3"/>
      <c r="L497" s="3"/>
      <c r="M497" s="3"/>
      <c r="U497" s="3"/>
      <c r="V497" s="3"/>
      <c r="AA497" s="3"/>
      <c r="AB497" s="3"/>
      <c r="AC497" s="3"/>
    </row>
    <row r="498">
      <c r="J498" s="60"/>
      <c r="K498" s="3"/>
      <c r="L498" s="3"/>
      <c r="M498" s="3"/>
      <c r="U498" s="3"/>
      <c r="V498" s="3"/>
      <c r="AA498" s="3"/>
      <c r="AB498" s="3"/>
      <c r="AC498" s="3"/>
    </row>
    <row r="499">
      <c r="J499" s="60"/>
      <c r="K499" s="3"/>
      <c r="L499" s="3"/>
      <c r="M499" s="3"/>
      <c r="U499" s="3"/>
      <c r="V499" s="3"/>
      <c r="AA499" s="3"/>
      <c r="AB499" s="3"/>
      <c r="AC499" s="3"/>
    </row>
    <row r="500">
      <c r="J500" s="60"/>
      <c r="K500" s="3"/>
      <c r="L500" s="3"/>
      <c r="M500" s="3"/>
      <c r="U500" s="3"/>
      <c r="V500" s="3"/>
      <c r="AA500" s="3"/>
      <c r="AB500" s="3"/>
      <c r="AC500" s="3"/>
    </row>
    <row r="501">
      <c r="J501" s="60"/>
      <c r="K501" s="3"/>
      <c r="L501" s="3"/>
      <c r="M501" s="3"/>
      <c r="U501" s="3"/>
      <c r="V501" s="3"/>
      <c r="AA501" s="3"/>
      <c r="AB501" s="3"/>
      <c r="AC501" s="3"/>
    </row>
    <row r="502">
      <c r="J502" s="60"/>
      <c r="K502" s="3"/>
      <c r="L502" s="3"/>
      <c r="M502" s="3"/>
      <c r="U502" s="3"/>
      <c r="V502" s="3"/>
      <c r="AA502" s="3"/>
      <c r="AB502" s="3"/>
      <c r="AC502" s="3"/>
    </row>
    <row r="503">
      <c r="J503" s="60"/>
      <c r="K503" s="3"/>
      <c r="L503" s="3"/>
      <c r="M503" s="3"/>
      <c r="U503" s="3"/>
      <c r="V503" s="3"/>
      <c r="AA503" s="3"/>
      <c r="AB503" s="3"/>
      <c r="AC503" s="3"/>
    </row>
    <row r="504">
      <c r="J504" s="60"/>
      <c r="K504" s="3"/>
      <c r="L504" s="3"/>
      <c r="M504" s="3"/>
      <c r="U504" s="3"/>
      <c r="V504" s="3"/>
      <c r="AA504" s="3"/>
      <c r="AB504" s="3"/>
      <c r="AC504" s="3"/>
    </row>
    <row r="505">
      <c r="J505" s="60"/>
      <c r="K505" s="3"/>
      <c r="L505" s="3"/>
      <c r="M505" s="3"/>
      <c r="U505" s="3"/>
      <c r="V505" s="3"/>
      <c r="AA505" s="3"/>
      <c r="AB505" s="3"/>
      <c r="AC505" s="3"/>
    </row>
    <row r="506">
      <c r="J506" s="60"/>
      <c r="K506" s="3"/>
      <c r="L506" s="3"/>
      <c r="M506" s="3"/>
      <c r="U506" s="3"/>
      <c r="V506" s="3"/>
      <c r="AA506" s="3"/>
      <c r="AB506" s="3"/>
      <c r="AC506" s="3"/>
    </row>
    <row r="507">
      <c r="J507" s="60"/>
      <c r="K507" s="3"/>
      <c r="L507" s="3"/>
      <c r="M507" s="3"/>
      <c r="U507" s="3"/>
      <c r="V507" s="3"/>
      <c r="AA507" s="3"/>
      <c r="AB507" s="3"/>
      <c r="AC507" s="3"/>
    </row>
    <row r="508">
      <c r="J508" s="60"/>
      <c r="K508" s="3"/>
      <c r="L508" s="3"/>
      <c r="M508" s="3"/>
      <c r="U508" s="3"/>
      <c r="V508" s="3"/>
      <c r="AA508" s="3"/>
      <c r="AB508" s="3"/>
      <c r="AC508" s="3"/>
    </row>
    <row r="509">
      <c r="J509" s="60"/>
      <c r="K509" s="3"/>
      <c r="L509" s="3"/>
      <c r="M509" s="3"/>
      <c r="U509" s="3"/>
      <c r="V509" s="3"/>
      <c r="AA509" s="3"/>
      <c r="AB509" s="3"/>
      <c r="AC509" s="3"/>
    </row>
    <row r="510">
      <c r="J510" s="60"/>
      <c r="K510" s="3"/>
      <c r="L510" s="3"/>
      <c r="M510" s="3"/>
      <c r="U510" s="3"/>
      <c r="V510" s="3"/>
      <c r="AA510" s="3"/>
      <c r="AB510" s="3"/>
      <c r="AC510" s="3"/>
    </row>
    <row r="511">
      <c r="J511" s="60"/>
      <c r="K511" s="3"/>
      <c r="L511" s="3"/>
      <c r="M511" s="3"/>
      <c r="U511" s="3"/>
      <c r="V511" s="3"/>
      <c r="AA511" s="3"/>
      <c r="AB511" s="3"/>
      <c r="AC511" s="3"/>
    </row>
    <row r="512">
      <c r="J512" s="60"/>
      <c r="K512" s="3"/>
      <c r="L512" s="3"/>
      <c r="M512" s="3"/>
      <c r="U512" s="3"/>
      <c r="V512" s="3"/>
      <c r="AA512" s="3"/>
      <c r="AB512" s="3"/>
      <c r="AC512" s="3"/>
    </row>
    <row r="513">
      <c r="J513" s="60"/>
      <c r="K513" s="3"/>
      <c r="L513" s="3"/>
      <c r="M513" s="3"/>
      <c r="U513" s="3"/>
      <c r="V513" s="3"/>
      <c r="AA513" s="3"/>
      <c r="AB513" s="3"/>
      <c r="AC513" s="3"/>
    </row>
    <row r="514">
      <c r="J514" s="60"/>
      <c r="K514" s="3"/>
      <c r="L514" s="3"/>
      <c r="M514" s="3"/>
      <c r="U514" s="3"/>
      <c r="V514" s="3"/>
      <c r="AA514" s="3"/>
      <c r="AB514" s="3"/>
      <c r="AC514" s="3"/>
    </row>
    <row r="515">
      <c r="J515" s="60"/>
      <c r="K515" s="3"/>
      <c r="L515" s="3"/>
      <c r="M515" s="3"/>
      <c r="U515" s="3"/>
      <c r="V515" s="3"/>
      <c r="AA515" s="3"/>
      <c r="AB515" s="3"/>
      <c r="AC515" s="3"/>
    </row>
    <row r="516">
      <c r="J516" s="60"/>
      <c r="K516" s="3"/>
      <c r="L516" s="3"/>
      <c r="M516" s="3"/>
      <c r="U516" s="3"/>
      <c r="V516" s="3"/>
      <c r="AA516" s="3"/>
      <c r="AB516" s="3"/>
      <c r="AC516" s="3"/>
    </row>
    <row r="517">
      <c r="J517" s="60"/>
      <c r="K517" s="3"/>
      <c r="L517" s="3"/>
      <c r="M517" s="3"/>
      <c r="U517" s="3"/>
      <c r="V517" s="3"/>
      <c r="AA517" s="3"/>
      <c r="AB517" s="3"/>
      <c r="AC517" s="3"/>
    </row>
    <row r="518">
      <c r="J518" s="60"/>
      <c r="K518" s="3"/>
      <c r="L518" s="3"/>
      <c r="M518" s="3"/>
      <c r="U518" s="3"/>
      <c r="V518" s="3"/>
      <c r="AA518" s="3"/>
      <c r="AB518" s="3"/>
      <c r="AC518" s="3"/>
    </row>
    <row r="519">
      <c r="J519" s="60"/>
      <c r="K519" s="3"/>
      <c r="L519" s="3"/>
      <c r="M519" s="3"/>
      <c r="U519" s="3"/>
      <c r="V519" s="3"/>
      <c r="AA519" s="3"/>
      <c r="AB519" s="3"/>
      <c r="AC519" s="3"/>
    </row>
    <row r="520">
      <c r="J520" s="60"/>
      <c r="K520" s="3"/>
      <c r="L520" s="3"/>
      <c r="M520" s="3"/>
      <c r="U520" s="3"/>
      <c r="V520" s="3"/>
      <c r="AA520" s="3"/>
      <c r="AB520" s="3"/>
      <c r="AC520" s="3"/>
    </row>
    <row r="521">
      <c r="J521" s="60"/>
      <c r="K521" s="3"/>
      <c r="L521" s="3"/>
      <c r="M521" s="3"/>
      <c r="U521" s="3"/>
      <c r="V521" s="3"/>
      <c r="AA521" s="3"/>
      <c r="AB521" s="3"/>
      <c r="AC521" s="3"/>
    </row>
    <row r="522">
      <c r="J522" s="60"/>
      <c r="K522" s="3"/>
      <c r="L522" s="3"/>
      <c r="M522" s="3"/>
      <c r="U522" s="3"/>
      <c r="V522" s="3"/>
      <c r="AA522" s="3"/>
      <c r="AB522" s="3"/>
      <c r="AC522" s="3"/>
    </row>
    <row r="523">
      <c r="J523" s="60"/>
      <c r="K523" s="3"/>
      <c r="L523" s="3"/>
      <c r="M523" s="3"/>
      <c r="U523" s="3"/>
      <c r="V523" s="3"/>
      <c r="AA523" s="3"/>
      <c r="AB523" s="3"/>
      <c r="AC523" s="3"/>
    </row>
    <row r="524">
      <c r="J524" s="60"/>
      <c r="K524" s="3"/>
      <c r="L524" s="3"/>
      <c r="M524" s="3"/>
      <c r="U524" s="3"/>
      <c r="V524" s="3"/>
      <c r="AA524" s="3"/>
      <c r="AB524" s="3"/>
      <c r="AC524" s="3"/>
    </row>
    <row r="525">
      <c r="J525" s="60"/>
      <c r="K525" s="3"/>
      <c r="L525" s="3"/>
      <c r="M525" s="3"/>
      <c r="U525" s="3"/>
      <c r="V525" s="3"/>
      <c r="AA525" s="3"/>
      <c r="AB525" s="3"/>
      <c r="AC525" s="3"/>
    </row>
    <row r="526">
      <c r="J526" s="60"/>
      <c r="K526" s="3"/>
      <c r="L526" s="3"/>
      <c r="M526" s="3"/>
      <c r="U526" s="3"/>
      <c r="V526" s="3"/>
      <c r="AA526" s="3"/>
      <c r="AB526" s="3"/>
      <c r="AC526" s="3"/>
    </row>
    <row r="527">
      <c r="J527" s="60"/>
      <c r="K527" s="3"/>
      <c r="L527" s="3"/>
      <c r="M527" s="3"/>
      <c r="U527" s="3"/>
      <c r="V527" s="3"/>
      <c r="AA527" s="3"/>
      <c r="AB527" s="3"/>
      <c r="AC527" s="3"/>
    </row>
    <row r="528">
      <c r="J528" s="60"/>
      <c r="K528" s="3"/>
      <c r="L528" s="3"/>
      <c r="M528" s="3"/>
      <c r="U528" s="3"/>
      <c r="V528" s="3"/>
      <c r="AA528" s="3"/>
      <c r="AB528" s="3"/>
      <c r="AC528" s="3"/>
    </row>
    <row r="529">
      <c r="J529" s="60"/>
      <c r="K529" s="3"/>
      <c r="L529" s="3"/>
      <c r="M529" s="3"/>
      <c r="U529" s="3"/>
      <c r="V529" s="3"/>
      <c r="AA529" s="3"/>
      <c r="AB529" s="3"/>
      <c r="AC529" s="3"/>
    </row>
    <row r="530">
      <c r="J530" s="60"/>
      <c r="K530" s="3"/>
      <c r="L530" s="3"/>
      <c r="M530" s="3"/>
      <c r="U530" s="3"/>
      <c r="V530" s="3"/>
      <c r="AA530" s="3"/>
      <c r="AB530" s="3"/>
      <c r="AC530" s="3"/>
    </row>
    <row r="531">
      <c r="J531" s="60"/>
      <c r="K531" s="3"/>
      <c r="L531" s="3"/>
      <c r="M531" s="3"/>
      <c r="U531" s="3"/>
      <c r="V531" s="3"/>
      <c r="AA531" s="3"/>
      <c r="AB531" s="3"/>
      <c r="AC531" s="3"/>
    </row>
    <row r="532">
      <c r="J532" s="60"/>
      <c r="K532" s="3"/>
      <c r="L532" s="3"/>
      <c r="M532" s="3"/>
      <c r="U532" s="3"/>
      <c r="V532" s="3"/>
      <c r="AA532" s="3"/>
      <c r="AB532" s="3"/>
      <c r="AC532" s="3"/>
    </row>
    <row r="533">
      <c r="J533" s="60"/>
      <c r="K533" s="3"/>
      <c r="L533" s="3"/>
      <c r="M533" s="3"/>
      <c r="U533" s="3"/>
      <c r="V533" s="3"/>
      <c r="AA533" s="3"/>
      <c r="AB533" s="3"/>
      <c r="AC533" s="3"/>
    </row>
    <row r="534">
      <c r="J534" s="60"/>
      <c r="K534" s="3"/>
      <c r="L534" s="3"/>
      <c r="M534" s="3"/>
      <c r="U534" s="3"/>
      <c r="V534" s="3"/>
      <c r="AA534" s="3"/>
      <c r="AB534" s="3"/>
      <c r="AC534" s="3"/>
    </row>
    <row r="535">
      <c r="J535" s="60"/>
      <c r="K535" s="3"/>
      <c r="L535" s="3"/>
      <c r="M535" s="3"/>
      <c r="U535" s="3"/>
      <c r="V535" s="3"/>
      <c r="AA535" s="3"/>
      <c r="AB535" s="3"/>
      <c r="AC535" s="3"/>
    </row>
    <row r="536">
      <c r="J536" s="60"/>
      <c r="K536" s="3"/>
      <c r="L536" s="3"/>
      <c r="M536" s="3"/>
      <c r="U536" s="3"/>
      <c r="V536" s="3"/>
      <c r="AA536" s="3"/>
      <c r="AB536" s="3"/>
      <c r="AC536" s="3"/>
    </row>
    <row r="537">
      <c r="J537" s="60"/>
      <c r="K537" s="3"/>
      <c r="L537" s="3"/>
      <c r="M537" s="3"/>
      <c r="U537" s="3"/>
      <c r="V537" s="3"/>
      <c r="AA537" s="3"/>
      <c r="AB537" s="3"/>
      <c r="AC537" s="3"/>
    </row>
    <row r="538">
      <c r="J538" s="60"/>
      <c r="K538" s="3"/>
      <c r="L538" s="3"/>
      <c r="M538" s="3"/>
      <c r="U538" s="3"/>
      <c r="V538" s="3"/>
      <c r="AA538" s="3"/>
      <c r="AB538" s="3"/>
      <c r="AC538" s="3"/>
    </row>
    <row r="539">
      <c r="J539" s="60"/>
      <c r="K539" s="3"/>
      <c r="L539" s="3"/>
      <c r="M539" s="3"/>
      <c r="U539" s="3"/>
      <c r="V539" s="3"/>
      <c r="AA539" s="3"/>
      <c r="AB539" s="3"/>
      <c r="AC539" s="3"/>
    </row>
    <row r="540">
      <c r="J540" s="60"/>
      <c r="K540" s="3"/>
      <c r="L540" s="3"/>
      <c r="M540" s="3"/>
      <c r="U540" s="3"/>
      <c r="V540" s="3"/>
      <c r="AA540" s="3"/>
      <c r="AB540" s="3"/>
      <c r="AC540" s="3"/>
    </row>
    <row r="541">
      <c r="J541" s="60"/>
      <c r="K541" s="3"/>
      <c r="L541" s="3"/>
      <c r="M541" s="3"/>
      <c r="U541" s="3"/>
      <c r="V541" s="3"/>
      <c r="AA541" s="3"/>
      <c r="AB541" s="3"/>
      <c r="AC541" s="3"/>
    </row>
    <row r="542">
      <c r="J542" s="60"/>
      <c r="K542" s="3"/>
      <c r="L542" s="3"/>
      <c r="M542" s="3"/>
      <c r="U542" s="3"/>
      <c r="V542" s="3"/>
      <c r="AA542" s="3"/>
      <c r="AB542" s="3"/>
      <c r="AC542" s="3"/>
    </row>
    <row r="543">
      <c r="J543" s="60"/>
      <c r="K543" s="3"/>
      <c r="L543" s="3"/>
      <c r="M543" s="3"/>
      <c r="U543" s="3"/>
      <c r="V543" s="3"/>
      <c r="AA543" s="3"/>
      <c r="AB543" s="3"/>
      <c r="AC543" s="3"/>
    </row>
    <row r="544">
      <c r="J544" s="60"/>
      <c r="K544" s="3"/>
      <c r="L544" s="3"/>
      <c r="M544" s="3"/>
      <c r="U544" s="3"/>
      <c r="V544" s="3"/>
      <c r="AA544" s="3"/>
      <c r="AB544" s="3"/>
      <c r="AC544" s="3"/>
    </row>
    <row r="545">
      <c r="H545" s="74"/>
      <c r="J545" s="60"/>
      <c r="K545" s="3"/>
      <c r="L545" s="3"/>
      <c r="M545" s="3"/>
      <c r="U545" s="3"/>
      <c r="V545" s="3"/>
      <c r="AA545" s="3"/>
      <c r="AB545" s="3"/>
      <c r="AC545" s="3"/>
    </row>
    <row r="546">
      <c r="H546" s="74"/>
      <c r="J546" s="60"/>
      <c r="K546" s="3"/>
      <c r="L546" s="3"/>
      <c r="M546" s="3"/>
      <c r="U546" s="3"/>
      <c r="V546" s="3"/>
      <c r="AA546" s="3"/>
      <c r="AB546" s="3"/>
      <c r="AC546" s="3"/>
    </row>
    <row r="547">
      <c r="H547" s="74"/>
      <c r="J547" s="60"/>
      <c r="K547" s="3"/>
      <c r="L547" s="3"/>
      <c r="M547" s="3"/>
      <c r="U547" s="3"/>
      <c r="V547" s="3"/>
      <c r="AA547" s="3"/>
      <c r="AB547" s="3"/>
      <c r="AC547" s="3"/>
    </row>
    <row r="548">
      <c r="H548" s="74"/>
      <c r="J548" s="60"/>
      <c r="K548" s="3"/>
      <c r="L548" s="3"/>
      <c r="M548" s="3"/>
      <c r="U548" s="3"/>
      <c r="V548" s="3"/>
      <c r="AA548" s="3"/>
      <c r="AB548" s="3"/>
      <c r="AC548" s="3"/>
    </row>
    <row r="549">
      <c r="H549" s="74"/>
      <c r="J549" s="60"/>
      <c r="K549" s="3"/>
      <c r="L549" s="3"/>
      <c r="M549" s="3"/>
      <c r="U549" s="3"/>
      <c r="V549" s="3"/>
      <c r="AA549" s="3"/>
      <c r="AB549" s="3"/>
      <c r="AC549" s="3"/>
    </row>
    <row r="550">
      <c r="H550" s="74"/>
      <c r="J550" s="60"/>
      <c r="K550" s="3"/>
      <c r="L550" s="3"/>
      <c r="M550" s="3"/>
      <c r="U550" s="3"/>
      <c r="V550" s="3"/>
      <c r="AA550" s="3"/>
      <c r="AB550" s="3"/>
      <c r="AC550" s="3"/>
    </row>
    <row r="551">
      <c r="H551" s="74"/>
      <c r="J551" s="60"/>
      <c r="K551" s="3"/>
      <c r="L551" s="3"/>
      <c r="M551" s="3"/>
      <c r="U551" s="3"/>
      <c r="V551" s="3"/>
      <c r="AA551" s="3"/>
      <c r="AB551" s="3"/>
      <c r="AC551" s="3"/>
    </row>
    <row r="552">
      <c r="H552" s="74"/>
      <c r="J552" s="60"/>
      <c r="K552" s="3"/>
      <c r="L552" s="3"/>
      <c r="M552" s="3"/>
      <c r="U552" s="3"/>
      <c r="V552" s="3"/>
      <c r="AA552" s="3"/>
      <c r="AB552" s="3"/>
      <c r="AC552" s="3"/>
    </row>
    <row r="553">
      <c r="H553" s="74"/>
      <c r="J553" s="60"/>
      <c r="K553" s="3"/>
      <c r="L553" s="3"/>
      <c r="M553" s="3"/>
      <c r="U553" s="3"/>
      <c r="V553" s="3"/>
      <c r="AA553" s="3"/>
      <c r="AB553" s="3"/>
      <c r="AC553" s="3"/>
    </row>
    <row r="554">
      <c r="H554" s="74"/>
      <c r="J554" s="60"/>
      <c r="K554" s="3"/>
      <c r="L554" s="3"/>
      <c r="M554" s="3"/>
      <c r="U554" s="3"/>
      <c r="V554" s="3"/>
      <c r="AA554" s="3"/>
      <c r="AB554" s="3"/>
      <c r="AC554" s="3"/>
    </row>
    <row r="555">
      <c r="H555" s="74"/>
      <c r="J555" s="60"/>
      <c r="K555" s="3"/>
      <c r="L555" s="3"/>
      <c r="M555" s="3"/>
      <c r="U555" s="3"/>
      <c r="V555" s="3"/>
      <c r="AA555" s="3"/>
      <c r="AB555" s="3"/>
      <c r="AC555" s="3"/>
    </row>
    <row r="556">
      <c r="H556" s="74"/>
      <c r="J556" s="60"/>
      <c r="K556" s="3"/>
      <c r="L556" s="3"/>
      <c r="M556" s="3"/>
      <c r="U556" s="3"/>
      <c r="V556" s="3"/>
      <c r="AA556" s="3"/>
      <c r="AB556" s="3"/>
      <c r="AC556" s="3"/>
    </row>
    <row r="557">
      <c r="H557" s="74"/>
      <c r="J557" s="60"/>
      <c r="K557" s="3"/>
      <c r="L557" s="3"/>
      <c r="M557" s="3"/>
      <c r="U557" s="3"/>
      <c r="V557" s="3"/>
      <c r="AA557" s="3"/>
      <c r="AB557" s="3"/>
      <c r="AC557" s="3"/>
    </row>
    <row r="558">
      <c r="H558" s="74"/>
      <c r="J558" s="60"/>
      <c r="K558" s="3"/>
      <c r="L558" s="3"/>
      <c r="M558" s="3"/>
      <c r="U558" s="3"/>
      <c r="V558" s="3"/>
      <c r="AA558" s="3"/>
      <c r="AB558" s="3"/>
      <c r="AC558" s="3"/>
    </row>
    <row r="559">
      <c r="H559" s="74"/>
      <c r="J559" s="60"/>
      <c r="K559" s="3"/>
      <c r="L559" s="3"/>
      <c r="M559" s="3"/>
      <c r="U559" s="3"/>
      <c r="V559" s="3"/>
      <c r="AA559" s="3"/>
      <c r="AB559" s="3"/>
      <c r="AC559" s="3"/>
    </row>
    <row r="560">
      <c r="H560" s="74"/>
      <c r="J560" s="60"/>
      <c r="K560" s="3"/>
      <c r="L560" s="3"/>
      <c r="M560" s="3"/>
      <c r="U560" s="3"/>
      <c r="V560" s="3"/>
      <c r="AA560" s="3"/>
      <c r="AB560" s="3"/>
      <c r="AC560" s="3"/>
    </row>
    <row r="561">
      <c r="H561" s="74"/>
      <c r="J561" s="60"/>
      <c r="K561" s="3"/>
      <c r="L561" s="3"/>
      <c r="M561" s="3"/>
      <c r="U561" s="3"/>
      <c r="V561" s="3"/>
      <c r="AA561" s="3"/>
      <c r="AB561" s="3"/>
      <c r="AC561" s="3"/>
    </row>
    <row r="562">
      <c r="H562" s="74"/>
      <c r="J562" s="60"/>
      <c r="K562" s="3"/>
      <c r="L562" s="3"/>
      <c r="M562" s="3"/>
      <c r="U562" s="3"/>
      <c r="V562" s="3"/>
      <c r="AA562" s="3"/>
      <c r="AB562" s="3"/>
      <c r="AC562" s="3"/>
    </row>
    <row r="563">
      <c r="H563" s="74"/>
      <c r="J563" s="60"/>
      <c r="K563" s="3"/>
      <c r="L563" s="3"/>
      <c r="M563" s="3"/>
      <c r="U563" s="3"/>
      <c r="V563" s="3"/>
      <c r="AA563" s="3"/>
      <c r="AB563" s="3"/>
      <c r="AC563" s="3"/>
    </row>
    <row r="564">
      <c r="H564" s="74"/>
      <c r="J564" s="60"/>
      <c r="K564" s="3"/>
      <c r="L564" s="3"/>
      <c r="M564" s="3"/>
      <c r="U564" s="3"/>
      <c r="V564" s="3"/>
      <c r="AA564" s="3"/>
      <c r="AB564" s="3"/>
      <c r="AC564" s="3"/>
    </row>
    <row r="565">
      <c r="H565" s="74"/>
      <c r="K565" s="3"/>
      <c r="L565" s="3"/>
      <c r="M565" s="3"/>
      <c r="U565" s="3"/>
      <c r="V565" s="3"/>
      <c r="AA565" s="3"/>
      <c r="AB565" s="3"/>
      <c r="AC565" s="3"/>
    </row>
  </sheetData>
  <mergeCells count="1">
    <mergeCell ref="A1:E1"/>
  </mergeCells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Paschalis Papas</dc:creator>
  <cp:lastModifiedBy>Paskalis Papas</cp:lastModifiedBy>
  <dcterms:created xsi:type="dcterms:W3CDTF">2016-12-07T13:19:28Z</dcterms:created>
  <dcterms:modified xsi:type="dcterms:W3CDTF">2023-04-25T22:36:55Z</dcterms:modified>
</cp:coreProperties>
</file>