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leage Page 1" sheetId="1" r:id="rId3"/>
    <sheet state="visible" name="Mileage Page 2" sheetId="2" r:id="rId4"/>
    <sheet state="visible" name="Mileage Page 3" sheetId="3" r:id="rId5"/>
    <sheet state="visible" name="distance" sheetId="4" r:id="rId6"/>
    <sheet state="visible" name="Validation" sheetId="5" r:id="rId7"/>
  </sheets>
  <definedNames>
    <definedName hidden="1" localSheetId="3" name="_xlnm._FilterDatabase">distance!$A$1:$Z$1015</definedName>
    <definedName hidden="1" localSheetId="3" name="Z_0B1EE5BF_E4DB_42FE_87E8_F513847B9CA7_.wvu.FilterData">distance!$A$1:$D$290</definedName>
  </definedNames>
  <calcPr/>
  <customWorkbookViews>
    <customWorkbookView activeSheetId="0" maximized="1" windowHeight="0" windowWidth="0" guid="{0B1EE5BF-E4DB-42FE-87E8-F513847B9CA7}" name="Filter 1"/>
  </customWorkbookViews>
</workbook>
</file>

<file path=xl/sharedStrings.xml><?xml version="1.0" encoding="utf-8"?>
<sst xmlns="http://schemas.openxmlformats.org/spreadsheetml/2006/main" count="826" uniqueCount="67">
  <si>
    <t>Morgan Hill Unified School District
MILEAGE CLAIM FORM</t>
  </si>
  <si>
    <t>EMPLOYEE INFORMATION</t>
  </si>
  <si>
    <t>BUDGET ACCOUNT NUMBER</t>
  </si>
  <si>
    <t>Name</t>
  </si>
  <si>
    <t>010-0000-0-5210-00-0000-7700-077010-000-0000</t>
  </si>
  <si>
    <t>Address</t>
  </si>
  <si>
    <t>city</t>
  </si>
  <si>
    <t>state</t>
  </si>
  <si>
    <t>zip</t>
  </si>
  <si>
    <t>Date</t>
  </si>
  <si>
    <t>Departure
school District Site or
Out-of-District Address</t>
  </si>
  <si>
    <t>Destination
school District Site or
Out-of-District Address</t>
  </si>
  <si>
    <t>OW or
RT</t>
  </si>
  <si>
    <t>Purpose of Trip</t>
  </si>
  <si>
    <t>Mileage</t>
  </si>
  <si>
    <t>District Office</t>
  </si>
  <si>
    <t>Live Oak</t>
  </si>
  <si>
    <t>RT</t>
  </si>
  <si>
    <t>Fix Technology</t>
  </si>
  <si>
    <t>Walsh</t>
  </si>
  <si>
    <t>Get Chromebooks</t>
  </si>
  <si>
    <t>Britton</t>
  </si>
  <si>
    <t>San Martin</t>
  </si>
  <si>
    <t>Martin Murphy</t>
  </si>
  <si>
    <t>OW</t>
  </si>
  <si>
    <t>Los Paseos</t>
  </si>
  <si>
    <t>Sobrato</t>
  </si>
  <si>
    <t>Return</t>
  </si>
  <si>
    <t>Nordstrom</t>
  </si>
  <si>
    <t>Deliver technology</t>
  </si>
  <si>
    <t>Barrett</t>
  </si>
  <si>
    <t>Deliver Chromebooks</t>
  </si>
  <si>
    <t>Retrieve Chromebooks</t>
  </si>
  <si>
    <t>Deliver Technology</t>
  </si>
  <si>
    <t>Mileage Total</t>
  </si>
  <si>
    <t>Mileage is paid using the current IRS mileage rate.
Claim Forms must be sumbitted on a monthly basis within 20 days of last day of the month.</t>
  </si>
  <si>
    <t>_______________________________________________________________________________            ________________</t>
  </si>
  <si>
    <t>FOR BUSINESS USE ONLY</t>
  </si>
  <si>
    <t>Employee Signature                                                                                                                       Date</t>
  </si>
  <si>
    <t>Total Miles</t>
  </si>
  <si>
    <t>________________________________Danny Chung__________________________________            ________________</t>
  </si>
  <si>
    <t>Supervisor Name (Print)                                                                                                                Date</t>
  </si>
  <si>
    <t>IRS Mileage Rate</t>
  </si>
  <si>
    <t>Supervisor Signature                                                                                                                      Date</t>
  </si>
  <si>
    <t>Total Reimbursment</t>
  </si>
  <si>
    <t xml:space="preserve">Mileage for the Month of: </t>
  </si>
  <si>
    <t>Post Office</t>
  </si>
  <si>
    <t>Deliver item</t>
  </si>
  <si>
    <t>Comcast Support</t>
  </si>
  <si>
    <t>Adult School</t>
  </si>
  <si>
    <t>Internet Upgrade</t>
  </si>
  <si>
    <t>________________________________Jim Carrillo____________________________________            ________________</t>
  </si>
  <si>
    <t>start</t>
  </si>
  <si>
    <t>end</t>
  </si>
  <si>
    <t>Appoved Miles</t>
  </si>
  <si>
    <t>Google Miles</t>
  </si>
  <si>
    <t>original order</t>
  </si>
  <si>
    <t xml:space="preserve"> </t>
  </si>
  <si>
    <t>Central</t>
  </si>
  <si>
    <t>El Toro</t>
  </si>
  <si>
    <t>Jackson</t>
  </si>
  <si>
    <t>Paradise Valley</t>
  </si>
  <si>
    <t>Transportation</t>
  </si>
  <si>
    <t>Morgan Hill Charter</t>
  </si>
  <si>
    <t>x</t>
  </si>
  <si>
    <r>
      <rPr>
        <color rgb="FFFFFFFF"/>
      </rPr>
      <t xml:space="preserve">Locations
</t>
    </r>
    <r>
      <rPr>
        <color rgb="FFFFFFFF"/>
        <sz val="8.0"/>
      </rPr>
      <t>(auto added from 'distance' sheet)</t>
    </r>
  </si>
  <si>
    <t>Trip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</si>
</sst>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0"/>
    <numFmt numFmtId="166" formatCode="&quot;$&quot;#,##0.00"/>
  </numFmts>
  <fonts count="10">
    <font>
      <sz val="10.0"/>
      <color rgb="FF000000"/>
      <name val="Arial"/>
    </font>
    <font>
      <b/>
      <sz val="12.0"/>
      <name val="Roboto"/>
    </font>
    <font/>
    <font>
      <b/>
      <name val="Roboto"/>
    </font>
    <font>
      <name val="Roboto"/>
    </font>
    <font>
      <color rgb="FFFFFFFF"/>
    </font>
    <font>
      <name val="Arial"/>
    </font>
    <font>
      <color rgb="FF000000"/>
      <name val="Arial"/>
    </font>
    <font>
      <color rgb="FF000000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6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  <bottom style="double">
        <color rgb="FF000000"/>
      </bottom>
    </border>
    <border>
      <right style="thick">
        <color rgb="FF000000"/>
      </right>
      <bottom style="double">
        <color rgb="FF000000"/>
      </bottom>
    </border>
    <border>
      <left style="thick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thick">
        <color rgb="FF000000"/>
      </right>
      <top style="double">
        <color rgb="FF000000"/>
      </top>
      <bottom style="double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double">
        <color rgb="FF000000"/>
      </left>
      <right style="thick">
        <color rgb="FF000000"/>
      </right>
      <top style="double">
        <color rgb="FF000000"/>
      </top>
      <bottom style="double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readingOrder="0" vertical="center"/>
    </xf>
    <xf borderId="8" fillId="0" fontId="2" numFmtId="0" xfId="0" applyBorder="1" applyFont="1"/>
    <xf borderId="9" fillId="0" fontId="3" numFmtId="0" xfId="0" applyAlignment="1" applyBorder="1" applyFont="1">
      <alignment readingOrder="0"/>
    </xf>
    <xf borderId="10" fillId="0" fontId="4" numFmtId="0" xfId="0" applyAlignment="1" applyBorder="1" applyFont="1">
      <alignment readingOrder="0"/>
    </xf>
    <xf borderId="11" fillId="0" fontId="2" numFmtId="0" xfId="0" applyBorder="1" applyFont="1"/>
    <xf borderId="12" fillId="0" fontId="2" numFmtId="0" xfId="0" applyBorder="1" applyFont="1"/>
    <xf borderId="13" fillId="0" fontId="3" numFmtId="0" xfId="0" applyAlignment="1" applyBorder="1" applyFont="1">
      <alignment horizontal="center" readingOrder="0"/>
    </xf>
    <xf borderId="14" fillId="0" fontId="2" numFmtId="0" xfId="0" applyBorder="1" applyFont="1"/>
    <xf borderId="10" fillId="0" fontId="4" numFmtId="0" xfId="0" applyBorder="1" applyFont="1"/>
    <xf borderId="13" fillId="0" fontId="4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15" fillId="2" fontId="4" numFmtId="0" xfId="0" applyBorder="1" applyFill="1" applyFont="1"/>
    <xf borderId="16" fillId="0" fontId="2" numFmtId="0" xfId="0" applyBorder="1" applyFont="1"/>
    <xf borderId="9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13" fillId="0" fontId="3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8" fillId="0" fontId="4" numFmtId="164" xfId="0" applyAlignment="1" applyBorder="1" applyFont="1" applyNumberFormat="1">
      <alignment horizontal="center" readingOrder="0" vertical="center"/>
    </xf>
    <xf borderId="19" fillId="0" fontId="4" numFmtId="0" xfId="0" applyAlignment="1" applyBorder="1" applyFont="1">
      <alignment horizontal="center" readingOrder="0" vertical="center"/>
    </xf>
    <xf borderId="20" fillId="0" fontId="2" numFmtId="0" xfId="0" applyBorder="1" applyFont="1"/>
    <xf borderId="21" fillId="0" fontId="2" numFmtId="0" xfId="0" applyBorder="1" applyFont="1"/>
    <xf borderId="22" fillId="0" fontId="4" numFmtId="0" xfId="0" applyAlignment="1" applyBorder="1" applyFont="1">
      <alignment horizontal="center" readingOrder="0" vertical="center"/>
    </xf>
    <xf borderId="23" fillId="0" fontId="4" numFmtId="0" xfId="0" applyAlignment="1" applyBorder="1" applyFont="1">
      <alignment horizontal="center"/>
    </xf>
    <xf borderId="24" fillId="0" fontId="4" numFmtId="0" xfId="0" applyAlignment="1" applyBorder="1" applyFont="1">
      <alignment horizontal="center" readingOrder="0" vertical="center"/>
    </xf>
    <xf borderId="25" fillId="0" fontId="2" numFmtId="0" xfId="0" applyBorder="1" applyFont="1"/>
    <xf borderId="26" fillId="0" fontId="2" numFmtId="0" xfId="0" applyBorder="1" applyFont="1"/>
    <xf borderId="23" fillId="0" fontId="4" numFmtId="0" xfId="0" applyAlignment="1" applyBorder="1" applyFont="1">
      <alignment horizontal="center" readingOrder="0" vertical="center"/>
    </xf>
    <xf borderId="27" fillId="0" fontId="4" numFmtId="164" xfId="0" applyAlignment="1" applyBorder="1" applyFont="1" applyNumberFormat="1">
      <alignment horizontal="center" readingOrder="0" vertical="center"/>
    </xf>
    <xf borderId="15" fillId="0" fontId="3" numFmtId="0" xfId="0" applyAlignment="1" applyBorder="1" applyFont="1">
      <alignment horizontal="right" readingOrder="0" shrinkToFit="0" vertical="center" wrapText="1"/>
    </xf>
    <xf borderId="28" fillId="0" fontId="4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29" fillId="0" fontId="4" numFmtId="0" xfId="0" applyAlignment="1" applyBorder="1" applyFont="1">
      <alignment readingOrder="0"/>
    </xf>
    <xf borderId="30" fillId="0" fontId="2" numFmtId="0" xfId="0" applyBorder="1" applyFont="1"/>
    <xf borderId="31" fillId="0" fontId="2" numFmtId="0" xfId="0" applyBorder="1" applyFont="1"/>
    <xf borderId="1" fillId="0" fontId="3" numFmtId="0" xfId="0" applyAlignment="1" applyBorder="1" applyFont="1">
      <alignment horizontal="center" readingOrder="0" vertical="bottom"/>
    </xf>
    <xf borderId="15" fillId="0" fontId="3" numFmtId="0" xfId="0" applyAlignment="1" applyBorder="1" applyFont="1">
      <alignment readingOrder="0"/>
    </xf>
    <xf borderId="28" fillId="0" fontId="4" numFmtId="0" xfId="0" applyAlignment="1" applyBorder="1" applyFont="1">
      <alignment readingOrder="0"/>
    </xf>
    <xf borderId="15" fillId="0" fontId="4" numFmtId="0" xfId="0" applyAlignment="1" applyBorder="1" applyFont="1">
      <alignment readingOrder="0"/>
    </xf>
    <xf borderId="1" fillId="3" fontId="4" numFmtId="0" xfId="0" applyBorder="1" applyFont="1"/>
    <xf borderId="28" fillId="0" fontId="4" numFmtId="165" xfId="0" applyAlignment="1" applyBorder="1" applyFont="1" applyNumberFormat="1">
      <alignment readingOrder="0"/>
    </xf>
    <xf borderId="32" fillId="0" fontId="3" numFmtId="0" xfId="0" applyAlignment="1" applyBorder="1" applyFont="1">
      <alignment readingOrder="0"/>
    </xf>
    <xf borderId="33" fillId="0" fontId="2" numFmtId="0" xfId="0" applyBorder="1" applyFont="1"/>
    <xf borderId="34" fillId="0" fontId="2" numFmtId="0" xfId="0" applyBorder="1" applyFont="1"/>
    <xf borderId="28" fillId="0" fontId="4" numFmtId="166" xfId="0" applyAlignment="1" applyBorder="1" applyFont="1" applyNumberFormat="1">
      <alignment readingOrder="0"/>
    </xf>
    <xf borderId="23" fillId="0" fontId="4" numFmtId="0" xfId="0" applyAlignment="1" applyBorder="1" applyFont="1">
      <alignment horizontal="center" readingOrder="0"/>
    </xf>
    <xf borderId="0" fillId="0" fontId="2" numFmtId="0" xfId="0" applyFont="1"/>
    <xf borderId="35" fillId="0" fontId="4" numFmtId="0" xfId="0" applyBorder="1" applyFont="1"/>
    <xf borderId="0" fillId="4" fontId="5" numFmtId="0" xfId="0" applyAlignment="1" applyFill="1" applyFont="1">
      <alignment horizontal="center" readingOrder="0" vertical="center"/>
    </xf>
    <xf borderId="0" fillId="4" fontId="5" numFmtId="0" xfId="0" applyAlignment="1" applyFont="1">
      <alignment horizontal="center" vertical="center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5" fontId="6" numFmtId="0" xfId="0" applyAlignment="1" applyFill="1" applyFont="1">
      <alignment vertical="bottom"/>
    </xf>
    <xf borderId="0" fillId="5" fontId="2" numFmtId="0" xfId="0" applyAlignment="1" applyFont="1">
      <alignment readingOrder="0"/>
    </xf>
    <xf borderId="0" fillId="5" fontId="2" numFmtId="0" xfId="0" applyFont="1"/>
    <xf borderId="0" fillId="5" fontId="6" numFmtId="0" xfId="0" applyAlignment="1" applyFont="1">
      <alignment readingOrder="0" vertical="bottom"/>
    </xf>
    <xf borderId="0" fillId="5" fontId="2" numFmtId="0" xfId="0" applyAlignment="1" applyFont="1">
      <alignment readingOrder="0"/>
    </xf>
    <xf borderId="0" fillId="5" fontId="7" numFmtId="0" xfId="0" applyAlignment="1" applyFont="1">
      <alignment vertical="bottom"/>
    </xf>
    <xf borderId="0" fillId="5" fontId="8" numFmtId="0" xfId="0" applyAlignment="1" applyFont="1">
      <alignment readingOrder="0"/>
    </xf>
    <xf borderId="0" fillId="5" fontId="8" numFmtId="0" xfId="0" applyFont="1"/>
    <xf borderId="0" fillId="5" fontId="7" numFmtId="0" xfId="0" applyAlignment="1" applyFont="1">
      <alignment readingOrder="0" vertical="bottom"/>
    </xf>
    <xf borderId="0" fillId="4" fontId="5" numFmtId="0" xfId="0" applyAlignment="1" applyFont="1">
      <alignment horizontal="center" readingOrder="0" shrinkToFit="0" vertical="center" wrapText="1"/>
    </xf>
    <xf borderId="0" fillId="4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6" fontId="9" numFmtId="0" xfId="0" applyAlignment="1" applyFill="1" applyFont="1">
      <alignment horizontal="center" readingOrder="0"/>
    </xf>
    <xf borderId="0" fillId="6" fontId="9" numFmtId="0" xfId="0" applyFont="1"/>
    <xf borderId="0" fillId="0" fontId="6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495300</xdr:colOff>
      <xdr:row>0</xdr:row>
      <xdr:rowOff>123825</xdr:rowOff>
    </xdr:from>
    <xdr:ext cx="2095500" cy="895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495300</xdr:colOff>
      <xdr:row>0</xdr:row>
      <xdr:rowOff>123825</xdr:rowOff>
    </xdr:from>
    <xdr:ext cx="2095500" cy="895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495300</xdr:colOff>
      <xdr:row>0</xdr:row>
      <xdr:rowOff>123825</xdr:rowOff>
    </xdr:from>
    <xdr:ext cx="2095500" cy="895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7.38"/>
    <col customWidth="1" min="3" max="3" width="11.88"/>
    <col customWidth="1" min="4" max="4" width="8.25"/>
    <col customWidth="1" min="5" max="5" width="7.5"/>
    <col customWidth="1" min="6" max="6" width="12.13"/>
    <col customWidth="1" min="7" max="7" width="7.88"/>
    <col customWidth="1" min="8" max="8" width="27.63"/>
    <col customWidth="1" min="9" max="9" width="11.63"/>
  </cols>
  <sheetData>
    <row r="1" ht="98.25" customHeight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 ht="18.75" customHeight="1">
      <c r="A2" s="4" t="s">
        <v>1</v>
      </c>
      <c r="B2" s="5"/>
      <c r="C2" s="5"/>
      <c r="D2" s="5"/>
      <c r="E2" s="5"/>
      <c r="F2" s="6"/>
      <c r="G2" s="7" t="s">
        <v>2</v>
      </c>
      <c r="H2" s="5"/>
      <c r="I2" s="8"/>
    </row>
    <row r="3" ht="18.75" customHeight="1">
      <c r="A3" s="9" t="s">
        <v>3</v>
      </c>
      <c r="B3" s="10"/>
      <c r="C3" s="11"/>
      <c r="D3" s="11"/>
      <c r="E3" s="11"/>
      <c r="F3" s="12"/>
      <c r="G3" s="13">
        <v>1.0</v>
      </c>
      <c r="H3" s="10" t="s">
        <v>4</v>
      </c>
      <c r="I3" s="14"/>
    </row>
    <row r="4" ht="18.75" customHeight="1">
      <c r="A4" s="9" t="s">
        <v>5</v>
      </c>
      <c r="B4" s="10"/>
      <c r="C4" s="11"/>
      <c r="D4" s="11"/>
      <c r="E4" s="11"/>
      <c r="F4" s="12"/>
      <c r="G4" s="13">
        <v>2.0</v>
      </c>
      <c r="H4" s="15"/>
      <c r="I4" s="14"/>
    </row>
    <row r="5" ht="18.75" customHeight="1">
      <c r="A5" s="9" t="s">
        <v>6</v>
      </c>
      <c r="B5" s="16"/>
      <c r="C5" s="17" t="s">
        <v>7</v>
      </c>
      <c r="D5" s="16"/>
      <c r="E5" s="17" t="s">
        <v>8</v>
      </c>
      <c r="F5" s="16"/>
      <c r="G5" s="18"/>
      <c r="H5" s="11"/>
      <c r="I5" s="14"/>
    </row>
    <row r="6">
      <c r="A6" s="19"/>
      <c r="I6" s="20"/>
    </row>
    <row r="7">
      <c r="A7" s="21" t="s">
        <v>9</v>
      </c>
      <c r="B7" s="22" t="s">
        <v>10</v>
      </c>
      <c r="C7" s="12"/>
      <c r="D7" s="22" t="s">
        <v>11</v>
      </c>
      <c r="E7" s="11"/>
      <c r="F7" s="12"/>
      <c r="G7" s="23" t="s">
        <v>12</v>
      </c>
      <c r="H7" s="23" t="s">
        <v>13</v>
      </c>
      <c r="I7" s="24" t="s">
        <v>14</v>
      </c>
    </row>
    <row r="8" ht="18.75" customHeight="1">
      <c r="A8" s="25">
        <v>45229.0</v>
      </c>
      <c r="B8" s="26" t="s">
        <v>15</v>
      </c>
      <c r="C8" s="27"/>
      <c r="D8" s="26" t="s">
        <v>16</v>
      </c>
      <c r="E8" s="28"/>
      <c r="F8" s="27"/>
      <c r="G8" s="29" t="s">
        <v>17</v>
      </c>
      <c r="H8" s="29" t="s">
        <v>18</v>
      </c>
      <c r="I8" s="30">
        <f>IFERROR(__xludf.DUMMYFUNCTION("if(ISNUMBER(if($G8=""RT"",MULTIPLY(filter(distance!$C:$C,distance!$A:$A=$B8,distance!$B:$B=$D8),2),filter(distance!$C:$C,distance!$A:$A=$B8,distance!$B:$B=$D8)))=FALSE,"""",if($G8=""RT"",MULTIPLY(filter(distance!$C:$C,distance!$A:$A =$B8,distance!$B:$B=$D"&amp;"8),2),filter(distance!$C:$C,distance!$A:$A =$B8,distance!$B:$B=$D8)))"),7.2)</f>
        <v>7.2</v>
      </c>
    </row>
    <row r="9" ht="18.75" customHeight="1">
      <c r="A9" s="25">
        <v>45229.0</v>
      </c>
      <c r="B9" s="31" t="s">
        <v>15</v>
      </c>
      <c r="C9" s="32"/>
      <c r="D9" s="31" t="s">
        <v>19</v>
      </c>
      <c r="E9" s="33"/>
      <c r="F9" s="32"/>
      <c r="G9" s="34" t="s">
        <v>17</v>
      </c>
      <c r="H9" s="34" t="s">
        <v>20</v>
      </c>
      <c r="I9" s="30">
        <f>IFERROR(__xludf.DUMMYFUNCTION("if(ISNUMBER(if($G9=""RT"",MULTIPLY(filter(distance!$C:$C,distance!$A:$A=$B9,distance!$B:$B=$D9),2),filter(distance!$C:$C,distance!$A:$A=$B9,distance!$B:$B=$D9)))=FALSE,"""",if($G9=""RT"",MULTIPLY(filter(distance!$C:$C,distance!$A:$A =$B9,distance!$B:$B=$D"&amp;"9),2),filter(distance!$C:$C,distance!$A:$A =$B9,distance!$B:$B=$D9)))"),5.0)</f>
        <v>5</v>
      </c>
    </row>
    <row r="10" ht="18.75" customHeight="1">
      <c r="A10" s="25">
        <v>45231.0</v>
      </c>
      <c r="B10" s="31" t="s">
        <v>15</v>
      </c>
      <c r="C10" s="32"/>
      <c r="D10" s="31" t="s">
        <v>21</v>
      </c>
      <c r="E10" s="33"/>
      <c r="F10" s="32"/>
      <c r="G10" s="34" t="s">
        <v>17</v>
      </c>
      <c r="H10" s="34" t="s">
        <v>18</v>
      </c>
      <c r="I10" s="30">
        <f>IFERROR(__xludf.DUMMYFUNCTION("if(ISNUMBER(if($G10=""RT"",MULTIPLY(filter(distance!$C:$C,distance!$A:$A=$B10,distance!$B:$B=$D10),2),filter(distance!$C:$C,distance!$A:$A=$B10,distance!$B:$B=$D10)))=FALSE,"""",if($G10=""RT"",MULTIPLY(filter(distance!$C:$C,distance!$A:$A =$B10,distance!$"&amp;"B:$B=$D10),2),filter(distance!$C:$C,distance!$A:$A =$B10,distance!$B:$B=$D10)))"),4.6)</f>
        <v>4.6</v>
      </c>
    </row>
    <row r="11" ht="18.75" customHeight="1">
      <c r="A11" s="25">
        <v>45231.0</v>
      </c>
      <c r="B11" s="31" t="s">
        <v>15</v>
      </c>
      <c r="C11" s="32"/>
      <c r="D11" s="31" t="s">
        <v>22</v>
      </c>
      <c r="E11" s="33"/>
      <c r="F11" s="32"/>
      <c r="G11" s="34" t="s">
        <v>17</v>
      </c>
      <c r="H11" s="34" t="s">
        <v>20</v>
      </c>
      <c r="I11" s="30">
        <f>IFERROR(__xludf.DUMMYFUNCTION("if(ISNUMBER(if($G11=""RT"",MULTIPLY(filter(distance!$C:$C,distance!$A:$A=$B11,distance!$B:$B=$D11),2),filter(distance!$C:$C,distance!$A:$A=$B11,distance!$B:$B=$D11)))=FALSE,"""",if($G11=""RT"",MULTIPLY(filter(distance!$C:$C,distance!$A:$A =$B11,distance!$"&amp;"B:$B=$D11),2),filter(distance!$C:$C,distance!$A:$A =$B11,distance!$B:$B=$D11)))"),7.0)</f>
        <v>7</v>
      </c>
    </row>
    <row r="12" ht="18.75" customHeight="1">
      <c r="A12" s="25">
        <v>45231.0</v>
      </c>
      <c r="B12" s="31" t="s">
        <v>15</v>
      </c>
      <c r="C12" s="32"/>
      <c r="D12" s="31" t="s">
        <v>23</v>
      </c>
      <c r="E12" s="33"/>
      <c r="F12" s="32"/>
      <c r="G12" s="34" t="s">
        <v>24</v>
      </c>
      <c r="H12" s="34" t="s">
        <v>18</v>
      </c>
      <c r="I12" s="30">
        <f>IFERROR(__xludf.DUMMYFUNCTION("if(ISNUMBER(if($G12=""RT"",MULTIPLY(filter(distance!$C:$C,distance!$A:$A=$B12,distance!$B:$B=$D12),2),filter(distance!$C:$C,distance!$A:$A=$B12,distance!$B:$B=$D12)))=FALSE,"""",if($G12=""RT"",MULTIPLY(filter(distance!$C:$C,distance!$A:$A =$B12,distance!$"&amp;"B:$B=$D12),2),filter(distance!$C:$C,distance!$A:$A =$B12,distance!$B:$B=$D12)))"),13.1)</f>
        <v>13.1</v>
      </c>
    </row>
    <row r="13" ht="18.75" customHeight="1">
      <c r="A13" s="25">
        <v>45232.0</v>
      </c>
      <c r="B13" s="31" t="s">
        <v>25</v>
      </c>
      <c r="C13" s="32"/>
      <c r="D13" s="31" t="s">
        <v>15</v>
      </c>
      <c r="E13" s="33"/>
      <c r="F13" s="32"/>
      <c r="G13" s="34" t="s">
        <v>24</v>
      </c>
      <c r="H13" s="34" t="s">
        <v>18</v>
      </c>
      <c r="I13" s="30">
        <f>IFERROR(__xludf.DUMMYFUNCTION("if(ISNUMBER(if($G13=""RT"",MULTIPLY(filter(distance!$C:$C,distance!$A:$A=$B13,distance!$B:$B=$D13),2),filter(distance!$C:$C,distance!$A:$A=$B13,distance!$B:$B=$D13)))=FALSE,"""",if($G13=""RT"",MULTIPLY(filter(distance!$C:$C,distance!$A:$A =$B13,distance!$"&amp;"B:$B=$D13),2),filter(distance!$C:$C,distance!$A:$A =$B13,distance!$B:$B=$D13)))"),13.3)</f>
        <v>13.3</v>
      </c>
    </row>
    <row r="14" ht="18.75" customHeight="1">
      <c r="A14" s="25">
        <v>45232.0</v>
      </c>
      <c r="B14" s="31" t="s">
        <v>15</v>
      </c>
      <c r="C14" s="32"/>
      <c r="D14" s="31" t="s">
        <v>16</v>
      </c>
      <c r="E14" s="33"/>
      <c r="F14" s="32"/>
      <c r="G14" s="34" t="s">
        <v>24</v>
      </c>
      <c r="H14" s="34" t="s">
        <v>18</v>
      </c>
      <c r="I14" s="30">
        <f>IFERROR(__xludf.DUMMYFUNCTION("if(ISNUMBER(if($G14=""RT"",MULTIPLY(filter(distance!$C:$C,distance!$A:$A=$B14,distance!$B:$B=$D14),2),filter(distance!$C:$C,distance!$A:$A=$B14,distance!$B:$B=$D14)))=FALSE,"""",if($G14=""RT"",MULTIPLY(filter(distance!$C:$C,distance!$A:$A =$B14,distance!$"&amp;"B:$B=$D14),2),filter(distance!$C:$C,distance!$A:$A =$B14,distance!$B:$B=$D14)))"),3.6)</f>
        <v>3.6</v>
      </c>
    </row>
    <row r="15" ht="18.75" customHeight="1">
      <c r="A15" s="25">
        <v>45232.0</v>
      </c>
      <c r="B15" s="31" t="s">
        <v>16</v>
      </c>
      <c r="C15" s="32"/>
      <c r="D15" s="31" t="s">
        <v>26</v>
      </c>
      <c r="E15" s="33"/>
      <c r="F15" s="32"/>
      <c r="G15" s="34" t="s">
        <v>24</v>
      </c>
      <c r="H15" s="34" t="s">
        <v>20</v>
      </c>
      <c r="I15" s="30">
        <f>IFERROR(__xludf.DUMMYFUNCTION("if(ISNUMBER(if($G15=""RT"",MULTIPLY(filter(distance!$C:$C,distance!$A:$A=$B15,distance!$B:$B=$D15),2),filter(distance!$C:$C,distance!$A:$A=$B15,distance!$B:$B=$D15)))=FALSE,"""",if($G15=""RT"",MULTIPLY(filter(distance!$C:$C,distance!$A:$A =$B15,distance!$"&amp;"B:$B=$D15),2),filter(distance!$C:$C,distance!$A:$A =$B15,distance!$B:$B=$D15)))"),4.2)</f>
        <v>4.2</v>
      </c>
    </row>
    <row r="16" ht="18.75" customHeight="1">
      <c r="A16" s="25">
        <v>45232.0</v>
      </c>
      <c r="B16" s="31" t="s">
        <v>26</v>
      </c>
      <c r="C16" s="32"/>
      <c r="D16" s="31" t="s">
        <v>15</v>
      </c>
      <c r="E16" s="33"/>
      <c r="F16" s="32"/>
      <c r="G16" s="34" t="s">
        <v>24</v>
      </c>
      <c r="H16" s="34" t="s">
        <v>27</v>
      </c>
      <c r="I16" s="30">
        <f>IFERROR(__xludf.DUMMYFUNCTION("if(ISNUMBER(if($G16=""RT"",MULTIPLY(filter(distance!$C:$C,distance!$A:$A=$B16,distance!$B:$B=$D16),2),filter(distance!$C:$C,distance!$A:$A=$B16,distance!$B:$B=$D16)))=FALSE,"""",if($G16=""RT"",MULTIPLY(filter(distance!$C:$C,distance!$A:$A =$B16,distance!$"&amp;"B:$B=$D16),2),filter(distance!$C:$C,distance!$A:$A =$B16,distance!$B:$B=$D16)))"),4.7)</f>
        <v>4.7</v>
      </c>
    </row>
    <row r="17" ht="18.75" customHeight="1">
      <c r="A17" s="25">
        <v>45232.0</v>
      </c>
      <c r="B17" s="31" t="s">
        <v>15</v>
      </c>
      <c r="C17" s="32"/>
      <c r="D17" s="31" t="s">
        <v>28</v>
      </c>
      <c r="E17" s="33"/>
      <c r="F17" s="32"/>
      <c r="G17" s="34" t="s">
        <v>17</v>
      </c>
      <c r="H17" s="34" t="s">
        <v>18</v>
      </c>
      <c r="I17" s="30">
        <f>IFERROR(__xludf.DUMMYFUNCTION("if(ISNUMBER(if($G17=""RT"",MULTIPLY(filter(distance!$C:$C,distance!$A:$A=$B17,distance!$B:$B=$D17),2),filter(distance!$C:$C,distance!$A:$A=$B17,distance!$B:$B=$D17)))=FALSE,"""",if($G17=""RT"",MULTIPLY(filter(distance!$C:$C,distance!$A:$A =$B17,distance!$"&amp;"B:$B=$D17),2),filter(distance!$C:$C,distance!$A:$A =$B17,distance!$B:$B=$D17)))"),5.0)</f>
        <v>5</v>
      </c>
    </row>
    <row r="18" ht="18.75" customHeight="1">
      <c r="A18" s="25">
        <v>45232.0</v>
      </c>
      <c r="B18" s="31" t="s">
        <v>15</v>
      </c>
      <c r="C18" s="32"/>
      <c r="D18" s="31" t="s">
        <v>16</v>
      </c>
      <c r="E18" s="33"/>
      <c r="F18" s="32"/>
      <c r="G18" s="34" t="s">
        <v>24</v>
      </c>
      <c r="H18" s="34" t="s">
        <v>18</v>
      </c>
      <c r="I18" s="30">
        <f>IFERROR(__xludf.DUMMYFUNCTION("if(ISNUMBER(if($G18=""RT"",MULTIPLY(filter(distance!$C:$C,distance!$A:$A=$B18,distance!$B:$B=$D18),2),filter(distance!$C:$C,distance!$A:$A=$B18,distance!$B:$B=$D18)))=FALSE,"""",if($G18=""RT"",MULTIPLY(filter(distance!$C:$C,distance!$A:$A =$B18,distance!$"&amp;"B:$B=$D18),2),filter(distance!$C:$C,distance!$A:$A =$B18,distance!$B:$B=$D18)))"),3.6)</f>
        <v>3.6</v>
      </c>
    </row>
    <row r="19" ht="18.75" customHeight="1">
      <c r="A19" s="25">
        <v>45233.0</v>
      </c>
      <c r="B19" s="31" t="s">
        <v>25</v>
      </c>
      <c r="C19" s="32"/>
      <c r="D19" s="31" t="s">
        <v>15</v>
      </c>
      <c r="E19" s="33"/>
      <c r="F19" s="32"/>
      <c r="G19" s="34" t="s">
        <v>24</v>
      </c>
      <c r="H19" s="34" t="s">
        <v>18</v>
      </c>
      <c r="I19" s="30">
        <f>IFERROR(__xludf.DUMMYFUNCTION("if(ISNUMBER(if($G19=""RT"",MULTIPLY(filter(distance!$C:$C,distance!$A:$A=$B19,distance!$B:$B=$D19),2),filter(distance!$C:$C,distance!$A:$A=$B19,distance!$B:$B=$D19)))=FALSE,"""",if($G19=""RT"",MULTIPLY(filter(distance!$C:$C,distance!$A:$A =$B19,distance!$"&amp;"B:$B=$D19),2),filter(distance!$C:$C,distance!$A:$A =$B19,distance!$B:$B=$D19)))"),13.3)</f>
        <v>13.3</v>
      </c>
    </row>
    <row r="20" ht="18.75" customHeight="1">
      <c r="A20" s="25">
        <v>45233.0</v>
      </c>
      <c r="B20" s="31" t="s">
        <v>15</v>
      </c>
      <c r="C20" s="32"/>
      <c r="D20" s="31" t="s">
        <v>16</v>
      </c>
      <c r="E20" s="33"/>
      <c r="F20" s="32"/>
      <c r="G20" s="34" t="s">
        <v>17</v>
      </c>
      <c r="H20" s="34" t="s">
        <v>18</v>
      </c>
      <c r="I20" s="30">
        <f>IFERROR(__xludf.DUMMYFUNCTION("if(ISNUMBER(if($G20=""RT"",MULTIPLY(filter(distance!$C:$C,distance!$A:$A=$B20,distance!$B:$B=$D20),2),filter(distance!$C:$C,distance!$A:$A=$B20,distance!$B:$B=$D20)))=FALSE,"""",if($G20=""RT"",MULTIPLY(filter(distance!$C:$C,distance!$A:$A =$B20,distance!$"&amp;"B:$B=$D20),2),filter(distance!$C:$C,distance!$A:$A =$B20,distance!$B:$B=$D20)))"),7.2)</f>
        <v>7.2</v>
      </c>
    </row>
    <row r="21" ht="18.75" customHeight="1">
      <c r="A21" s="25">
        <v>45233.0</v>
      </c>
      <c r="B21" s="31" t="s">
        <v>15</v>
      </c>
      <c r="C21" s="32"/>
      <c r="D21" s="31" t="s">
        <v>26</v>
      </c>
      <c r="E21" s="33"/>
      <c r="F21" s="32"/>
      <c r="G21" s="34" t="s">
        <v>24</v>
      </c>
      <c r="H21" s="34" t="s">
        <v>29</v>
      </c>
      <c r="I21" s="30">
        <f>IFERROR(__xludf.DUMMYFUNCTION("if(ISNUMBER(if($G21=""RT"",MULTIPLY(filter(distance!$C:$C,distance!$A:$A=$B21,distance!$B:$B=$D21),2),filter(distance!$C:$C,distance!$A:$A=$B21,distance!$B:$B=$D21)))=FALSE,"""",if($G21=""RT"",MULTIPLY(filter(distance!$C:$C,distance!$A:$A =$B21,distance!$"&amp;"B:$B=$D21),2),filter(distance!$C:$C,distance!$A:$A =$B21,distance!$B:$B=$D21)))"),4.7)</f>
        <v>4.7</v>
      </c>
    </row>
    <row r="22" ht="18.75" customHeight="1">
      <c r="A22" s="25">
        <v>45233.0</v>
      </c>
      <c r="B22" s="31" t="s">
        <v>26</v>
      </c>
      <c r="C22" s="32"/>
      <c r="D22" s="31" t="s">
        <v>23</v>
      </c>
      <c r="E22" s="33"/>
      <c r="F22" s="32"/>
      <c r="G22" s="34" t="s">
        <v>24</v>
      </c>
      <c r="H22" s="34" t="s">
        <v>29</v>
      </c>
      <c r="I22" s="30">
        <f>IFERROR(__xludf.DUMMYFUNCTION("if(ISNUMBER(if($G22=""RT"",MULTIPLY(filter(distance!$C:$C,distance!$A:$A=$B22,distance!$B:$B=$D22),2),filter(distance!$C:$C,distance!$A:$A=$B22,distance!$B:$B=$D22)))=FALSE,"""",if($G22=""RT"",MULTIPLY(filter(distance!$C:$C,distance!$A:$A =$B22,distance!$"&amp;"B:$B=$D22),2),filter(distance!$C:$C,distance!$A:$A =$B22,distance!$B:$B=$D22)))"),8.4)</f>
        <v>8.4</v>
      </c>
    </row>
    <row r="23" ht="18.75" customHeight="1">
      <c r="A23" s="25">
        <v>45233.0</v>
      </c>
      <c r="B23" s="31" t="s">
        <v>23</v>
      </c>
      <c r="C23" s="32"/>
      <c r="D23" s="31" t="s">
        <v>25</v>
      </c>
      <c r="E23" s="33"/>
      <c r="F23" s="32"/>
      <c r="G23" s="34" t="s">
        <v>24</v>
      </c>
      <c r="H23" s="34" t="s">
        <v>29</v>
      </c>
      <c r="I23" s="30">
        <f>IFERROR(__xludf.DUMMYFUNCTION("if(ISNUMBER(if($G23=""RT"",MULTIPLY(filter(distance!$C:$C,distance!$A:$A=$B23,distance!$B:$B=$D23),2),filter(distance!$C:$C,distance!$A:$A=$B23,distance!$B:$B=$D23)))=FALSE,"""",if($G23=""RT"",MULTIPLY(filter(distance!$C:$C,distance!$A:$A =$B23,distance!$"&amp;"B:$B=$D23),2),filter(distance!$C:$C,distance!$A:$A =$B23,distance!$B:$B=$D23)))"),0.1)</f>
        <v>0.1</v>
      </c>
    </row>
    <row r="24" ht="18.75" customHeight="1">
      <c r="A24" s="35">
        <v>45236.0</v>
      </c>
      <c r="B24" s="31" t="s">
        <v>15</v>
      </c>
      <c r="C24" s="32"/>
      <c r="D24" s="31" t="s">
        <v>30</v>
      </c>
      <c r="E24" s="33"/>
      <c r="F24" s="32"/>
      <c r="G24" s="34" t="s">
        <v>24</v>
      </c>
      <c r="H24" s="34" t="s">
        <v>18</v>
      </c>
      <c r="I24" s="30">
        <f>IFERROR(__xludf.DUMMYFUNCTION("if(ISNUMBER(if($G24=""RT"",MULTIPLY(filter(distance!$C:$C,distance!$A:$A=$B24,distance!$B:$B=$D24),2),filter(distance!$C:$C,distance!$A:$A=$B24,distance!$B:$B=$D24)))=FALSE,"""",if($G24=""RT"",MULTIPLY(filter(distance!$C:$C,distance!$A:$A =$B24,distance!$"&amp;"B:$B=$D24),2),filter(distance!$C:$C,distance!$A:$A =$B24,distance!$B:$B=$D24)))"),1.2)</f>
        <v>1.2</v>
      </c>
    </row>
    <row r="25" ht="18.75" customHeight="1">
      <c r="A25" s="35">
        <v>45236.0</v>
      </c>
      <c r="B25" s="31" t="s">
        <v>30</v>
      </c>
      <c r="C25" s="32"/>
      <c r="D25" s="31" t="s">
        <v>21</v>
      </c>
      <c r="E25" s="33"/>
      <c r="F25" s="32"/>
      <c r="G25" s="34" t="s">
        <v>24</v>
      </c>
      <c r="H25" s="34" t="s">
        <v>18</v>
      </c>
      <c r="I25" s="30">
        <f>IFERROR(__xludf.DUMMYFUNCTION("if(ISNUMBER(if($G25=""RT"",MULTIPLY(filter(distance!$C:$C,distance!$A:$A=$B25,distance!$B:$B=$D25),2),filter(distance!$C:$C,distance!$A:$A=$B25,distance!$B:$B=$D25)))=FALSE,"""",if($G25=""RT"",MULTIPLY(filter(distance!$C:$C,distance!$A:$A =$B25,distance!$"&amp;"B:$B=$D25),2),filter(distance!$C:$C,distance!$A:$A =$B25,distance!$B:$B=$D25)))"),2.1)</f>
        <v>2.1</v>
      </c>
    </row>
    <row r="26" ht="18.75" customHeight="1">
      <c r="A26" s="35">
        <v>45236.0</v>
      </c>
      <c r="B26" s="31" t="s">
        <v>21</v>
      </c>
      <c r="C26" s="32"/>
      <c r="D26" s="31" t="s">
        <v>15</v>
      </c>
      <c r="E26" s="33"/>
      <c r="F26" s="32"/>
      <c r="G26" s="34" t="s">
        <v>24</v>
      </c>
      <c r="H26" s="34" t="s">
        <v>18</v>
      </c>
      <c r="I26" s="30">
        <f>IFERROR(__xludf.DUMMYFUNCTION("if(ISNUMBER(if($G26=""RT"",MULTIPLY(filter(distance!$C:$C,distance!$A:$A=$B26,distance!$B:$B=$D26),2),filter(distance!$C:$C,distance!$A:$A=$B26,distance!$B:$B=$D26)))=FALSE,"""",if($G26=""RT"",MULTIPLY(filter(distance!$C:$C,distance!$A:$A =$B26,distance!$"&amp;"B:$B=$D26),2),filter(distance!$C:$C,distance!$A:$A =$B26,distance!$B:$B=$D26)))"),2.3)</f>
        <v>2.3</v>
      </c>
    </row>
    <row r="27" ht="18.75" customHeight="1">
      <c r="A27" s="35">
        <v>45237.0</v>
      </c>
      <c r="B27" s="31" t="s">
        <v>15</v>
      </c>
      <c r="C27" s="32"/>
      <c r="D27" s="31" t="s">
        <v>16</v>
      </c>
      <c r="E27" s="33"/>
      <c r="F27" s="32"/>
      <c r="G27" s="34" t="s">
        <v>24</v>
      </c>
      <c r="H27" s="34" t="s">
        <v>18</v>
      </c>
      <c r="I27" s="30">
        <f>IFERROR(__xludf.DUMMYFUNCTION("if(ISNUMBER(if($G27=""RT"",MULTIPLY(filter(distance!$C:$C,distance!$A:$A=$B27,distance!$B:$B=$D27),2),filter(distance!$C:$C,distance!$A:$A=$B27,distance!$B:$B=$D27)))=FALSE,"""",if($G27=""RT"",MULTIPLY(filter(distance!$C:$C,distance!$A:$A =$B27,distance!$"&amp;"B:$B=$D27),2),filter(distance!$C:$C,distance!$A:$A =$B27,distance!$B:$B=$D27)))"),3.6)</f>
        <v>3.6</v>
      </c>
    </row>
    <row r="28" ht="18.75" customHeight="1">
      <c r="A28" s="35">
        <v>45238.0</v>
      </c>
      <c r="B28" s="31" t="s">
        <v>25</v>
      </c>
      <c r="C28" s="32"/>
      <c r="D28" s="31" t="s">
        <v>15</v>
      </c>
      <c r="E28" s="33"/>
      <c r="F28" s="32"/>
      <c r="G28" s="34" t="s">
        <v>24</v>
      </c>
      <c r="H28" s="34" t="s">
        <v>18</v>
      </c>
      <c r="I28" s="30">
        <f>IFERROR(__xludf.DUMMYFUNCTION("if(ISNUMBER(if($G28=""RT"",MULTIPLY(filter(distance!$C:$C,distance!$A:$A=$B28,distance!$B:$B=$D28),2),filter(distance!$C:$C,distance!$A:$A=$B28,distance!$B:$B=$D28)))=FALSE,"""",if($G28=""RT"",MULTIPLY(filter(distance!$C:$C,distance!$A:$A =$B28,distance!$"&amp;"B:$B=$D28),2),filter(distance!$C:$C,distance!$A:$A =$B28,distance!$B:$B=$D28)))"),13.3)</f>
        <v>13.3</v>
      </c>
    </row>
    <row r="29" ht="18.75" customHeight="1">
      <c r="A29" s="35">
        <v>45238.0</v>
      </c>
      <c r="B29" s="31" t="s">
        <v>15</v>
      </c>
      <c r="C29" s="32"/>
      <c r="D29" s="31" t="s">
        <v>21</v>
      </c>
      <c r="E29" s="33"/>
      <c r="F29" s="32"/>
      <c r="G29" s="34" t="s">
        <v>17</v>
      </c>
      <c r="H29" s="34" t="s">
        <v>31</v>
      </c>
      <c r="I29" s="30">
        <f>IFERROR(__xludf.DUMMYFUNCTION("if(ISNUMBER(if($G29=""RT"",MULTIPLY(filter(distance!$C:$C,distance!$A:$A=$B29,distance!$B:$B=$D29),2),filter(distance!$C:$C,distance!$A:$A=$B29,distance!$B:$B=$D29)))=FALSE,"""",if($G29=""RT"",MULTIPLY(filter(distance!$C:$C,distance!$A:$A =$B29,distance!$"&amp;"B:$B=$D29),2),filter(distance!$C:$C,distance!$A:$A =$B29,distance!$B:$B=$D29)))"),4.6)</f>
        <v>4.6</v>
      </c>
    </row>
    <row r="30" ht="18.75" customHeight="1">
      <c r="A30" s="35">
        <v>45239.0</v>
      </c>
      <c r="B30" s="31" t="s">
        <v>25</v>
      </c>
      <c r="C30" s="32"/>
      <c r="D30" s="31" t="s">
        <v>23</v>
      </c>
      <c r="E30" s="33"/>
      <c r="F30" s="32"/>
      <c r="G30" s="34" t="s">
        <v>24</v>
      </c>
      <c r="H30" s="34" t="s">
        <v>18</v>
      </c>
      <c r="I30" s="30">
        <f>IFERROR(__xludf.DUMMYFUNCTION("if(ISNUMBER(if($G30=""RT"",MULTIPLY(filter(distance!$C:$C,distance!$A:$A=$B30,distance!$B:$B=$D30),2),filter(distance!$C:$C,distance!$A:$A=$B30,distance!$B:$B=$D30)))=FALSE,"""",if($G30=""RT"",MULTIPLY(filter(distance!$C:$C,distance!$A:$A =$B30,distance!$"&amp;"B:$B=$D30),2),filter(distance!$C:$C,distance!$A:$A =$B30,distance!$B:$B=$D30)))"),0.1)</f>
        <v>0.1</v>
      </c>
    </row>
    <row r="31" ht="18.75" customHeight="1">
      <c r="A31" s="35">
        <v>45239.0</v>
      </c>
      <c r="B31" s="31" t="s">
        <v>23</v>
      </c>
      <c r="C31" s="32"/>
      <c r="D31" s="31" t="s">
        <v>15</v>
      </c>
      <c r="E31" s="33"/>
      <c r="F31" s="32"/>
      <c r="G31" s="34" t="s">
        <v>24</v>
      </c>
      <c r="H31" s="34" t="s">
        <v>32</v>
      </c>
      <c r="I31" s="30">
        <f>IFERROR(__xludf.DUMMYFUNCTION("if(ISNUMBER(if($G31=""RT"",MULTIPLY(filter(distance!$C:$C,distance!$A:$A=$B31,distance!$B:$B=$D31),2),filter(distance!$C:$C,distance!$A:$A=$B31,distance!$B:$B=$D31)))=FALSE,"""",if($G31=""RT"",MULTIPLY(filter(distance!$C:$C,distance!$A:$A =$B31,distance!$"&amp;"B:$B=$D31),2),filter(distance!$C:$C,distance!$A:$A =$B31,distance!$B:$B=$D31)))"),13.1)</f>
        <v>13.1</v>
      </c>
    </row>
    <row r="32" ht="18.75" customHeight="1">
      <c r="A32" s="35">
        <v>45239.0</v>
      </c>
      <c r="B32" s="31" t="s">
        <v>15</v>
      </c>
      <c r="C32" s="32"/>
      <c r="D32" s="31" t="s">
        <v>21</v>
      </c>
      <c r="E32" s="33"/>
      <c r="F32" s="32"/>
      <c r="G32" s="34" t="s">
        <v>17</v>
      </c>
      <c r="H32" s="34" t="s">
        <v>33</v>
      </c>
      <c r="I32" s="30">
        <f>IFERROR(__xludf.DUMMYFUNCTION("if(ISNUMBER(if($G32=""RT"",MULTIPLY(filter(distance!$C:$C,distance!$A:$A=$B32,distance!$B:$B=$D32),2),filter(distance!$C:$C,distance!$A:$A=$B32,distance!$B:$B=$D32)))=FALSE,"""",if($G32=""RT"",MULTIPLY(filter(distance!$C:$C,distance!$A:$A =$B32,distance!$"&amp;"B:$B=$D32),2),filter(distance!$C:$C,distance!$A:$A =$B32,distance!$B:$B=$D32)))"),4.6)</f>
        <v>4.6</v>
      </c>
    </row>
    <row r="33" ht="18.75" customHeight="1">
      <c r="A33" s="35">
        <v>45243.0</v>
      </c>
      <c r="B33" s="31" t="s">
        <v>15</v>
      </c>
      <c r="C33" s="32"/>
      <c r="D33" s="31" t="s">
        <v>16</v>
      </c>
      <c r="E33" s="33"/>
      <c r="F33" s="32"/>
      <c r="G33" s="34" t="s">
        <v>24</v>
      </c>
      <c r="H33" s="34" t="s">
        <v>18</v>
      </c>
      <c r="I33" s="30">
        <f>IFERROR(__xludf.DUMMYFUNCTION("if(ISNUMBER(if($G33=""RT"",MULTIPLY(filter(distance!$C:$C,distance!$A:$A=$B33,distance!$B:$B=$D33),2),filter(distance!$C:$C,distance!$A:$A=$B33,distance!$B:$B=$D33)))=FALSE,"""",if($G33=""RT"",MULTIPLY(filter(distance!$C:$C,distance!$A:$A =$B33,distance!$"&amp;"B:$B=$D33),2),filter(distance!$C:$C,distance!$A:$A =$B33,distance!$B:$B=$D33)))"),3.6)</f>
        <v>3.6</v>
      </c>
    </row>
    <row r="34" ht="18.75" customHeight="1">
      <c r="A34" s="35">
        <v>45243.0</v>
      </c>
      <c r="B34" s="31" t="s">
        <v>16</v>
      </c>
      <c r="C34" s="32"/>
      <c r="D34" s="31" t="s">
        <v>21</v>
      </c>
      <c r="E34" s="33"/>
      <c r="F34" s="32"/>
      <c r="G34" s="34" t="s">
        <v>24</v>
      </c>
      <c r="H34" s="34" t="s">
        <v>18</v>
      </c>
      <c r="I34" s="30">
        <f>IFERROR(__xludf.DUMMYFUNCTION("if(ISNUMBER(if($G34=""RT"",MULTIPLY(filter(distance!$C:$C,distance!$A:$A=$B34,distance!$B:$B=$D34),2),filter(distance!$C:$C,distance!$A:$A=$B34,distance!$B:$B=$D34)))=FALSE,"""",if($G34=""RT"",MULTIPLY(filter(distance!$C:$C,distance!$A:$A =$B34,distance!$"&amp;"B:$B=$D34),2),filter(distance!$C:$C,distance!$A:$A =$B34,distance!$B:$B=$D34)))"),2.0)</f>
        <v>2</v>
      </c>
    </row>
    <row r="35" ht="17.25" customHeight="1">
      <c r="A35" s="36" t="s">
        <v>34</v>
      </c>
      <c r="I35" s="37">
        <f>round(SUM(I8:I34),0)</f>
        <v>156</v>
      </c>
    </row>
    <row r="36" ht="33.0" customHeight="1">
      <c r="A36" s="38" t="s">
        <v>35</v>
      </c>
      <c r="B36" s="2"/>
      <c r="C36" s="2"/>
      <c r="D36" s="2"/>
      <c r="E36" s="2"/>
      <c r="F36" s="2"/>
      <c r="G36" s="2"/>
      <c r="H36" s="2"/>
      <c r="I36" s="3"/>
    </row>
    <row r="37" ht="25.5" customHeight="1">
      <c r="A37" s="39" t="s">
        <v>36</v>
      </c>
      <c r="B37" s="40"/>
      <c r="C37" s="40"/>
      <c r="D37" s="40"/>
      <c r="E37" s="40"/>
      <c r="F37" s="40"/>
      <c r="G37" s="41"/>
      <c r="H37" s="42" t="s">
        <v>37</v>
      </c>
      <c r="I37" s="3"/>
    </row>
    <row r="38">
      <c r="A38" s="43" t="s">
        <v>38</v>
      </c>
      <c r="G38" s="20"/>
      <c r="H38" s="44" t="s">
        <v>39</v>
      </c>
      <c r="I38" s="44">
        <f>I35</f>
        <v>156</v>
      </c>
    </row>
    <row r="39">
      <c r="A39" s="45" t="s">
        <v>40</v>
      </c>
      <c r="G39" s="20"/>
      <c r="H39" s="46"/>
      <c r="I39" s="3"/>
    </row>
    <row r="40">
      <c r="A40" s="43" t="s">
        <v>41</v>
      </c>
      <c r="G40" s="20"/>
      <c r="H40" s="44" t="s">
        <v>42</v>
      </c>
      <c r="I40" s="47">
        <v>0.545</v>
      </c>
    </row>
    <row r="41">
      <c r="A41" s="45" t="s">
        <v>36</v>
      </c>
      <c r="G41" s="20"/>
      <c r="H41" s="46"/>
      <c r="I41" s="3"/>
    </row>
    <row r="42">
      <c r="A42" s="48" t="s">
        <v>43</v>
      </c>
      <c r="B42" s="49"/>
      <c r="C42" s="49"/>
      <c r="D42" s="49"/>
      <c r="E42" s="49"/>
      <c r="F42" s="49"/>
      <c r="G42" s="50"/>
      <c r="H42" s="44" t="s">
        <v>44</v>
      </c>
      <c r="I42" s="51">
        <f>MULTIPLY(I40,I38)</f>
        <v>85.02</v>
      </c>
    </row>
  </sheetData>
  <mergeCells count="76">
    <mergeCell ref="B30:C30"/>
    <mergeCell ref="B31:C3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29:C29"/>
    <mergeCell ref="A37:G37"/>
    <mergeCell ref="A38:G38"/>
    <mergeCell ref="A39:G39"/>
    <mergeCell ref="H39:I39"/>
    <mergeCell ref="A40:G40"/>
    <mergeCell ref="A41:G41"/>
    <mergeCell ref="H41:I41"/>
    <mergeCell ref="A42:G42"/>
    <mergeCell ref="D31:F31"/>
    <mergeCell ref="D32:F32"/>
    <mergeCell ref="D33:F33"/>
    <mergeCell ref="D34:F34"/>
    <mergeCell ref="A35:H35"/>
    <mergeCell ref="A36:I36"/>
    <mergeCell ref="H37:I37"/>
    <mergeCell ref="A1:I1"/>
    <mergeCell ref="A2:F2"/>
    <mergeCell ref="G2:I2"/>
    <mergeCell ref="B3:F3"/>
    <mergeCell ref="H3:I3"/>
    <mergeCell ref="B4:F4"/>
    <mergeCell ref="H4:I4"/>
    <mergeCell ref="G5:I5"/>
    <mergeCell ref="A6:I6"/>
    <mergeCell ref="B7:C7"/>
    <mergeCell ref="D7:F7"/>
    <mergeCell ref="B8:C8"/>
    <mergeCell ref="D8:F8"/>
    <mergeCell ref="D9:F9"/>
    <mergeCell ref="B9:C9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5:C15"/>
    <mergeCell ref="D15:F15"/>
    <mergeCell ref="D16:F16"/>
    <mergeCell ref="B16:C16"/>
    <mergeCell ref="B17:C17"/>
    <mergeCell ref="B18:C18"/>
    <mergeCell ref="B19:C19"/>
    <mergeCell ref="B20:C20"/>
    <mergeCell ref="B21:C21"/>
    <mergeCell ref="B22:C22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</mergeCells>
  <dataValidations>
    <dataValidation type="list" allowBlank="1" sqref="B8:B34 D8:D34">
      <formula1>Validation!$A$2:$A$30</formula1>
    </dataValidation>
    <dataValidation type="list" allowBlank="1" showErrorMessage="1" sqref="G8:G34">
      <formula1>Validation!$B$2:$B$3</formula1>
    </dataValidation>
    <dataValidation type="list" allowBlank="1" sqref="H9:H14">
      <formula1>Validation!$C$2:$C$17</formula1>
    </dataValidation>
    <dataValidation type="custom" allowBlank="1" showDropDown="1" showInputMessage="1" showErrorMessage="1" prompt="Double click cell to display calendar." sqref="A8:A34">
      <formula1>OR(NOT(ISERROR(DATEVALUE(A8))), AND(ISNUMBER(A8), LEFT(CELL("format", A8))="D"))</formula1>
    </dataValidation>
    <dataValidation type="list" allowBlank="1" sqref="H8 H15:H34">
      <formula1>Validation!$C$2:$C$17</formula1>
    </dataValidation>
  </dataValidation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7.38"/>
    <col customWidth="1" min="3" max="3" width="11.88"/>
    <col customWidth="1" min="4" max="4" width="8.25"/>
    <col customWidth="1" min="5" max="5" width="7.5"/>
    <col customWidth="1" min="6" max="6" width="12.13"/>
    <col customWidth="1" min="7" max="7" width="7.88"/>
    <col customWidth="1" min="8" max="8" width="27.63"/>
    <col customWidth="1" min="9" max="9" width="11.63"/>
  </cols>
  <sheetData>
    <row r="1" ht="98.25" customHeight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 ht="18.75" customHeight="1">
      <c r="A2" s="4" t="s">
        <v>1</v>
      </c>
      <c r="B2" s="5"/>
      <c r="C2" s="5"/>
      <c r="D2" s="5"/>
      <c r="E2" s="5"/>
      <c r="F2" s="6"/>
      <c r="G2" s="7" t="s">
        <v>2</v>
      </c>
      <c r="H2" s="5"/>
      <c r="I2" s="8"/>
    </row>
    <row r="3" ht="18.75" customHeight="1">
      <c r="A3" s="9" t="s">
        <v>3</v>
      </c>
      <c r="B3" s="10"/>
      <c r="C3" s="11"/>
      <c r="D3" s="11"/>
      <c r="E3" s="11"/>
      <c r="F3" s="12"/>
      <c r="G3" s="13">
        <v>1.0</v>
      </c>
      <c r="H3" s="10" t="s">
        <v>4</v>
      </c>
      <c r="I3" s="14"/>
    </row>
    <row r="4" ht="18.75" customHeight="1">
      <c r="A4" s="9" t="s">
        <v>5</v>
      </c>
      <c r="B4" s="10"/>
      <c r="C4" s="11"/>
      <c r="D4" s="11"/>
      <c r="E4" s="11"/>
      <c r="F4" s="12"/>
      <c r="G4" s="13">
        <v>2.0</v>
      </c>
      <c r="H4" s="15"/>
      <c r="I4" s="14"/>
    </row>
    <row r="5" ht="18.75" customHeight="1">
      <c r="A5" s="9" t="s">
        <v>6</v>
      </c>
      <c r="B5" s="16"/>
      <c r="C5" s="17" t="s">
        <v>7</v>
      </c>
      <c r="D5" s="16"/>
      <c r="E5" s="17" t="s">
        <v>8</v>
      </c>
      <c r="F5" s="16"/>
      <c r="G5" s="18" t="s">
        <v>45</v>
      </c>
      <c r="H5" s="11"/>
      <c r="I5" s="14"/>
    </row>
    <row r="6">
      <c r="A6" s="19"/>
      <c r="I6" s="20"/>
    </row>
    <row r="7">
      <c r="A7" s="21" t="s">
        <v>9</v>
      </c>
      <c r="B7" s="22" t="s">
        <v>10</v>
      </c>
      <c r="C7" s="12"/>
      <c r="D7" s="22" t="s">
        <v>11</v>
      </c>
      <c r="E7" s="11"/>
      <c r="F7" s="12"/>
      <c r="G7" s="23" t="s">
        <v>12</v>
      </c>
      <c r="H7" s="23" t="s">
        <v>13</v>
      </c>
      <c r="I7" s="24" t="s">
        <v>14</v>
      </c>
    </row>
    <row r="8" ht="18.75" customHeight="1">
      <c r="A8" s="25">
        <v>45243.0</v>
      </c>
      <c r="B8" s="26" t="s">
        <v>21</v>
      </c>
      <c r="C8" s="27"/>
      <c r="D8" s="26" t="s">
        <v>15</v>
      </c>
      <c r="E8" s="28"/>
      <c r="F8" s="27"/>
      <c r="G8" s="29" t="s">
        <v>24</v>
      </c>
      <c r="H8" s="29" t="s">
        <v>27</v>
      </c>
      <c r="I8" s="30">
        <f>IFERROR(__xludf.DUMMYFUNCTION("if(ISNUMBER(if($G8=""RT"",MULTIPLY(filter(distance!$C:$C,distance!$A:$A=$B8,distance!$B:$B=$D8),2),filter(distance!$C:$C,distance!$A:$A=$B8,distance!$B:$B=$D8)))=FALSE,"""",if($G8=""RT"",MULTIPLY(filter(distance!$C:$C,distance!$A:$A =$B8,distance!$B:$B=$D"&amp;"8),2),filter(distance!$C:$C,distance!$A:$A =$B8,distance!$B:$B=$D8)))"),2.3)</f>
        <v>2.3</v>
      </c>
    </row>
    <row r="9" ht="18.75" customHeight="1">
      <c r="A9" s="25">
        <v>45244.0</v>
      </c>
      <c r="B9" s="31" t="s">
        <v>15</v>
      </c>
      <c r="C9" s="32"/>
      <c r="D9" s="31" t="s">
        <v>46</v>
      </c>
      <c r="E9" s="33"/>
      <c r="F9" s="32"/>
      <c r="G9" s="34" t="s">
        <v>24</v>
      </c>
      <c r="H9" s="34" t="s">
        <v>47</v>
      </c>
      <c r="I9" s="52">
        <v>1.3</v>
      </c>
    </row>
    <row r="10" ht="18.75" customHeight="1">
      <c r="A10" s="25">
        <v>45244.0</v>
      </c>
      <c r="B10" s="31" t="s">
        <v>46</v>
      </c>
      <c r="C10" s="32"/>
      <c r="D10" s="31" t="s">
        <v>21</v>
      </c>
      <c r="E10" s="33"/>
      <c r="F10" s="32"/>
      <c r="G10" s="34" t="s">
        <v>24</v>
      </c>
      <c r="H10" s="34" t="s">
        <v>18</v>
      </c>
      <c r="I10" s="52">
        <v>1.1</v>
      </c>
      <c r="K10" s="53"/>
    </row>
    <row r="11" ht="18.75" customHeight="1">
      <c r="A11" s="25">
        <v>45244.0</v>
      </c>
      <c r="B11" s="31" t="s">
        <v>21</v>
      </c>
      <c r="C11" s="32"/>
      <c r="D11" s="31" t="s">
        <v>26</v>
      </c>
      <c r="E11" s="33"/>
      <c r="F11" s="32"/>
      <c r="G11" s="34" t="s">
        <v>24</v>
      </c>
      <c r="H11" s="34" t="s">
        <v>18</v>
      </c>
      <c r="I11" s="30">
        <f>IFERROR(__xludf.DUMMYFUNCTION("if(ISNUMBER(if($G11=""RT"",MULTIPLY(filter(distance!$C:$C,distance!$A:$A=$B11,distance!$B:$B=$D11),2),filter(distance!$C:$C,distance!$A:$A=$B11,distance!$B:$B=$D11)))=FALSE,"""",if($G11=""RT"",MULTIPLY(filter(distance!$C:$C,distance!$A:$A =$B11,distance!$"&amp;"B:$B=$D11),2),filter(distance!$C:$C,distance!$A:$A =$B11,distance!$B:$B=$D11)))"),2.6)</f>
        <v>2.6</v>
      </c>
    </row>
    <row r="12" ht="18.75" customHeight="1">
      <c r="A12" s="25">
        <v>45244.0</v>
      </c>
      <c r="B12" s="31" t="s">
        <v>26</v>
      </c>
      <c r="C12" s="32"/>
      <c r="D12" s="31" t="s">
        <v>15</v>
      </c>
      <c r="E12" s="33"/>
      <c r="F12" s="32"/>
      <c r="G12" s="34" t="s">
        <v>24</v>
      </c>
      <c r="H12" s="34" t="s">
        <v>27</v>
      </c>
      <c r="I12" s="30">
        <f>IFERROR(__xludf.DUMMYFUNCTION("if(ISNUMBER(if($G12=""RT"",MULTIPLY(filter(distance!$C:$C,distance!$A:$A=$B12,distance!$B:$B=$D12),2),filter(distance!$C:$C,distance!$A:$A=$B12,distance!$B:$B=$D12)))=FALSE,"""",if($G12=""RT"",MULTIPLY(filter(distance!$C:$C,distance!$A:$A =$B12,distance!$"&amp;"B:$B=$D12),2),filter(distance!$C:$C,distance!$A:$A =$B12,distance!$B:$B=$D12)))"),4.7)</f>
        <v>4.7</v>
      </c>
    </row>
    <row r="13" ht="18.75" customHeight="1">
      <c r="A13" s="35">
        <v>45246.0</v>
      </c>
      <c r="B13" s="31" t="s">
        <v>23</v>
      </c>
      <c r="C13" s="32"/>
      <c r="D13" s="31" t="s">
        <v>15</v>
      </c>
      <c r="E13" s="33"/>
      <c r="F13" s="32"/>
      <c r="G13" s="34" t="s">
        <v>24</v>
      </c>
      <c r="H13" s="34" t="s">
        <v>18</v>
      </c>
      <c r="I13" s="30">
        <f>IFERROR(__xludf.DUMMYFUNCTION("if(ISNUMBER(if($G13=""RT"",MULTIPLY(filter(distance!$C:$C,distance!$A:$A=$B13,distance!$B:$B=$D13),2),filter(distance!$C:$C,distance!$A:$A=$B13,distance!$B:$B=$D13)))=FALSE,"""",if($G13=""RT"",MULTIPLY(filter(distance!$C:$C,distance!$A:$A =$B13,distance!$"&amp;"B:$B=$D13),2),filter(distance!$C:$C,distance!$A:$A =$B13,distance!$B:$B=$D13)))"),13.1)</f>
        <v>13.1</v>
      </c>
    </row>
    <row r="14" ht="18.75" customHeight="1">
      <c r="A14" s="35">
        <v>45246.0</v>
      </c>
      <c r="B14" s="31" t="s">
        <v>15</v>
      </c>
      <c r="C14" s="32"/>
      <c r="D14" s="31" t="s">
        <v>25</v>
      </c>
      <c r="E14" s="33"/>
      <c r="F14" s="32"/>
      <c r="G14" s="34" t="s">
        <v>24</v>
      </c>
      <c r="H14" s="34" t="s">
        <v>48</v>
      </c>
      <c r="I14" s="30">
        <f>IFERROR(__xludf.DUMMYFUNCTION("if(ISNUMBER(if($G14=""RT"",MULTIPLY(filter(distance!$C:$C,distance!$A:$A=$B14,distance!$B:$B=$D14),2),filter(distance!$C:$C,distance!$A:$A=$B14,distance!$B:$B=$D14)))=FALSE,"""",if($G14=""RT"",MULTIPLY(filter(distance!$C:$C,distance!$A:$A =$B14,distance!$"&amp;"B:$B=$D14),2),filter(distance!$C:$C,distance!$A:$A =$B14,distance!$B:$B=$D14)))"),13.3)</f>
        <v>13.3</v>
      </c>
    </row>
    <row r="15" ht="18.75" customHeight="1">
      <c r="A15" s="35">
        <v>45247.0</v>
      </c>
      <c r="B15" s="31" t="s">
        <v>15</v>
      </c>
      <c r="C15" s="32"/>
      <c r="D15" s="31" t="s">
        <v>19</v>
      </c>
      <c r="E15" s="33"/>
      <c r="F15" s="32"/>
      <c r="G15" s="34" t="s">
        <v>24</v>
      </c>
      <c r="H15" s="34" t="s">
        <v>18</v>
      </c>
      <c r="I15" s="30">
        <f>IFERROR(__xludf.DUMMYFUNCTION("if(ISNUMBER(if($G15=""RT"",MULTIPLY(filter(distance!$C:$C,distance!$A:$A=$B15,distance!$B:$B=$D15),2),filter(distance!$C:$C,distance!$A:$A=$B15,distance!$B:$B=$D15)))=FALSE,"""",if($G15=""RT"",MULTIPLY(filter(distance!$C:$C,distance!$A:$A =$B15,distance!$"&amp;"B:$B=$D15),2),filter(distance!$C:$C,distance!$A:$A =$B15,distance!$B:$B=$D15)))"),2.5)</f>
        <v>2.5</v>
      </c>
    </row>
    <row r="16" ht="18.75" customHeight="1">
      <c r="A16" s="35">
        <v>45247.0</v>
      </c>
      <c r="B16" s="31" t="s">
        <v>19</v>
      </c>
      <c r="C16" s="32"/>
      <c r="D16" s="31" t="s">
        <v>21</v>
      </c>
      <c r="E16" s="33"/>
      <c r="F16" s="32"/>
      <c r="G16" s="34" t="s">
        <v>24</v>
      </c>
      <c r="H16" s="34" t="s">
        <v>18</v>
      </c>
      <c r="I16" s="30">
        <f>IFERROR(__xludf.DUMMYFUNCTION("if(ISNUMBER(if($G16=""RT"",MULTIPLY(filter(distance!$C:$C,distance!$A:$A=$B16,distance!$B:$B=$D16),2),filter(distance!$C:$C,distance!$A:$A=$B16,distance!$B:$B=$D16)))=FALSE,"""",if($G16=""RT"",MULTIPLY(filter(distance!$C:$C,distance!$A:$A =$B16,distance!$"&amp;"B:$B=$D16),2),filter(distance!$C:$C,distance!$A:$A =$B16,distance!$B:$B=$D16)))"),0.9)</f>
        <v>0.9</v>
      </c>
    </row>
    <row r="17" ht="18.75" customHeight="1">
      <c r="A17" s="35">
        <v>45247.0</v>
      </c>
      <c r="B17" s="31" t="s">
        <v>21</v>
      </c>
      <c r="C17" s="32"/>
      <c r="D17" s="31" t="s">
        <v>15</v>
      </c>
      <c r="E17" s="33"/>
      <c r="F17" s="32"/>
      <c r="G17" s="34" t="s">
        <v>24</v>
      </c>
      <c r="H17" s="34" t="s">
        <v>27</v>
      </c>
      <c r="I17" s="30">
        <f>IFERROR(__xludf.DUMMYFUNCTION("if(ISNUMBER(if($G17=""RT"",MULTIPLY(filter(distance!$C:$C,distance!$A:$A=$B17,distance!$B:$B=$D17),2),filter(distance!$C:$C,distance!$A:$A=$B17,distance!$B:$B=$D17)))=FALSE,"""",if($G17=""RT"",MULTIPLY(filter(distance!$C:$C,distance!$A:$A =$B17,distance!$"&amp;"B:$B=$D17),2),filter(distance!$C:$C,distance!$A:$A =$B17,distance!$B:$B=$D17)))"),2.3)</f>
        <v>2.3</v>
      </c>
    </row>
    <row r="18" ht="18.75" customHeight="1">
      <c r="A18" s="35">
        <v>45247.0</v>
      </c>
      <c r="B18" s="31" t="s">
        <v>15</v>
      </c>
      <c r="C18" s="32"/>
      <c r="D18" s="31" t="s">
        <v>49</v>
      </c>
      <c r="E18" s="33"/>
      <c r="F18" s="32"/>
      <c r="G18" s="34" t="s">
        <v>24</v>
      </c>
      <c r="H18" s="34" t="s">
        <v>50</v>
      </c>
      <c r="I18" s="30">
        <f>IFERROR(__xludf.DUMMYFUNCTION("if(ISNUMBER(if($G18=""RT"",MULTIPLY(filter(distance!$C:$C,distance!$A:$A=$B18,distance!$B:$B=$D18),2),filter(distance!$C:$C,distance!$A:$A=$B18,distance!$B:$B=$D18)))=FALSE,"""",if($G18=""RT"",MULTIPLY(filter(distance!$C:$C,distance!$A:$A =$B18,distance!$"&amp;"B:$B=$D18),2),filter(distance!$C:$C,distance!$A:$A =$B18,distance!$B:$B=$D18)))"),2.5)</f>
        <v>2.5</v>
      </c>
    </row>
    <row r="19" ht="18.75" customHeight="1">
      <c r="A19" s="35"/>
      <c r="B19" s="31"/>
      <c r="C19" s="32"/>
      <c r="D19" s="31"/>
      <c r="E19" s="33"/>
      <c r="F19" s="32"/>
      <c r="G19" s="34"/>
      <c r="H19" s="34"/>
      <c r="I19" s="30" t="str">
        <f>IFERROR(__xludf.DUMMYFUNCTION("if(ISNUMBER(if($G19=""RT"",MULTIPLY(filter(distance!$C:$C,distance!$A:$A=$B19,distance!$B:$B=$D19),2),filter(distance!$C:$C,distance!$A:$A=$B19,distance!$B:$B=$D19)))=FALSE,"""",if($G19=""RT"",MULTIPLY(filter(distance!$C:$C,distance!$A:$A =$B19,distance!$"&amp;"B:$B=$D19),2),filter(distance!$C:$C,distance!$A:$A =$B19,distance!$B:$B=$D19)))"),"")</f>
        <v/>
      </c>
    </row>
    <row r="20" ht="18.75" customHeight="1">
      <c r="A20" s="35"/>
      <c r="B20" s="31"/>
      <c r="C20" s="32"/>
      <c r="D20" s="31"/>
      <c r="E20" s="33"/>
      <c r="F20" s="32"/>
      <c r="G20" s="34"/>
      <c r="H20" s="34"/>
      <c r="I20" s="30" t="str">
        <f>IFERROR(__xludf.DUMMYFUNCTION("if(ISNUMBER(if($G20=""RT"",MULTIPLY(filter(distance!$C:$C,distance!$A:$A=$B20,distance!$B:$B=$D20),2),filter(distance!$C:$C,distance!$A:$A=$B20,distance!$B:$B=$D20)))=FALSE,"""",if($G20=""RT"",MULTIPLY(filter(distance!$C:$C,distance!$A:$A =$B20,distance!$"&amp;"B:$B=$D20),2),filter(distance!$C:$C,distance!$A:$A =$B20,distance!$B:$B=$D20)))"),"")</f>
        <v/>
      </c>
    </row>
    <row r="21" ht="18.75" customHeight="1">
      <c r="A21" s="35"/>
      <c r="B21" s="31"/>
      <c r="C21" s="32"/>
      <c r="D21" s="31"/>
      <c r="E21" s="33"/>
      <c r="F21" s="32"/>
      <c r="G21" s="34"/>
      <c r="H21" s="34"/>
      <c r="I21" s="30" t="str">
        <f>IFERROR(__xludf.DUMMYFUNCTION("if(ISNUMBER(if($G21=""RT"",MULTIPLY(filter(distance!$C:$C,distance!$A:$A=$B21,distance!$B:$B=$D21),2),filter(distance!$C:$C,distance!$A:$A=$B21,distance!$B:$B=$D21)))=FALSE,"""",if($G21=""RT"",MULTIPLY(filter(distance!$C:$C,distance!$A:$A =$B21,distance!$"&amp;"B:$B=$D21),2),filter(distance!$C:$C,distance!$A:$A =$B21,distance!$B:$B=$D21)))"),"")</f>
        <v/>
      </c>
    </row>
    <row r="22" ht="18.75" customHeight="1">
      <c r="A22" s="35"/>
      <c r="B22" s="31"/>
      <c r="C22" s="32"/>
      <c r="D22" s="31"/>
      <c r="E22" s="33"/>
      <c r="F22" s="32"/>
      <c r="G22" s="34"/>
      <c r="H22" s="34"/>
      <c r="I22" s="30" t="str">
        <f>IFERROR(__xludf.DUMMYFUNCTION("if(ISNUMBER(if($G22=""RT"",MULTIPLY(filter(distance!$C:$C,distance!$A:$A=$B22,distance!$B:$B=$D22),2),filter(distance!$C:$C,distance!$A:$A=$B22,distance!$B:$B=$D22)))=FALSE,"""",if($G22=""RT"",MULTIPLY(filter(distance!$C:$C,distance!$A:$A =$B22,distance!$"&amp;"B:$B=$D22),2),filter(distance!$C:$C,distance!$A:$A =$B22,distance!$B:$B=$D22)))"),"")</f>
        <v/>
      </c>
    </row>
    <row r="23" ht="18.75" customHeight="1">
      <c r="A23" s="35"/>
      <c r="B23" s="31"/>
      <c r="C23" s="32"/>
      <c r="D23" s="31"/>
      <c r="E23" s="33"/>
      <c r="F23" s="32"/>
      <c r="G23" s="34"/>
      <c r="H23" s="34"/>
      <c r="I23" s="30" t="str">
        <f>IFERROR(__xludf.DUMMYFUNCTION("if(ISNUMBER(if($G23=""RT"",MULTIPLY(filter(distance!$C:$C,distance!$A:$A=$B23,distance!$B:$B=$D23),2),filter(distance!$C:$C,distance!$A:$A=$B23,distance!$B:$B=$D23)))=FALSE,"""",if($G23=""RT"",MULTIPLY(filter(distance!$C:$C,distance!$A:$A =$B23,distance!$"&amp;"B:$B=$D23),2),filter(distance!$C:$C,distance!$A:$A =$B23,distance!$B:$B=$D23)))"),"")</f>
        <v/>
      </c>
    </row>
    <row r="24" ht="18.75" customHeight="1">
      <c r="A24" s="35"/>
      <c r="B24" s="31"/>
      <c r="C24" s="32"/>
      <c r="D24" s="31"/>
      <c r="E24" s="33"/>
      <c r="F24" s="32"/>
      <c r="G24" s="34"/>
      <c r="H24" s="34"/>
      <c r="I24" s="30" t="str">
        <f>IFERROR(__xludf.DUMMYFUNCTION("if(ISNUMBER(if($G24=""RT"",MULTIPLY(filter(distance!$C:$C,distance!$A:$A=$B24,distance!$B:$B=$D24),2),filter(distance!$C:$C,distance!$A:$A=$B24,distance!$B:$B=$D24)))=FALSE,"""",if($G24=""RT"",MULTIPLY(filter(distance!$C:$C,distance!$A:$A =$B24,distance!$"&amp;"B:$B=$D24),2),filter(distance!$C:$C,distance!$A:$A =$B24,distance!$B:$B=$D24)))"),"")</f>
        <v/>
      </c>
    </row>
    <row r="25" ht="18.75" customHeight="1">
      <c r="A25" s="35"/>
      <c r="B25" s="31"/>
      <c r="C25" s="32"/>
      <c r="D25" s="31"/>
      <c r="E25" s="33"/>
      <c r="F25" s="32"/>
      <c r="G25" s="34"/>
      <c r="H25" s="34"/>
      <c r="I25" s="30" t="str">
        <f>IFERROR(__xludf.DUMMYFUNCTION("if(ISNUMBER(if($G25=""RT"",MULTIPLY(filter(distance!$C:$C,distance!$A:$A=$B25,distance!$B:$B=$D25),2),filter(distance!$C:$C,distance!$A:$A=$B25,distance!$B:$B=$D25)))=FALSE,"""",if($G25=""RT"",MULTIPLY(filter(distance!$C:$C,distance!$A:$A =$B25,distance!$"&amp;"B:$B=$D25),2),filter(distance!$C:$C,distance!$A:$A =$B25,distance!$B:$B=$D25)))"),"")</f>
        <v/>
      </c>
    </row>
    <row r="26" ht="18.75" customHeight="1">
      <c r="A26" s="35"/>
      <c r="B26" s="31"/>
      <c r="C26" s="32"/>
      <c r="D26" s="31"/>
      <c r="E26" s="33"/>
      <c r="F26" s="32"/>
      <c r="G26" s="34"/>
      <c r="H26" s="34"/>
      <c r="I26" s="30" t="str">
        <f>IFERROR(__xludf.DUMMYFUNCTION("if(ISNUMBER(if($G26=""RT"",MULTIPLY(filter(distance!$C:$C,distance!$A:$A=$B26,distance!$B:$B=$D26),2),filter(distance!$C:$C,distance!$A:$A=$B26,distance!$B:$B=$D26)))=FALSE,"""",if($G26=""RT"",MULTIPLY(filter(distance!$C:$C,distance!$A:$A =$B26,distance!$"&amp;"B:$B=$D26),2),filter(distance!$C:$C,distance!$A:$A =$B26,distance!$B:$B=$D26)))"),"")</f>
        <v/>
      </c>
    </row>
    <row r="27" ht="18.75" customHeight="1">
      <c r="A27" s="35"/>
      <c r="B27" s="31"/>
      <c r="C27" s="32"/>
      <c r="D27" s="31"/>
      <c r="E27" s="33"/>
      <c r="F27" s="32"/>
      <c r="G27" s="34"/>
      <c r="H27" s="34"/>
      <c r="I27" s="30" t="str">
        <f>IFERROR(__xludf.DUMMYFUNCTION("if(ISNUMBER(if($G27=""RT"",MULTIPLY(filter(distance!$C:$C,distance!$A:$A=$B27,distance!$B:$B=$D27),2),filter(distance!$C:$C,distance!$A:$A=$B27,distance!$B:$B=$D27)))=FALSE,"""",if($G27=""RT"",MULTIPLY(filter(distance!$C:$C,distance!$A:$A =$B27,distance!$"&amp;"B:$B=$D27),2),filter(distance!$C:$C,distance!$A:$A =$B27,distance!$B:$B=$D27)))"),"")</f>
        <v/>
      </c>
    </row>
    <row r="28" ht="18.75" customHeight="1">
      <c r="A28" s="35"/>
      <c r="B28" s="31"/>
      <c r="C28" s="32"/>
      <c r="D28" s="31"/>
      <c r="E28" s="33"/>
      <c r="F28" s="32"/>
      <c r="G28" s="34"/>
      <c r="H28" s="34"/>
      <c r="I28" s="30" t="str">
        <f>IFERROR(__xludf.DUMMYFUNCTION("if(ISNUMBER(if($G28=""RT"",MULTIPLY(filter(distance!$C:$C,distance!$A:$A=$B28,distance!$B:$B=$D28),2),filter(distance!$C:$C,distance!$A:$A=$B28,distance!$B:$B=$D28)))=FALSE,"""",if($G28=""RT"",MULTIPLY(filter(distance!$C:$C,distance!$A:$A =$B28,distance!$"&amp;"B:$B=$D28),2),filter(distance!$C:$C,distance!$A:$A =$B28,distance!$B:$B=$D28)))"),"")</f>
        <v/>
      </c>
    </row>
    <row r="29" ht="18.75" customHeight="1">
      <c r="A29" s="35"/>
      <c r="B29" s="31"/>
      <c r="C29" s="32"/>
      <c r="D29" s="31"/>
      <c r="E29" s="33"/>
      <c r="F29" s="32"/>
      <c r="G29" s="34"/>
      <c r="H29" s="34"/>
      <c r="I29" s="30" t="str">
        <f>IFERROR(__xludf.DUMMYFUNCTION("if(ISNUMBER(if($G29=""RT"",MULTIPLY(filter(distance!$C:$C,distance!$A:$A=$B29,distance!$B:$B=$D29),2),filter(distance!$C:$C,distance!$A:$A=$B29,distance!$B:$B=$D29)))=FALSE,"""",if($G29=""RT"",MULTIPLY(filter(distance!$C:$C,distance!$A:$A =$B29,distance!$"&amp;"B:$B=$D29),2),filter(distance!$C:$C,distance!$A:$A =$B29,distance!$B:$B=$D29)))"),"")</f>
        <v/>
      </c>
    </row>
    <row r="30" ht="18.75" customHeight="1">
      <c r="A30" s="35"/>
      <c r="B30" s="31"/>
      <c r="C30" s="32"/>
      <c r="D30" s="31"/>
      <c r="E30" s="33"/>
      <c r="F30" s="32"/>
      <c r="G30" s="34"/>
      <c r="H30" s="34"/>
      <c r="I30" s="30" t="str">
        <f>IFERROR(__xludf.DUMMYFUNCTION("if(ISNUMBER(if($G30=""RT"",MULTIPLY(filter(distance!$C:$C,distance!$A:$A=$B30,distance!$B:$B=$D30),2),filter(distance!$C:$C,distance!$A:$A=$B30,distance!$B:$B=$D30)))=FALSE,"""",if($G30=""RT"",MULTIPLY(filter(distance!$C:$C,distance!$A:$A =$B30,distance!$"&amp;"B:$B=$D30),2),filter(distance!$C:$C,distance!$A:$A =$B30,distance!$B:$B=$D30)))"),"")</f>
        <v/>
      </c>
    </row>
    <row r="31" ht="18.75" customHeight="1">
      <c r="A31" s="35"/>
      <c r="B31" s="31"/>
      <c r="C31" s="32"/>
      <c r="D31" s="31"/>
      <c r="E31" s="33"/>
      <c r="F31" s="32"/>
      <c r="G31" s="34"/>
      <c r="H31" s="34"/>
      <c r="I31" s="30" t="str">
        <f>IFERROR(__xludf.DUMMYFUNCTION("if(ISNUMBER(if($G31=""RT"",MULTIPLY(filter(distance!$C:$C,distance!$A:$A=$B31,distance!$B:$B=$D31),2),filter(distance!$C:$C,distance!$A:$A=$B31,distance!$B:$B=$D31)))=FALSE,"""",if($G31=""RT"",MULTIPLY(filter(distance!$C:$C,distance!$A:$A =$B31,distance!$"&amp;"B:$B=$D31),2),filter(distance!$C:$C,distance!$A:$A =$B31,distance!$B:$B=$D31)))"),"")</f>
        <v/>
      </c>
    </row>
    <row r="32" ht="18.75" customHeight="1">
      <c r="A32" s="35"/>
      <c r="B32" s="31"/>
      <c r="C32" s="32"/>
      <c r="D32" s="31"/>
      <c r="E32" s="33"/>
      <c r="F32" s="32"/>
      <c r="G32" s="34"/>
      <c r="H32" s="34"/>
      <c r="I32" s="30" t="str">
        <f>IFERROR(__xludf.DUMMYFUNCTION("if(ISNUMBER(if($G32=""RT"",MULTIPLY(filter(distance!$C:$C,distance!$A:$A=$B32,distance!$B:$B=$D32),2),filter(distance!$C:$C,distance!$A:$A=$B32,distance!$B:$B=$D32)))=FALSE,"""",if($G32=""RT"",MULTIPLY(filter(distance!$C:$C,distance!$A:$A =$B32,distance!$"&amp;"B:$B=$D32),2),filter(distance!$C:$C,distance!$A:$A =$B32,distance!$B:$B=$D32)))"),"")</f>
        <v/>
      </c>
    </row>
    <row r="33" ht="18.75" customHeight="1">
      <c r="A33" s="35"/>
      <c r="B33" s="31"/>
      <c r="C33" s="32"/>
      <c r="D33" s="31"/>
      <c r="E33" s="33"/>
      <c r="F33" s="32"/>
      <c r="G33" s="34"/>
      <c r="H33" s="34"/>
      <c r="I33" s="30" t="str">
        <f>IFERROR(__xludf.DUMMYFUNCTION("if(ISNUMBER(if($G33=""RT"",MULTIPLY(filter(distance!$C:$C,distance!$A:$A=$B33,distance!$B:$B=$D33),2),filter(distance!$C:$C,distance!$A:$A=$B33,distance!$B:$B=$D33)))=FALSE,"""",if($G33=""RT"",MULTIPLY(filter(distance!$C:$C,distance!$A:$A =$B33,distance!$"&amp;"B:$B=$D33),2),filter(distance!$C:$C,distance!$A:$A =$B33,distance!$B:$B=$D33)))"),"")</f>
        <v/>
      </c>
    </row>
    <row r="34" ht="18.75" customHeight="1">
      <c r="A34" s="35"/>
      <c r="B34" s="31"/>
      <c r="C34" s="32"/>
      <c r="D34" s="31"/>
      <c r="E34" s="33"/>
      <c r="F34" s="32"/>
      <c r="G34" s="34"/>
      <c r="H34" s="34"/>
      <c r="I34" s="30" t="str">
        <f>IFERROR(__xludf.DUMMYFUNCTION("if(ISNUMBER(if($G34=""RT"",MULTIPLY(filter(distance!$C:$C,distance!$A:$A=$B34,distance!$B:$B=$D34),2),filter(distance!$C:$C,distance!$A:$A=$B34,distance!$B:$B=$D34)))=FALSE,"""",if($G34=""RT"",MULTIPLY(filter(distance!$C:$C,distance!$A:$A =$B34,distance!$"&amp;"B:$B=$D34),2),filter(distance!$C:$C,distance!$A:$A =$B34,distance!$B:$B=$D34)))"),"")</f>
        <v/>
      </c>
    </row>
    <row r="35" ht="17.25" customHeight="1">
      <c r="A35" s="36" t="s">
        <v>34</v>
      </c>
      <c r="I35" s="54">
        <f>round(SUM(I8:I34),0)</f>
        <v>47</v>
      </c>
    </row>
    <row r="36" ht="33.0" customHeight="1">
      <c r="A36" s="38" t="s">
        <v>35</v>
      </c>
      <c r="B36" s="2"/>
      <c r="C36" s="2"/>
      <c r="D36" s="2"/>
      <c r="E36" s="2"/>
      <c r="F36" s="2"/>
      <c r="G36" s="2"/>
      <c r="H36" s="2"/>
      <c r="I36" s="3"/>
    </row>
    <row r="37" ht="25.5" customHeight="1">
      <c r="A37" s="39" t="s">
        <v>36</v>
      </c>
      <c r="B37" s="40"/>
      <c r="C37" s="40"/>
      <c r="D37" s="40"/>
      <c r="E37" s="40"/>
      <c r="F37" s="40"/>
      <c r="G37" s="41"/>
      <c r="H37" s="42" t="s">
        <v>37</v>
      </c>
      <c r="I37" s="3"/>
    </row>
    <row r="38">
      <c r="A38" s="43" t="s">
        <v>38</v>
      </c>
      <c r="G38" s="20"/>
      <c r="H38" s="44" t="s">
        <v>39</v>
      </c>
      <c r="I38" s="44">
        <f>I35</f>
        <v>47</v>
      </c>
    </row>
    <row r="39">
      <c r="A39" s="45" t="s">
        <v>51</v>
      </c>
      <c r="G39" s="20"/>
      <c r="H39" s="46"/>
      <c r="I39" s="3"/>
    </row>
    <row r="40">
      <c r="A40" s="43" t="s">
        <v>41</v>
      </c>
      <c r="G40" s="20"/>
      <c r="H40" s="44" t="s">
        <v>42</v>
      </c>
      <c r="I40" s="47">
        <v>0.545</v>
      </c>
    </row>
    <row r="41">
      <c r="A41" s="45" t="s">
        <v>36</v>
      </c>
      <c r="G41" s="20"/>
      <c r="H41" s="46"/>
      <c r="I41" s="3"/>
    </row>
    <row r="42">
      <c r="A42" s="48" t="s">
        <v>43</v>
      </c>
      <c r="B42" s="49"/>
      <c r="C42" s="49"/>
      <c r="D42" s="49"/>
      <c r="E42" s="49"/>
      <c r="F42" s="49"/>
      <c r="G42" s="50"/>
      <c r="H42" s="44" t="s">
        <v>44</v>
      </c>
      <c r="I42" s="51">
        <f>MULTIPLY(I40,I38)</f>
        <v>25.615</v>
      </c>
    </row>
  </sheetData>
  <mergeCells count="76">
    <mergeCell ref="B30:C30"/>
    <mergeCell ref="B31:C3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29:C29"/>
    <mergeCell ref="A37:G37"/>
    <mergeCell ref="A38:G38"/>
    <mergeCell ref="A39:G39"/>
    <mergeCell ref="H39:I39"/>
    <mergeCell ref="A40:G40"/>
    <mergeCell ref="A41:G41"/>
    <mergeCell ref="H41:I41"/>
    <mergeCell ref="A42:G42"/>
    <mergeCell ref="D31:F31"/>
    <mergeCell ref="D32:F32"/>
    <mergeCell ref="D33:F33"/>
    <mergeCell ref="D34:F34"/>
    <mergeCell ref="A35:H35"/>
    <mergeCell ref="A36:I36"/>
    <mergeCell ref="H37:I37"/>
    <mergeCell ref="A1:I1"/>
    <mergeCell ref="A2:F2"/>
    <mergeCell ref="G2:I2"/>
    <mergeCell ref="B3:F3"/>
    <mergeCell ref="H3:I3"/>
    <mergeCell ref="B4:F4"/>
    <mergeCell ref="H4:I4"/>
    <mergeCell ref="G5:I5"/>
    <mergeCell ref="A6:I6"/>
    <mergeCell ref="B7:C7"/>
    <mergeCell ref="D7:F7"/>
    <mergeCell ref="B8:C8"/>
    <mergeCell ref="D8:F8"/>
    <mergeCell ref="D9:F9"/>
    <mergeCell ref="B9:C9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5:C15"/>
    <mergeCell ref="D15:F15"/>
    <mergeCell ref="D16:F16"/>
    <mergeCell ref="B16:C16"/>
    <mergeCell ref="B17:C17"/>
    <mergeCell ref="B18:C18"/>
    <mergeCell ref="B19:C19"/>
    <mergeCell ref="B20:C20"/>
    <mergeCell ref="B21:C21"/>
    <mergeCell ref="B22:C22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</mergeCells>
  <dataValidations>
    <dataValidation type="list" allowBlank="1" sqref="B8:B34 D8:D34">
      <formula1>Validation!$A$2:$A$30</formula1>
    </dataValidation>
    <dataValidation type="list" allowBlank="1" showErrorMessage="1" sqref="G8:G34">
      <formula1>Validation!$B$2:$B$3</formula1>
    </dataValidation>
    <dataValidation type="custom" allowBlank="1" showDropDown="1" showInputMessage="1" showErrorMessage="1" prompt="Double click cell to display calendar." sqref="A8:A34">
      <formula1>OR(NOT(ISERROR(DATEVALUE(A8))), AND(ISNUMBER(A8), LEFT(CELL("format", A8))="D"))</formula1>
    </dataValidation>
    <dataValidation type="list" allowBlank="1" sqref="H8:H34">
      <formula1>Validation!$C$2:$C$17</formula1>
    </dataValidation>
  </dataValidation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7.38"/>
    <col customWidth="1" min="3" max="3" width="11.88"/>
    <col customWidth="1" min="4" max="4" width="8.25"/>
    <col customWidth="1" min="5" max="5" width="7.5"/>
    <col customWidth="1" min="6" max="6" width="12.13"/>
    <col customWidth="1" min="7" max="7" width="7.88"/>
    <col customWidth="1" min="8" max="8" width="27.63"/>
    <col customWidth="1" min="9" max="9" width="11.63"/>
  </cols>
  <sheetData>
    <row r="1" ht="98.25" customHeight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 ht="18.75" customHeight="1">
      <c r="A2" s="4" t="s">
        <v>1</v>
      </c>
      <c r="B2" s="5"/>
      <c r="C2" s="5"/>
      <c r="D2" s="5"/>
      <c r="E2" s="5"/>
      <c r="F2" s="6"/>
      <c r="G2" s="7" t="s">
        <v>2</v>
      </c>
      <c r="H2" s="5"/>
      <c r="I2" s="8"/>
    </row>
    <row r="3" ht="18.75" customHeight="1">
      <c r="A3" s="9" t="s">
        <v>3</v>
      </c>
      <c r="B3" s="10"/>
      <c r="C3" s="11"/>
      <c r="D3" s="11"/>
      <c r="E3" s="11"/>
      <c r="F3" s="12"/>
      <c r="G3" s="13">
        <v>1.0</v>
      </c>
      <c r="H3" s="10" t="s">
        <v>4</v>
      </c>
      <c r="I3" s="14"/>
    </row>
    <row r="4" ht="18.75" customHeight="1">
      <c r="A4" s="9" t="s">
        <v>5</v>
      </c>
      <c r="B4" s="10"/>
      <c r="C4" s="11"/>
      <c r="D4" s="11"/>
      <c r="E4" s="11"/>
      <c r="F4" s="12"/>
      <c r="G4" s="13">
        <v>2.0</v>
      </c>
      <c r="H4" s="15"/>
      <c r="I4" s="14"/>
    </row>
    <row r="5" ht="18.75" customHeight="1">
      <c r="A5" s="9" t="s">
        <v>6</v>
      </c>
      <c r="B5" s="16"/>
      <c r="C5" s="17" t="s">
        <v>7</v>
      </c>
      <c r="D5" s="16"/>
      <c r="E5" s="17" t="s">
        <v>8</v>
      </c>
      <c r="F5" s="16"/>
      <c r="G5" s="18" t="s">
        <v>45</v>
      </c>
      <c r="H5" s="11"/>
      <c r="I5" s="14"/>
    </row>
    <row r="6">
      <c r="A6" s="19"/>
      <c r="I6" s="20"/>
    </row>
    <row r="7">
      <c r="A7" s="21" t="s">
        <v>9</v>
      </c>
      <c r="B7" s="22" t="s">
        <v>10</v>
      </c>
      <c r="C7" s="12"/>
      <c r="D7" s="22" t="s">
        <v>11</v>
      </c>
      <c r="E7" s="11"/>
      <c r="F7" s="12"/>
      <c r="G7" s="23" t="s">
        <v>12</v>
      </c>
      <c r="H7" s="23" t="s">
        <v>13</v>
      </c>
      <c r="I7" s="24" t="s">
        <v>14</v>
      </c>
    </row>
    <row r="8" ht="18.75" customHeight="1">
      <c r="A8" s="25"/>
      <c r="B8" s="26"/>
      <c r="C8" s="27"/>
      <c r="D8" s="26"/>
      <c r="E8" s="28"/>
      <c r="F8" s="27"/>
      <c r="G8" s="29"/>
      <c r="H8" s="29"/>
      <c r="I8" s="30" t="str">
        <f>IFERROR(__xludf.DUMMYFUNCTION("if(ISNUMBER(if($G8=""RT"",MULTIPLY(filter(distance!$C:$C,distance!$A:$A=$B8,distance!$B:$B=$D8),2),filter(distance!$C:$C,distance!$A:$A=$B8,distance!$B:$B=$D8)))=FALSE,"""",if($G8=""RT"",MULTIPLY(filter(distance!$C:$C,distance!$A:$A =$B8,distance!$B:$B=$D"&amp;"8),2),filter(distance!$C:$C,distance!$A:$A =$B8,distance!$B:$B=$D8)))"),"")</f>
        <v/>
      </c>
    </row>
    <row r="9" ht="18.75" customHeight="1">
      <c r="A9" s="25"/>
      <c r="B9" s="31"/>
      <c r="C9" s="32"/>
      <c r="D9" s="31"/>
      <c r="E9" s="33"/>
      <c r="F9" s="32"/>
      <c r="G9" s="34"/>
      <c r="H9" s="34"/>
      <c r="I9" s="30" t="str">
        <f>IFERROR(__xludf.DUMMYFUNCTION("if(ISNUMBER(if($G9=""RT"",MULTIPLY(filter(distance!$C:$C,distance!$A:$A=$B9,distance!$B:$B=$D9),2),filter(distance!$C:$C,distance!$A:$A=$B9,distance!$B:$B=$D9)))=FALSE,"""",if($G9=""RT"",MULTIPLY(filter(distance!$C:$C,distance!$A:$A =$B9,distance!$B:$B=$D"&amp;"9),2),filter(distance!$C:$C,distance!$A:$A =$B9,distance!$B:$B=$D9)))"),"")</f>
        <v/>
      </c>
    </row>
    <row r="10" ht="18.75" customHeight="1">
      <c r="A10" s="25"/>
      <c r="B10" s="31"/>
      <c r="C10" s="32"/>
      <c r="D10" s="31"/>
      <c r="E10" s="33"/>
      <c r="F10" s="32"/>
      <c r="G10" s="34"/>
      <c r="H10" s="34"/>
      <c r="I10" s="30" t="str">
        <f>IFERROR(__xludf.DUMMYFUNCTION("if(ISNUMBER(if($G10=""RT"",MULTIPLY(filter(distance!$C:$C,distance!$A:$A=$B10,distance!$B:$B=$D10),2),filter(distance!$C:$C,distance!$A:$A=$B10,distance!$B:$B=$D10)))=FALSE,"""",if($G10=""RT"",MULTIPLY(filter(distance!$C:$C,distance!$A:$A =$B10,distance!$"&amp;"B:$B=$D10),2),filter(distance!$C:$C,distance!$A:$A =$B10,distance!$B:$B=$D10)))"),"")</f>
        <v/>
      </c>
      <c r="K10" s="53"/>
    </row>
    <row r="11" ht="18.75" customHeight="1">
      <c r="A11" s="25"/>
      <c r="B11" s="31"/>
      <c r="C11" s="32"/>
      <c r="D11" s="31"/>
      <c r="E11" s="33"/>
      <c r="F11" s="32"/>
      <c r="G11" s="34"/>
      <c r="H11" s="34"/>
      <c r="I11" s="30" t="str">
        <f>IFERROR(__xludf.DUMMYFUNCTION("if(ISNUMBER(if($G11=""RT"",MULTIPLY(filter(distance!$C:$C,distance!$A:$A=$B11,distance!$B:$B=$D11),2),filter(distance!$C:$C,distance!$A:$A=$B11,distance!$B:$B=$D11)))=FALSE,"""",if($G11=""RT"",MULTIPLY(filter(distance!$C:$C,distance!$A:$A =$B11,distance!$"&amp;"B:$B=$D11),2),filter(distance!$C:$C,distance!$A:$A =$B11,distance!$B:$B=$D11)))"),"")</f>
        <v/>
      </c>
    </row>
    <row r="12" ht="18.75" customHeight="1">
      <c r="A12" s="25"/>
      <c r="B12" s="31"/>
      <c r="C12" s="32"/>
      <c r="D12" s="31"/>
      <c r="E12" s="33"/>
      <c r="F12" s="32"/>
      <c r="G12" s="34"/>
      <c r="H12" s="34"/>
      <c r="I12" s="30" t="str">
        <f>IFERROR(__xludf.DUMMYFUNCTION("if(ISNUMBER(if($G12=""RT"",MULTIPLY(filter(distance!$C:$C,distance!$A:$A=$B12,distance!$B:$B=$D12),2),filter(distance!$C:$C,distance!$A:$A=$B12,distance!$B:$B=$D12)))=FALSE,"""",if($G12=""RT"",MULTIPLY(filter(distance!$C:$C,distance!$A:$A =$B12,distance!$"&amp;"B:$B=$D12),2),filter(distance!$C:$C,distance!$A:$A =$B12,distance!$B:$B=$D12)))"),"")</f>
        <v/>
      </c>
    </row>
    <row r="13" ht="18.75" customHeight="1">
      <c r="A13" s="35"/>
      <c r="B13" s="31"/>
      <c r="C13" s="32"/>
      <c r="D13" s="31"/>
      <c r="E13" s="33"/>
      <c r="F13" s="32"/>
      <c r="G13" s="34"/>
      <c r="H13" s="34"/>
      <c r="I13" s="30" t="str">
        <f>IFERROR(__xludf.DUMMYFUNCTION("if(ISNUMBER(if($G13=""RT"",MULTIPLY(filter(distance!$C:$C,distance!$A:$A=$B13,distance!$B:$B=$D13),2),filter(distance!$C:$C,distance!$A:$A=$B13,distance!$B:$B=$D13)))=FALSE,"""",if($G13=""RT"",MULTIPLY(filter(distance!$C:$C,distance!$A:$A =$B13,distance!$"&amp;"B:$B=$D13),2),filter(distance!$C:$C,distance!$A:$A =$B13,distance!$B:$B=$D13)))"),"")</f>
        <v/>
      </c>
    </row>
    <row r="14" ht="18.75" customHeight="1">
      <c r="A14" s="35"/>
      <c r="B14" s="31"/>
      <c r="C14" s="32"/>
      <c r="D14" s="31"/>
      <c r="E14" s="33"/>
      <c r="F14" s="32"/>
      <c r="G14" s="34"/>
      <c r="H14" s="34"/>
      <c r="I14" s="30" t="str">
        <f>IFERROR(__xludf.DUMMYFUNCTION("if(ISNUMBER(if($G14=""RT"",MULTIPLY(filter(distance!$C:$C,distance!$A:$A=$B14,distance!$B:$B=$D14),2),filter(distance!$C:$C,distance!$A:$A=$B14,distance!$B:$B=$D14)))=FALSE,"""",if($G14=""RT"",MULTIPLY(filter(distance!$C:$C,distance!$A:$A =$B14,distance!$"&amp;"B:$B=$D14),2),filter(distance!$C:$C,distance!$A:$A =$B14,distance!$B:$B=$D14)))"),"")</f>
        <v/>
      </c>
    </row>
    <row r="15" ht="18.75" customHeight="1">
      <c r="A15" s="35"/>
      <c r="B15" s="31"/>
      <c r="C15" s="32"/>
      <c r="D15" s="31"/>
      <c r="E15" s="33"/>
      <c r="F15" s="32"/>
      <c r="G15" s="34"/>
      <c r="H15" s="34"/>
      <c r="I15" s="30" t="str">
        <f>IFERROR(__xludf.DUMMYFUNCTION("if(ISNUMBER(if($G15=""RT"",MULTIPLY(filter(distance!$C:$C,distance!$A:$A=$B15,distance!$B:$B=$D15),2),filter(distance!$C:$C,distance!$A:$A=$B15,distance!$B:$B=$D15)))=FALSE,"""",if($G15=""RT"",MULTIPLY(filter(distance!$C:$C,distance!$A:$A =$B15,distance!$"&amp;"B:$B=$D15),2),filter(distance!$C:$C,distance!$A:$A =$B15,distance!$B:$B=$D15)))"),"")</f>
        <v/>
      </c>
    </row>
    <row r="16" ht="18.75" customHeight="1">
      <c r="A16" s="35"/>
      <c r="B16" s="31"/>
      <c r="C16" s="32"/>
      <c r="D16" s="31"/>
      <c r="E16" s="33"/>
      <c r="F16" s="32"/>
      <c r="G16" s="34"/>
      <c r="H16" s="34"/>
      <c r="I16" s="30" t="str">
        <f>IFERROR(__xludf.DUMMYFUNCTION("if(ISNUMBER(if($G16=""RT"",MULTIPLY(filter(distance!$C:$C,distance!$A:$A=$B16,distance!$B:$B=$D16),2),filter(distance!$C:$C,distance!$A:$A=$B16,distance!$B:$B=$D16)))=FALSE,"""",if($G16=""RT"",MULTIPLY(filter(distance!$C:$C,distance!$A:$A =$B16,distance!$"&amp;"B:$B=$D16),2),filter(distance!$C:$C,distance!$A:$A =$B16,distance!$B:$B=$D16)))"),"")</f>
        <v/>
      </c>
    </row>
    <row r="17" ht="18.75" customHeight="1">
      <c r="A17" s="35"/>
      <c r="B17" s="31"/>
      <c r="C17" s="32"/>
      <c r="D17" s="31"/>
      <c r="E17" s="33"/>
      <c r="F17" s="32"/>
      <c r="G17" s="34"/>
      <c r="H17" s="34"/>
      <c r="I17" s="30" t="str">
        <f>IFERROR(__xludf.DUMMYFUNCTION("if(ISNUMBER(if($G17=""RT"",MULTIPLY(filter(distance!$C:$C,distance!$A:$A=$B17,distance!$B:$B=$D17),2),filter(distance!$C:$C,distance!$A:$A=$B17,distance!$B:$B=$D17)))=FALSE,"""",if($G17=""RT"",MULTIPLY(filter(distance!$C:$C,distance!$A:$A =$B17,distance!$"&amp;"B:$B=$D17),2),filter(distance!$C:$C,distance!$A:$A =$B17,distance!$B:$B=$D17)))"),"")</f>
        <v/>
      </c>
    </row>
    <row r="18" ht="18.75" customHeight="1">
      <c r="A18" s="35"/>
      <c r="B18" s="31"/>
      <c r="C18" s="32"/>
      <c r="D18" s="31"/>
      <c r="E18" s="33"/>
      <c r="F18" s="32"/>
      <c r="G18" s="34"/>
      <c r="H18" s="34"/>
      <c r="I18" s="30" t="str">
        <f>IFERROR(__xludf.DUMMYFUNCTION("if(ISNUMBER(if($G18=""RT"",MULTIPLY(filter(distance!$C:$C,distance!$A:$A=$B18,distance!$B:$B=$D18),2),filter(distance!$C:$C,distance!$A:$A=$B18,distance!$B:$B=$D18)))=FALSE,"""",if($G18=""RT"",MULTIPLY(filter(distance!$C:$C,distance!$A:$A =$B18,distance!$"&amp;"B:$B=$D18),2),filter(distance!$C:$C,distance!$A:$A =$B18,distance!$B:$B=$D18)))"),"")</f>
        <v/>
      </c>
    </row>
    <row r="19" ht="18.75" customHeight="1">
      <c r="A19" s="35"/>
      <c r="B19" s="31"/>
      <c r="C19" s="32"/>
      <c r="D19" s="31"/>
      <c r="E19" s="33"/>
      <c r="F19" s="32"/>
      <c r="G19" s="34"/>
      <c r="H19" s="34"/>
      <c r="I19" s="30" t="str">
        <f>IFERROR(__xludf.DUMMYFUNCTION("if(ISNUMBER(if($G19=""RT"",MULTIPLY(filter(distance!$C:$C,distance!$A:$A=$B19,distance!$B:$B=$D19),2),filter(distance!$C:$C,distance!$A:$A=$B19,distance!$B:$B=$D19)))=FALSE,"""",if($G19=""RT"",MULTIPLY(filter(distance!$C:$C,distance!$A:$A =$B19,distance!$"&amp;"B:$B=$D19),2),filter(distance!$C:$C,distance!$A:$A =$B19,distance!$B:$B=$D19)))"),"")</f>
        <v/>
      </c>
    </row>
    <row r="20" ht="18.75" customHeight="1">
      <c r="A20" s="35"/>
      <c r="B20" s="31"/>
      <c r="C20" s="32"/>
      <c r="D20" s="31"/>
      <c r="E20" s="33"/>
      <c r="F20" s="32"/>
      <c r="G20" s="34"/>
      <c r="H20" s="34"/>
      <c r="I20" s="30" t="str">
        <f>IFERROR(__xludf.DUMMYFUNCTION("if(ISNUMBER(if($G20=""RT"",MULTIPLY(filter(distance!$C:$C,distance!$A:$A=$B20,distance!$B:$B=$D20),2),filter(distance!$C:$C,distance!$A:$A=$B20,distance!$B:$B=$D20)))=FALSE,"""",if($G20=""RT"",MULTIPLY(filter(distance!$C:$C,distance!$A:$A =$B20,distance!$"&amp;"B:$B=$D20),2),filter(distance!$C:$C,distance!$A:$A =$B20,distance!$B:$B=$D20)))"),"")</f>
        <v/>
      </c>
    </row>
    <row r="21" ht="18.75" customHeight="1">
      <c r="A21" s="35"/>
      <c r="B21" s="31"/>
      <c r="C21" s="32"/>
      <c r="D21" s="31"/>
      <c r="E21" s="33"/>
      <c r="F21" s="32"/>
      <c r="G21" s="34"/>
      <c r="H21" s="34"/>
      <c r="I21" s="30" t="str">
        <f>IFERROR(__xludf.DUMMYFUNCTION("if(ISNUMBER(if($G21=""RT"",MULTIPLY(filter(distance!$C:$C,distance!$A:$A=$B21,distance!$B:$B=$D21),2),filter(distance!$C:$C,distance!$A:$A=$B21,distance!$B:$B=$D21)))=FALSE,"""",if($G21=""RT"",MULTIPLY(filter(distance!$C:$C,distance!$A:$A =$B21,distance!$"&amp;"B:$B=$D21),2),filter(distance!$C:$C,distance!$A:$A =$B21,distance!$B:$B=$D21)))"),"")</f>
        <v/>
      </c>
    </row>
    <row r="22" ht="18.75" customHeight="1">
      <c r="A22" s="35"/>
      <c r="B22" s="31"/>
      <c r="C22" s="32"/>
      <c r="D22" s="31"/>
      <c r="E22" s="33"/>
      <c r="F22" s="32"/>
      <c r="G22" s="34"/>
      <c r="H22" s="34"/>
      <c r="I22" s="30" t="str">
        <f>IFERROR(__xludf.DUMMYFUNCTION("if(ISNUMBER(if($G22=""RT"",MULTIPLY(filter(distance!$C:$C,distance!$A:$A=$B22,distance!$B:$B=$D22),2),filter(distance!$C:$C,distance!$A:$A=$B22,distance!$B:$B=$D22)))=FALSE,"""",if($G22=""RT"",MULTIPLY(filter(distance!$C:$C,distance!$A:$A =$B22,distance!$"&amp;"B:$B=$D22),2),filter(distance!$C:$C,distance!$A:$A =$B22,distance!$B:$B=$D22)))"),"")</f>
        <v/>
      </c>
    </row>
    <row r="23" ht="18.75" customHeight="1">
      <c r="A23" s="35"/>
      <c r="B23" s="31"/>
      <c r="C23" s="32"/>
      <c r="D23" s="31"/>
      <c r="E23" s="33"/>
      <c r="F23" s="32"/>
      <c r="G23" s="34"/>
      <c r="H23" s="34"/>
      <c r="I23" s="30" t="str">
        <f>IFERROR(__xludf.DUMMYFUNCTION("if(ISNUMBER(if($G23=""RT"",MULTIPLY(filter(distance!$C:$C,distance!$A:$A=$B23,distance!$B:$B=$D23),2),filter(distance!$C:$C,distance!$A:$A=$B23,distance!$B:$B=$D23)))=FALSE,"""",if($G23=""RT"",MULTIPLY(filter(distance!$C:$C,distance!$A:$A =$B23,distance!$"&amp;"B:$B=$D23),2),filter(distance!$C:$C,distance!$A:$A =$B23,distance!$B:$B=$D23)))"),"")</f>
        <v/>
      </c>
    </row>
    <row r="24" ht="18.75" customHeight="1">
      <c r="A24" s="35"/>
      <c r="B24" s="31"/>
      <c r="C24" s="32"/>
      <c r="D24" s="31"/>
      <c r="E24" s="33"/>
      <c r="F24" s="32"/>
      <c r="G24" s="34"/>
      <c r="H24" s="34"/>
      <c r="I24" s="30" t="str">
        <f>IFERROR(__xludf.DUMMYFUNCTION("if(ISNUMBER(if($G24=""RT"",MULTIPLY(filter(distance!$C:$C,distance!$A:$A=$B24,distance!$B:$B=$D24),2),filter(distance!$C:$C,distance!$A:$A=$B24,distance!$B:$B=$D24)))=FALSE,"""",if($G24=""RT"",MULTIPLY(filter(distance!$C:$C,distance!$A:$A =$B24,distance!$"&amp;"B:$B=$D24),2),filter(distance!$C:$C,distance!$A:$A =$B24,distance!$B:$B=$D24)))"),"")</f>
        <v/>
      </c>
    </row>
    <row r="25" ht="18.75" customHeight="1">
      <c r="A25" s="35"/>
      <c r="B25" s="31"/>
      <c r="C25" s="32"/>
      <c r="D25" s="31"/>
      <c r="E25" s="33"/>
      <c r="F25" s="32"/>
      <c r="G25" s="34"/>
      <c r="H25" s="34"/>
      <c r="I25" s="30" t="str">
        <f>IFERROR(__xludf.DUMMYFUNCTION("if(ISNUMBER(if($G25=""RT"",MULTIPLY(filter(distance!$C:$C,distance!$A:$A=$B25,distance!$B:$B=$D25),2),filter(distance!$C:$C,distance!$A:$A=$B25,distance!$B:$B=$D25)))=FALSE,"""",if($G25=""RT"",MULTIPLY(filter(distance!$C:$C,distance!$A:$A =$B25,distance!$"&amp;"B:$B=$D25),2),filter(distance!$C:$C,distance!$A:$A =$B25,distance!$B:$B=$D25)))"),"")</f>
        <v/>
      </c>
    </row>
    <row r="26" ht="18.75" customHeight="1">
      <c r="A26" s="35"/>
      <c r="B26" s="31"/>
      <c r="C26" s="32"/>
      <c r="D26" s="31"/>
      <c r="E26" s="33"/>
      <c r="F26" s="32"/>
      <c r="G26" s="34"/>
      <c r="H26" s="34"/>
      <c r="I26" s="30" t="str">
        <f>IFERROR(__xludf.DUMMYFUNCTION("if(ISNUMBER(if($G26=""RT"",MULTIPLY(filter(distance!$C:$C,distance!$A:$A=$B26,distance!$B:$B=$D26),2),filter(distance!$C:$C,distance!$A:$A=$B26,distance!$B:$B=$D26)))=FALSE,"""",if($G26=""RT"",MULTIPLY(filter(distance!$C:$C,distance!$A:$A =$B26,distance!$"&amp;"B:$B=$D26),2),filter(distance!$C:$C,distance!$A:$A =$B26,distance!$B:$B=$D26)))"),"")</f>
        <v/>
      </c>
    </row>
    <row r="27" ht="18.75" customHeight="1">
      <c r="A27" s="35"/>
      <c r="B27" s="31"/>
      <c r="C27" s="32"/>
      <c r="D27" s="31"/>
      <c r="E27" s="33"/>
      <c r="F27" s="32"/>
      <c r="G27" s="34"/>
      <c r="H27" s="34"/>
      <c r="I27" s="30" t="str">
        <f>IFERROR(__xludf.DUMMYFUNCTION("if(ISNUMBER(if($G27=""RT"",MULTIPLY(filter(distance!$C:$C,distance!$A:$A=$B27,distance!$B:$B=$D27),2),filter(distance!$C:$C,distance!$A:$A=$B27,distance!$B:$B=$D27)))=FALSE,"""",if($G27=""RT"",MULTIPLY(filter(distance!$C:$C,distance!$A:$A =$B27,distance!$"&amp;"B:$B=$D27),2),filter(distance!$C:$C,distance!$A:$A =$B27,distance!$B:$B=$D27)))"),"")</f>
        <v/>
      </c>
    </row>
    <row r="28" ht="18.75" customHeight="1">
      <c r="A28" s="35"/>
      <c r="B28" s="31"/>
      <c r="C28" s="32"/>
      <c r="D28" s="31"/>
      <c r="E28" s="33"/>
      <c r="F28" s="32"/>
      <c r="G28" s="34"/>
      <c r="H28" s="34"/>
      <c r="I28" s="30" t="str">
        <f>IFERROR(__xludf.DUMMYFUNCTION("if(ISNUMBER(if($G28=""RT"",MULTIPLY(filter(distance!$C:$C,distance!$A:$A=$B28,distance!$B:$B=$D28),2),filter(distance!$C:$C,distance!$A:$A=$B28,distance!$B:$B=$D28)))=FALSE,"""",if($G28=""RT"",MULTIPLY(filter(distance!$C:$C,distance!$A:$A =$B28,distance!$"&amp;"B:$B=$D28),2),filter(distance!$C:$C,distance!$A:$A =$B28,distance!$B:$B=$D28)))"),"")</f>
        <v/>
      </c>
    </row>
    <row r="29" ht="18.75" customHeight="1">
      <c r="A29" s="35"/>
      <c r="B29" s="31"/>
      <c r="C29" s="32"/>
      <c r="D29" s="31"/>
      <c r="E29" s="33"/>
      <c r="F29" s="32"/>
      <c r="G29" s="34"/>
      <c r="H29" s="34"/>
      <c r="I29" s="30" t="str">
        <f>IFERROR(__xludf.DUMMYFUNCTION("if(ISNUMBER(if($G29=""RT"",MULTIPLY(filter(distance!$C:$C,distance!$A:$A=$B29,distance!$B:$B=$D29),2),filter(distance!$C:$C,distance!$A:$A=$B29,distance!$B:$B=$D29)))=FALSE,"""",if($G29=""RT"",MULTIPLY(filter(distance!$C:$C,distance!$A:$A =$B29,distance!$"&amp;"B:$B=$D29),2),filter(distance!$C:$C,distance!$A:$A =$B29,distance!$B:$B=$D29)))"),"")</f>
        <v/>
      </c>
    </row>
    <row r="30" ht="18.75" customHeight="1">
      <c r="A30" s="35"/>
      <c r="B30" s="31"/>
      <c r="C30" s="32"/>
      <c r="D30" s="31"/>
      <c r="E30" s="33"/>
      <c r="F30" s="32"/>
      <c r="G30" s="34"/>
      <c r="H30" s="34"/>
      <c r="I30" s="30" t="str">
        <f>IFERROR(__xludf.DUMMYFUNCTION("if(ISNUMBER(if($G30=""RT"",MULTIPLY(filter(distance!$C:$C,distance!$A:$A=$B30,distance!$B:$B=$D30),2),filter(distance!$C:$C,distance!$A:$A=$B30,distance!$B:$B=$D30)))=FALSE,"""",if($G30=""RT"",MULTIPLY(filter(distance!$C:$C,distance!$A:$A =$B30,distance!$"&amp;"B:$B=$D30),2),filter(distance!$C:$C,distance!$A:$A =$B30,distance!$B:$B=$D30)))"),"")</f>
        <v/>
      </c>
    </row>
    <row r="31" ht="18.75" customHeight="1">
      <c r="A31" s="35"/>
      <c r="B31" s="31"/>
      <c r="C31" s="32"/>
      <c r="D31" s="31"/>
      <c r="E31" s="33"/>
      <c r="F31" s="32"/>
      <c r="G31" s="34"/>
      <c r="H31" s="34"/>
      <c r="I31" s="30" t="str">
        <f>IFERROR(__xludf.DUMMYFUNCTION("if(ISNUMBER(if($G31=""RT"",MULTIPLY(filter(distance!$C:$C,distance!$A:$A=$B31,distance!$B:$B=$D31),2),filter(distance!$C:$C,distance!$A:$A=$B31,distance!$B:$B=$D31)))=FALSE,"""",if($G31=""RT"",MULTIPLY(filter(distance!$C:$C,distance!$A:$A =$B31,distance!$"&amp;"B:$B=$D31),2),filter(distance!$C:$C,distance!$A:$A =$B31,distance!$B:$B=$D31)))"),"")</f>
        <v/>
      </c>
    </row>
    <row r="32" ht="18.75" customHeight="1">
      <c r="A32" s="35"/>
      <c r="B32" s="31"/>
      <c r="C32" s="32"/>
      <c r="D32" s="31"/>
      <c r="E32" s="33"/>
      <c r="F32" s="32"/>
      <c r="G32" s="34"/>
      <c r="H32" s="34"/>
      <c r="I32" s="30" t="str">
        <f>IFERROR(__xludf.DUMMYFUNCTION("if(ISNUMBER(if($G32=""RT"",MULTIPLY(filter(distance!$C:$C,distance!$A:$A=$B32,distance!$B:$B=$D32),2),filter(distance!$C:$C,distance!$A:$A=$B32,distance!$B:$B=$D32)))=FALSE,"""",if($G32=""RT"",MULTIPLY(filter(distance!$C:$C,distance!$A:$A =$B32,distance!$"&amp;"B:$B=$D32),2),filter(distance!$C:$C,distance!$A:$A =$B32,distance!$B:$B=$D32)))"),"")</f>
        <v/>
      </c>
    </row>
    <row r="33" ht="18.75" customHeight="1">
      <c r="A33" s="35"/>
      <c r="B33" s="31"/>
      <c r="C33" s="32"/>
      <c r="D33" s="31"/>
      <c r="E33" s="33"/>
      <c r="F33" s="32"/>
      <c r="G33" s="34"/>
      <c r="H33" s="34"/>
      <c r="I33" s="30" t="str">
        <f>IFERROR(__xludf.DUMMYFUNCTION("if(ISNUMBER(if($G33=""RT"",MULTIPLY(filter(distance!$C:$C,distance!$A:$A=$B33,distance!$B:$B=$D33),2),filter(distance!$C:$C,distance!$A:$A=$B33,distance!$B:$B=$D33)))=FALSE,"""",if($G33=""RT"",MULTIPLY(filter(distance!$C:$C,distance!$A:$A =$B33,distance!$"&amp;"B:$B=$D33),2),filter(distance!$C:$C,distance!$A:$A =$B33,distance!$B:$B=$D33)))"),"")</f>
        <v/>
      </c>
    </row>
    <row r="34" ht="18.75" customHeight="1">
      <c r="A34" s="35"/>
      <c r="B34" s="31"/>
      <c r="C34" s="32"/>
      <c r="D34" s="31"/>
      <c r="E34" s="33"/>
      <c r="F34" s="32"/>
      <c r="G34" s="34"/>
      <c r="H34" s="34"/>
      <c r="I34" s="30" t="str">
        <f>IFERROR(__xludf.DUMMYFUNCTION("if(ISNUMBER(if($G34=""RT"",MULTIPLY(filter(distance!$C:$C,distance!$A:$A=$B34,distance!$B:$B=$D34),2),filter(distance!$C:$C,distance!$A:$A=$B34,distance!$B:$B=$D34)))=FALSE,"""",if($G34=""RT"",MULTIPLY(filter(distance!$C:$C,distance!$A:$A =$B34,distance!$"&amp;"B:$B=$D34),2),filter(distance!$C:$C,distance!$A:$A =$B34,distance!$B:$B=$D34)))"),"")</f>
        <v/>
      </c>
    </row>
    <row r="35" ht="17.25" customHeight="1">
      <c r="A35" s="36" t="s">
        <v>34</v>
      </c>
      <c r="I35" s="54">
        <f>round(SUM(I8:I34),0)</f>
        <v>0</v>
      </c>
    </row>
    <row r="36" ht="33.0" customHeight="1">
      <c r="A36" s="38" t="s">
        <v>35</v>
      </c>
      <c r="B36" s="2"/>
      <c r="C36" s="2"/>
      <c r="D36" s="2"/>
      <c r="E36" s="2"/>
      <c r="F36" s="2"/>
      <c r="G36" s="2"/>
      <c r="H36" s="2"/>
      <c r="I36" s="3"/>
    </row>
    <row r="37" ht="25.5" customHeight="1">
      <c r="A37" s="39" t="s">
        <v>36</v>
      </c>
      <c r="B37" s="40"/>
      <c r="C37" s="40"/>
      <c r="D37" s="40"/>
      <c r="E37" s="40"/>
      <c r="F37" s="40"/>
      <c r="G37" s="41"/>
      <c r="H37" s="42" t="s">
        <v>37</v>
      </c>
      <c r="I37" s="3"/>
    </row>
    <row r="38">
      <c r="A38" s="43" t="s">
        <v>38</v>
      </c>
      <c r="G38" s="20"/>
      <c r="H38" s="44" t="s">
        <v>39</v>
      </c>
      <c r="I38" s="44">
        <f>I35</f>
        <v>0</v>
      </c>
    </row>
    <row r="39">
      <c r="A39" s="45" t="s">
        <v>51</v>
      </c>
      <c r="G39" s="20"/>
      <c r="H39" s="46"/>
      <c r="I39" s="3"/>
    </row>
    <row r="40">
      <c r="A40" s="43" t="s">
        <v>41</v>
      </c>
      <c r="G40" s="20"/>
      <c r="H40" s="44" t="s">
        <v>42</v>
      </c>
      <c r="I40" s="47">
        <v>0.545</v>
      </c>
    </row>
    <row r="41">
      <c r="A41" s="45" t="s">
        <v>36</v>
      </c>
      <c r="G41" s="20"/>
      <c r="H41" s="46"/>
      <c r="I41" s="3"/>
    </row>
    <row r="42">
      <c r="A42" s="48" t="s">
        <v>43</v>
      </c>
      <c r="B42" s="49"/>
      <c r="C42" s="49"/>
      <c r="D42" s="49"/>
      <c r="E42" s="49"/>
      <c r="F42" s="49"/>
      <c r="G42" s="50"/>
      <c r="H42" s="44" t="s">
        <v>44</v>
      </c>
      <c r="I42" s="51">
        <f>MULTIPLY(I40,I38)</f>
        <v>0</v>
      </c>
    </row>
  </sheetData>
  <mergeCells count="76">
    <mergeCell ref="B30:C30"/>
    <mergeCell ref="B31:C3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29:C29"/>
    <mergeCell ref="A37:G37"/>
    <mergeCell ref="A38:G38"/>
    <mergeCell ref="A39:G39"/>
    <mergeCell ref="H39:I39"/>
    <mergeCell ref="A40:G40"/>
    <mergeCell ref="A41:G41"/>
    <mergeCell ref="H41:I41"/>
    <mergeCell ref="A42:G42"/>
    <mergeCell ref="D31:F31"/>
    <mergeCell ref="D32:F32"/>
    <mergeCell ref="D33:F33"/>
    <mergeCell ref="D34:F34"/>
    <mergeCell ref="A35:H35"/>
    <mergeCell ref="A36:I36"/>
    <mergeCell ref="H37:I37"/>
    <mergeCell ref="A1:I1"/>
    <mergeCell ref="A2:F2"/>
    <mergeCell ref="G2:I2"/>
    <mergeCell ref="B3:F3"/>
    <mergeCell ref="H3:I3"/>
    <mergeCell ref="B4:F4"/>
    <mergeCell ref="H4:I4"/>
    <mergeCell ref="G5:I5"/>
    <mergeCell ref="A6:I6"/>
    <mergeCell ref="B7:C7"/>
    <mergeCell ref="D7:F7"/>
    <mergeCell ref="B8:C8"/>
    <mergeCell ref="D8:F8"/>
    <mergeCell ref="D9:F9"/>
    <mergeCell ref="B9:C9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5:C15"/>
    <mergeCell ref="D15:F15"/>
    <mergeCell ref="D16:F16"/>
    <mergeCell ref="B16:C16"/>
    <mergeCell ref="B17:C17"/>
    <mergeCell ref="B18:C18"/>
    <mergeCell ref="B19:C19"/>
    <mergeCell ref="B20:C20"/>
    <mergeCell ref="B21:C21"/>
    <mergeCell ref="B22:C22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</mergeCells>
  <dataValidations>
    <dataValidation type="list" allowBlank="1" sqref="B8:B34 D8:D34">
      <formula1>Validation!$A$2:$A$30</formula1>
    </dataValidation>
    <dataValidation type="list" allowBlank="1" showErrorMessage="1" sqref="G8:G34">
      <formula1>Validation!$B$2:$B$3</formula1>
    </dataValidation>
    <dataValidation type="custom" allowBlank="1" showDropDown="1" showInputMessage="1" showErrorMessage="1" prompt="Double click cell to display calendar." sqref="A8:A34">
      <formula1>OR(NOT(ISERROR(DATEVALUE(A8))), AND(ISNUMBER(A8), LEFT(CELL("format", A8))="D"))</formula1>
    </dataValidation>
    <dataValidation type="list" allowBlank="1" sqref="H8:H34">
      <formula1>Validation!$C$2:$C$17</formula1>
    </dataValidation>
  </dataValidation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4.88"/>
    <col customWidth="1" min="3" max="3" width="15.88"/>
    <col customWidth="1" min="4" max="4" width="16.75"/>
  </cols>
  <sheetData>
    <row r="1" ht="26.25" customHeight="1">
      <c r="A1" s="55" t="s">
        <v>52</v>
      </c>
      <c r="B1" s="55" t="s">
        <v>53</v>
      </c>
      <c r="C1" s="55" t="s">
        <v>54</v>
      </c>
      <c r="D1" s="55" t="s">
        <v>55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5" t="s">
        <v>56</v>
      </c>
      <c r="S1" s="56"/>
      <c r="T1" s="56"/>
      <c r="U1" s="56"/>
      <c r="V1" s="56"/>
      <c r="W1" s="56"/>
      <c r="X1" s="56"/>
      <c r="Y1" s="56"/>
      <c r="Z1" s="56"/>
    </row>
    <row r="2">
      <c r="A2" s="57" t="s">
        <v>49</v>
      </c>
      <c r="B2" s="58" t="s">
        <v>49</v>
      </c>
      <c r="C2" s="59">
        <v>0.0</v>
      </c>
      <c r="D2" s="59">
        <v>0.0</v>
      </c>
      <c r="R2" s="59" t="s">
        <v>57</v>
      </c>
    </row>
    <row r="3">
      <c r="A3" s="57" t="s">
        <v>49</v>
      </c>
      <c r="B3" s="58" t="s">
        <v>30</v>
      </c>
      <c r="C3" s="59">
        <v>2.2</v>
      </c>
      <c r="D3" s="59">
        <v>2.2</v>
      </c>
      <c r="R3" s="59">
        <v>2.0</v>
      </c>
    </row>
    <row r="4">
      <c r="A4" s="57" t="s">
        <v>49</v>
      </c>
      <c r="B4" s="58" t="s">
        <v>21</v>
      </c>
      <c r="C4" s="59">
        <v>0.4</v>
      </c>
      <c r="D4" s="59">
        <v>0.4</v>
      </c>
      <c r="R4" s="59">
        <v>3.0</v>
      </c>
    </row>
    <row r="5">
      <c r="A5" s="57" t="s">
        <v>49</v>
      </c>
      <c r="B5" s="58" t="s">
        <v>58</v>
      </c>
      <c r="C5" s="59">
        <v>1.8</v>
      </c>
      <c r="D5" s="59">
        <v>1.8</v>
      </c>
      <c r="R5" s="59">
        <v>4.0</v>
      </c>
    </row>
    <row r="6">
      <c r="A6" s="57" t="s">
        <v>49</v>
      </c>
      <c r="B6" s="58" t="s">
        <v>15</v>
      </c>
      <c r="C6" s="59">
        <v>2.5</v>
      </c>
      <c r="D6" s="59">
        <v>2.5</v>
      </c>
      <c r="R6" s="59">
        <v>5.0</v>
      </c>
    </row>
    <row r="7">
      <c r="A7" s="57" t="s">
        <v>49</v>
      </c>
      <c r="B7" s="58" t="s">
        <v>59</v>
      </c>
      <c r="C7" s="59">
        <v>0.9</v>
      </c>
      <c r="D7" s="59">
        <v>0.9</v>
      </c>
      <c r="R7" s="59">
        <v>6.0</v>
      </c>
    </row>
    <row r="8">
      <c r="A8" s="57" t="s">
        <v>49</v>
      </c>
      <c r="B8" s="58" t="s">
        <v>60</v>
      </c>
      <c r="C8" s="59">
        <v>3.9</v>
      </c>
      <c r="D8" s="59">
        <v>3.9</v>
      </c>
      <c r="R8" s="59">
        <v>7.0</v>
      </c>
    </row>
    <row r="9">
      <c r="A9" s="57" t="s">
        <v>49</v>
      </c>
      <c r="B9" s="58" t="s">
        <v>16</v>
      </c>
      <c r="C9" s="59">
        <v>2.2</v>
      </c>
      <c r="D9" s="59">
        <v>2.2</v>
      </c>
      <c r="R9" s="59">
        <v>8.0</v>
      </c>
    </row>
    <row r="10">
      <c r="A10" s="57" t="s">
        <v>49</v>
      </c>
      <c r="B10" s="58" t="s">
        <v>25</v>
      </c>
      <c r="C10" s="59">
        <v>9.8</v>
      </c>
      <c r="D10" s="59">
        <v>9.8</v>
      </c>
      <c r="R10" s="59">
        <v>9.0</v>
      </c>
    </row>
    <row r="11">
      <c r="A11" s="57" t="s">
        <v>49</v>
      </c>
      <c r="B11" s="58" t="s">
        <v>23</v>
      </c>
      <c r="C11" s="59">
        <v>9.6</v>
      </c>
      <c r="D11" s="59">
        <v>9.6</v>
      </c>
      <c r="R11" s="59">
        <v>10.0</v>
      </c>
    </row>
    <row r="12">
      <c r="A12" s="57" t="s">
        <v>49</v>
      </c>
      <c r="B12" s="58" t="s">
        <v>28</v>
      </c>
      <c r="C12" s="59">
        <v>2.5</v>
      </c>
      <c r="D12" s="59">
        <v>2.5</v>
      </c>
      <c r="R12" s="59">
        <v>11.0</v>
      </c>
    </row>
    <row r="13">
      <c r="A13" s="57" t="s">
        <v>49</v>
      </c>
      <c r="B13" s="60" t="s">
        <v>19</v>
      </c>
      <c r="C13" s="59">
        <v>0.9</v>
      </c>
      <c r="D13" s="59">
        <v>0.9</v>
      </c>
      <c r="R13" s="59">
        <v>12.0</v>
      </c>
    </row>
    <row r="14">
      <c r="A14" s="57" t="s">
        <v>49</v>
      </c>
      <c r="B14" s="58" t="s">
        <v>61</v>
      </c>
      <c r="C14" s="59">
        <v>2.7</v>
      </c>
      <c r="D14" s="59">
        <v>2.7</v>
      </c>
      <c r="R14" s="59">
        <v>13.0</v>
      </c>
    </row>
    <row r="15">
      <c r="A15" s="57" t="s">
        <v>49</v>
      </c>
      <c r="B15" s="58" t="s">
        <v>22</v>
      </c>
      <c r="C15" s="59">
        <v>5.0</v>
      </c>
      <c r="D15" s="59">
        <v>5.0</v>
      </c>
      <c r="R15" s="59">
        <v>14.0</v>
      </c>
    </row>
    <row r="16">
      <c r="A16" s="57" t="s">
        <v>49</v>
      </c>
      <c r="B16" s="58" t="s">
        <v>26</v>
      </c>
      <c r="C16" s="59">
        <v>2.3</v>
      </c>
      <c r="D16" s="59">
        <v>2.3</v>
      </c>
      <c r="R16" s="59">
        <v>15.0</v>
      </c>
    </row>
    <row r="17">
      <c r="A17" s="57" t="s">
        <v>49</v>
      </c>
      <c r="B17" s="58" t="s">
        <v>62</v>
      </c>
      <c r="C17" s="59">
        <v>1.8</v>
      </c>
      <c r="D17" s="59">
        <v>1.8</v>
      </c>
      <c r="R17" s="59">
        <v>16.0</v>
      </c>
    </row>
    <row r="18">
      <c r="A18" s="60" t="s">
        <v>49</v>
      </c>
      <c r="B18" s="60" t="s">
        <v>63</v>
      </c>
      <c r="C18" s="59">
        <v>6.0</v>
      </c>
      <c r="D18" s="59">
        <v>6.0</v>
      </c>
      <c r="R18" s="59"/>
    </row>
    <row r="19">
      <c r="A19" s="61" t="s">
        <v>30</v>
      </c>
      <c r="B19" s="61" t="s">
        <v>49</v>
      </c>
      <c r="C19" s="62">
        <v>2.2</v>
      </c>
      <c r="D19" s="62">
        <v>2.2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2">
        <v>17.0</v>
      </c>
      <c r="S19" s="63"/>
      <c r="T19" s="63"/>
      <c r="U19" s="63"/>
      <c r="V19" s="63"/>
      <c r="W19" s="63"/>
      <c r="X19" s="63"/>
      <c r="Y19" s="63"/>
      <c r="Z19" s="63"/>
    </row>
    <row r="20">
      <c r="A20" s="61" t="s">
        <v>30</v>
      </c>
      <c r="B20" s="61" t="s">
        <v>30</v>
      </c>
      <c r="C20" s="62">
        <v>0.0</v>
      </c>
      <c r="D20" s="62">
        <v>0.0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2">
        <v>18.0</v>
      </c>
      <c r="S20" s="63"/>
      <c r="T20" s="63"/>
      <c r="U20" s="63"/>
      <c r="V20" s="63"/>
      <c r="W20" s="63"/>
      <c r="X20" s="63"/>
      <c r="Y20" s="63"/>
      <c r="Z20" s="63"/>
    </row>
    <row r="21">
      <c r="A21" s="61" t="s">
        <v>30</v>
      </c>
      <c r="B21" s="61" t="s">
        <v>21</v>
      </c>
      <c r="C21" s="62">
        <v>2.1</v>
      </c>
      <c r="D21" s="62">
        <v>2.1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2">
        <v>19.0</v>
      </c>
      <c r="S21" s="63"/>
      <c r="T21" s="63"/>
      <c r="U21" s="63"/>
      <c r="V21" s="63"/>
      <c r="W21" s="63"/>
      <c r="X21" s="63"/>
      <c r="Y21" s="63"/>
      <c r="Z21" s="63"/>
    </row>
    <row r="22">
      <c r="A22" s="61" t="s">
        <v>30</v>
      </c>
      <c r="B22" s="61" t="s">
        <v>58</v>
      </c>
      <c r="C22" s="62">
        <v>4.1</v>
      </c>
      <c r="D22" s="62">
        <v>4.1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2">
        <v>20.0</v>
      </c>
      <c r="S22" s="63"/>
      <c r="T22" s="63"/>
      <c r="U22" s="63"/>
      <c r="V22" s="63"/>
      <c r="W22" s="63"/>
      <c r="X22" s="63"/>
      <c r="Y22" s="63"/>
      <c r="Z22" s="63"/>
    </row>
    <row r="23">
      <c r="A23" s="61" t="s">
        <v>30</v>
      </c>
      <c r="B23" s="61" t="s">
        <v>15</v>
      </c>
      <c r="C23" s="62">
        <v>1.2</v>
      </c>
      <c r="D23" s="62">
        <v>1.2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2">
        <v>21.0</v>
      </c>
      <c r="S23" s="63"/>
      <c r="T23" s="63"/>
      <c r="U23" s="63"/>
      <c r="V23" s="63"/>
      <c r="W23" s="63"/>
      <c r="X23" s="63"/>
      <c r="Y23" s="63"/>
      <c r="Z23" s="63"/>
    </row>
    <row r="24">
      <c r="A24" s="61" t="s">
        <v>30</v>
      </c>
      <c r="B24" s="61" t="s">
        <v>59</v>
      </c>
      <c r="C24" s="62">
        <v>1.8</v>
      </c>
      <c r="D24" s="62">
        <v>1.8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2">
        <v>22.0</v>
      </c>
      <c r="S24" s="63"/>
      <c r="T24" s="63"/>
      <c r="U24" s="63"/>
      <c r="V24" s="63"/>
      <c r="W24" s="63"/>
      <c r="X24" s="63"/>
      <c r="Y24" s="63"/>
      <c r="Z24" s="63"/>
    </row>
    <row r="25">
      <c r="A25" s="61" t="s">
        <v>30</v>
      </c>
      <c r="B25" s="61" t="s">
        <v>60</v>
      </c>
      <c r="C25" s="62">
        <v>3.0</v>
      </c>
      <c r="D25" s="62">
        <v>3.0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2">
        <v>23.0</v>
      </c>
      <c r="S25" s="63"/>
      <c r="T25" s="63"/>
      <c r="U25" s="63"/>
      <c r="V25" s="63"/>
      <c r="W25" s="63"/>
      <c r="X25" s="63"/>
      <c r="Y25" s="63"/>
      <c r="Z25" s="63"/>
    </row>
    <row r="26">
      <c r="A26" s="61" t="s">
        <v>30</v>
      </c>
      <c r="B26" s="61" t="s">
        <v>16</v>
      </c>
      <c r="C26" s="62">
        <v>4.5</v>
      </c>
      <c r="D26" s="62">
        <v>4.5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2">
        <v>24.0</v>
      </c>
      <c r="S26" s="63"/>
      <c r="T26" s="63"/>
      <c r="U26" s="63"/>
      <c r="V26" s="63"/>
      <c r="W26" s="63"/>
      <c r="X26" s="63"/>
      <c r="Y26" s="63"/>
      <c r="Z26" s="63"/>
    </row>
    <row r="27">
      <c r="A27" s="61" t="s">
        <v>30</v>
      </c>
      <c r="B27" s="61" t="s">
        <v>25</v>
      </c>
      <c r="C27" s="62">
        <v>13.0</v>
      </c>
      <c r="D27" s="62">
        <v>13.0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2">
        <v>25.0</v>
      </c>
      <c r="S27" s="63"/>
      <c r="T27" s="63"/>
      <c r="U27" s="63"/>
      <c r="V27" s="63"/>
      <c r="W27" s="63"/>
      <c r="X27" s="63"/>
      <c r="Y27" s="63"/>
      <c r="Z27" s="63"/>
    </row>
    <row r="28">
      <c r="A28" s="61" t="s">
        <v>30</v>
      </c>
      <c r="B28" s="61" t="s">
        <v>23</v>
      </c>
      <c r="C28" s="62">
        <v>12.8</v>
      </c>
      <c r="D28" s="62">
        <v>12.8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2">
        <v>26.0</v>
      </c>
      <c r="S28" s="63"/>
      <c r="T28" s="63"/>
      <c r="U28" s="63"/>
      <c r="V28" s="63"/>
      <c r="W28" s="63"/>
      <c r="X28" s="63"/>
      <c r="Y28" s="63"/>
      <c r="Z28" s="63"/>
    </row>
    <row r="29">
      <c r="A29" s="61" t="s">
        <v>30</v>
      </c>
      <c r="B29" s="61" t="s">
        <v>28</v>
      </c>
      <c r="C29" s="62">
        <v>2.1</v>
      </c>
      <c r="D29" s="62">
        <v>2.1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2">
        <v>27.0</v>
      </c>
      <c r="S29" s="63"/>
      <c r="T29" s="63"/>
      <c r="U29" s="63"/>
      <c r="V29" s="63"/>
      <c r="W29" s="63"/>
      <c r="X29" s="63"/>
      <c r="Y29" s="63"/>
      <c r="Z29" s="63"/>
    </row>
    <row r="30">
      <c r="A30" s="61" t="s">
        <v>30</v>
      </c>
      <c r="B30" s="64" t="s">
        <v>19</v>
      </c>
      <c r="C30" s="62">
        <v>2.3</v>
      </c>
      <c r="D30" s="62">
        <v>2.3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2">
        <v>28.0</v>
      </c>
      <c r="S30" s="63"/>
      <c r="T30" s="63"/>
      <c r="U30" s="63"/>
      <c r="V30" s="63"/>
      <c r="W30" s="63"/>
      <c r="X30" s="63"/>
      <c r="Y30" s="63"/>
      <c r="Z30" s="63"/>
    </row>
    <row r="31">
      <c r="A31" s="61" t="s">
        <v>30</v>
      </c>
      <c r="B31" s="61" t="s">
        <v>61</v>
      </c>
      <c r="C31" s="62">
        <v>1.9</v>
      </c>
      <c r="D31" s="62">
        <v>1.9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2">
        <v>29.0</v>
      </c>
      <c r="S31" s="63"/>
      <c r="T31" s="63"/>
      <c r="U31" s="63"/>
      <c r="V31" s="63"/>
      <c r="W31" s="63"/>
      <c r="X31" s="63"/>
      <c r="Y31" s="63"/>
      <c r="Z31" s="63"/>
    </row>
    <row r="32">
      <c r="A32" s="61" t="s">
        <v>30</v>
      </c>
      <c r="B32" s="61" t="s">
        <v>22</v>
      </c>
      <c r="C32" s="62">
        <v>4.0</v>
      </c>
      <c r="D32" s="62">
        <v>4.0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2">
        <v>30.0</v>
      </c>
      <c r="S32" s="63"/>
      <c r="T32" s="63"/>
      <c r="U32" s="63"/>
      <c r="V32" s="63"/>
      <c r="W32" s="63"/>
      <c r="X32" s="63"/>
      <c r="Y32" s="63"/>
      <c r="Z32" s="63"/>
    </row>
    <row r="33">
      <c r="A33" s="61" t="s">
        <v>30</v>
      </c>
      <c r="B33" s="61" t="s">
        <v>26</v>
      </c>
      <c r="C33" s="62">
        <v>4.5</v>
      </c>
      <c r="D33" s="62">
        <v>4.5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2">
        <v>31.0</v>
      </c>
      <c r="S33" s="63"/>
      <c r="T33" s="63"/>
      <c r="U33" s="63"/>
      <c r="V33" s="63"/>
      <c r="W33" s="63"/>
      <c r="X33" s="63"/>
      <c r="Y33" s="63"/>
      <c r="Z33" s="63"/>
    </row>
    <row r="34">
      <c r="A34" s="61" t="s">
        <v>30</v>
      </c>
      <c r="B34" s="61" t="s">
        <v>62</v>
      </c>
      <c r="C34" s="62">
        <v>1.5</v>
      </c>
      <c r="D34" s="62">
        <v>1.5</v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2">
        <v>32.0</v>
      </c>
      <c r="S34" s="63"/>
      <c r="T34" s="63"/>
      <c r="U34" s="63"/>
      <c r="V34" s="63"/>
      <c r="W34" s="63"/>
      <c r="X34" s="63"/>
      <c r="Y34" s="63"/>
      <c r="Z34" s="63"/>
    </row>
    <row r="35">
      <c r="A35" s="64" t="s">
        <v>30</v>
      </c>
      <c r="B35" s="64" t="s">
        <v>63</v>
      </c>
      <c r="C35" s="62">
        <v>8.5</v>
      </c>
      <c r="D35" s="62">
        <v>8.5</v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2"/>
      <c r="S35" s="63"/>
      <c r="T35" s="63"/>
      <c r="U35" s="63"/>
      <c r="V35" s="63"/>
      <c r="W35" s="63"/>
      <c r="X35" s="63"/>
      <c r="Y35" s="63"/>
      <c r="Z35" s="63"/>
    </row>
    <row r="36">
      <c r="A36" t="s">
        <v>21</v>
      </c>
      <c r="B36" t="s">
        <v>49</v>
      </c>
      <c r="C36" s="59">
        <v>0.8</v>
      </c>
      <c r="D36" s="59">
        <v>0.8</v>
      </c>
      <c r="R36" s="59">
        <v>33.0</v>
      </c>
    </row>
    <row r="37">
      <c r="A37" t="s">
        <v>21</v>
      </c>
      <c r="B37" t="s">
        <v>30</v>
      </c>
      <c r="C37" s="59">
        <v>2.1</v>
      </c>
      <c r="D37" s="59">
        <v>2.1</v>
      </c>
      <c r="R37" s="59">
        <v>34.0</v>
      </c>
    </row>
    <row r="38">
      <c r="A38" t="s">
        <v>21</v>
      </c>
      <c r="B38" t="s">
        <v>21</v>
      </c>
      <c r="C38" s="59">
        <v>0.0</v>
      </c>
      <c r="D38" s="59">
        <v>0.0</v>
      </c>
      <c r="R38" s="59">
        <v>35.0</v>
      </c>
    </row>
    <row r="39">
      <c r="A39" t="s">
        <v>21</v>
      </c>
      <c r="B39" t="s">
        <v>58</v>
      </c>
      <c r="C39" s="59">
        <v>2.2</v>
      </c>
      <c r="D39" s="59">
        <v>2.2</v>
      </c>
      <c r="R39" s="59">
        <v>36.0</v>
      </c>
    </row>
    <row r="40">
      <c r="A40" t="s">
        <v>21</v>
      </c>
      <c r="B40" t="s">
        <v>15</v>
      </c>
      <c r="C40" s="59">
        <v>2.3</v>
      </c>
      <c r="D40" s="59">
        <v>2.3</v>
      </c>
      <c r="R40" s="59">
        <v>37.0</v>
      </c>
    </row>
    <row r="41">
      <c r="A41" t="s">
        <v>21</v>
      </c>
      <c r="B41" t="s">
        <v>59</v>
      </c>
      <c r="C41" s="59">
        <v>0.7</v>
      </c>
      <c r="D41" s="59">
        <v>0.7</v>
      </c>
      <c r="R41" s="59">
        <v>38.0</v>
      </c>
    </row>
    <row r="42">
      <c r="A42" t="s">
        <v>21</v>
      </c>
      <c r="B42" t="s">
        <v>60</v>
      </c>
      <c r="C42" s="59">
        <v>3.7</v>
      </c>
      <c r="D42" s="59">
        <v>3.7</v>
      </c>
      <c r="R42" s="59">
        <v>39.0</v>
      </c>
    </row>
    <row r="43">
      <c r="A43" t="s">
        <v>21</v>
      </c>
      <c r="B43" t="s">
        <v>16</v>
      </c>
      <c r="C43" s="59">
        <v>2.0</v>
      </c>
      <c r="D43" s="59">
        <v>2.0</v>
      </c>
      <c r="R43" s="59">
        <v>40.0</v>
      </c>
    </row>
    <row r="44">
      <c r="A44" t="s">
        <v>21</v>
      </c>
      <c r="B44" t="s">
        <v>25</v>
      </c>
      <c r="C44" s="59">
        <v>9.6</v>
      </c>
      <c r="D44" s="59">
        <v>9.6</v>
      </c>
      <c r="R44" s="59">
        <v>41.0</v>
      </c>
    </row>
    <row r="45">
      <c r="A45" t="s">
        <v>21</v>
      </c>
      <c r="B45" t="s">
        <v>23</v>
      </c>
      <c r="C45" s="59">
        <v>9.4</v>
      </c>
      <c r="D45" s="59">
        <v>9.4</v>
      </c>
      <c r="R45" s="59">
        <v>42.0</v>
      </c>
    </row>
    <row r="46">
      <c r="A46" t="s">
        <v>21</v>
      </c>
      <c r="B46" t="s">
        <v>28</v>
      </c>
      <c r="C46" s="59">
        <v>2.3</v>
      </c>
      <c r="D46" s="59">
        <v>2.3</v>
      </c>
      <c r="R46" s="59">
        <v>43.0</v>
      </c>
    </row>
    <row r="47">
      <c r="A47" t="s">
        <v>21</v>
      </c>
      <c r="B47" s="59" t="s">
        <v>19</v>
      </c>
      <c r="C47" s="59">
        <v>0.9</v>
      </c>
      <c r="D47" s="59">
        <v>0.9</v>
      </c>
      <c r="R47" s="59">
        <v>44.0</v>
      </c>
    </row>
    <row r="48">
      <c r="A48" t="s">
        <v>21</v>
      </c>
      <c r="B48" t="s">
        <v>61</v>
      </c>
      <c r="C48" s="59">
        <v>2.5</v>
      </c>
      <c r="D48" s="59">
        <v>2.5</v>
      </c>
      <c r="R48" s="59">
        <v>45.0</v>
      </c>
    </row>
    <row r="49">
      <c r="A49" t="s">
        <v>21</v>
      </c>
      <c r="B49" t="s">
        <v>22</v>
      </c>
      <c r="C49" s="59">
        <v>4.8</v>
      </c>
      <c r="D49" s="59">
        <v>4.8</v>
      </c>
      <c r="R49" s="59">
        <v>46.0</v>
      </c>
    </row>
    <row r="50">
      <c r="A50" t="s">
        <v>21</v>
      </c>
      <c r="B50" t="s">
        <v>26</v>
      </c>
      <c r="C50" s="59">
        <v>2.6</v>
      </c>
      <c r="D50" s="59">
        <v>2.6</v>
      </c>
      <c r="R50" s="59">
        <v>47.0</v>
      </c>
    </row>
    <row r="51">
      <c r="A51" t="s">
        <v>21</v>
      </c>
      <c r="B51" t="s">
        <v>62</v>
      </c>
      <c r="C51" s="59">
        <v>1.6</v>
      </c>
      <c r="D51" s="59">
        <v>1.6</v>
      </c>
      <c r="R51" s="59">
        <v>48.0</v>
      </c>
    </row>
    <row r="52">
      <c r="A52" s="59" t="s">
        <v>21</v>
      </c>
      <c r="B52" s="59" t="s">
        <v>63</v>
      </c>
      <c r="C52" s="59">
        <v>6.6</v>
      </c>
      <c r="D52" s="59">
        <v>6.6</v>
      </c>
      <c r="R52" s="59"/>
    </row>
    <row r="53">
      <c r="A53" s="63" t="s">
        <v>58</v>
      </c>
      <c r="B53" s="63" t="s">
        <v>49</v>
      </c>
      <c r="C53" s="65">
        <v>1.8</v>
      </c>
      <c r="D53" s="62">
        <v>1.8</v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2">
        <v>49.0</v>
      </c>
      <c r="S53" s="63"/>
      <c r="T53" s="63"/>
      <c r="U53" s="63"/>
      <c r="V53" s="63"/>
      <c r="W53" s="63"/>
      <c r="X53" s="63"/>
      <c r="Y53" s="63"/>
      <c r="Z53" s="63"/>
    </row>
    <row r="54">
      <c r="A54" s="63" t="s">
        <v>58</v>
      </c>
      <c r="B54" s="63" t="s">
        <v>30</v>
      </c>
      <c r="C54" s="62">
        <v>4.1</v>
      </c>
      <c r="D54" s="62">
        <v>4.1</v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2">
        <v>50.0</v>
      </c>
      <c r="S54" s="63"/>
      <c r="T54" s="63"/>
      <c r="U54" s="63"/>
      <c r="V54" s="63"/>
      <c r="W54" s="63"/>
      <c r="X54" s="63"/>
      <c r="Y54" s="63"/>
      <c r="Z54" s="63"/>
    </row>
    <row r="55">
      <c r="A55" s="63" t="s">
        <v>58</v>
      </c>
      <c r="B55" s="63" t="s">
        <v>21</v>
      </c>
      <c r="C55" s="62">
        <v>2.2</v>
      </c>
      <c r="D55" s="62">
        <v>2.2</v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2">
        <v>51.0</v>
      </c>
      <c r="S55" s="63"/>
      <c r="T55" s="63"/>
      <c r="U55" s="63"/>
      <c r="V55" s="63"/>
      <c r="W55" s="63"/>
      <c r="X55" s="63"/>
      <c r="Y55" s="63"/>
      <c r="Z55" s="63"/>
    </row>
    <row r="56">
      <c r="A56" s="63" t="s">
        <v>58</v>
      </c>
      <c r="B56" s="63" t="s">
        <v>58</v>
      </c>
      <c r="C56" s="62">
        <v>0.0</v>
      </c>
      <c r="D56" s="62">
        <v>0.0</v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2">
        <v>52.0</v>
      </c>
      <c r="S56" s="63"/>
      <c r="T56" s="63"/>
      <c r="U56" s="63"/>
      <c r="V56" s="63"/>
      <c r="W56" s="63"/>
      <c r="X56" s="63"/>
      <c r="Y56" s="63"/>
      <c r="Z56" s="63"/>
    </row>
    <row r="57">
      <c r="A57" s="63" t="s">
        <v>58</v>
      </c>
      <c r="B57" s="63" t="s">
        <v>15</v>
      </c>
      <c r="C57" s="62">
        <v>4.3</v>
      </c>
      <c r="D57" s="62">
        <v>4.3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2">
        <v>53.0</v>
      </c>
      <c r="S57" s="63"/>
      <c r="T57" s="63"/>
      <c r="U57" s="63"/>
      <c r="V57" s="63"/>
      <c r="W57" s="63"/>
      <c r="X57" s="63"/>
      <c r="Y57" s="63"/>
      <c r="Z57" s="63"/>
    </row>
    <row r="58">
      <c r="A58" s="63" t="s">
        <v>58</v>
      </c>
      <c r="B58" s="63" t="s">
        <v>59</v>
      </c>
      <c r="C58" s="62">
        <v>2.7</v>
      </c>
      <c r="D58" s="62">
        <v>2.7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2">
        <v>54.0</v>
      </c>
      <c r="S58" s="63"/>
      <c r="T58" s="63"/>
      <c r="U58" s="63"/>
      <c r="V58" s="63"/>
      <c r="W58" s="63"/>
      <c r="X58" s="63"/>
      <c r="Y58" s="63"/>
      <c r="Z58" s="63"/>
    </row>
    <row r="59">
      <c r="A59" s="63" t="s">
        <v>58</v>
      </c>
      <c r="B59" s="63" t="s">
        <v>60</v>
      </c>
      <c r="C59" s="62">
        <v>5.7</v>
      </c>
      <c r="D59" s="62">
        <v>5.7</v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2">
        <v>55.0</v>
      </c>
      <c r="S59" s="63"/>
      <c r="T59" s="63"/>
      <c r="U59" s="63"/>
      <c r="V59" s="63"/>
      <c r="W59" s="63"/>
      <c r="X59" s="63"/>
      <c r="Y59" s="63"/>
      <c r="Z59" s="63"/>
    </row>
    <row r="60">
      <c r="A60" s="63" t="s">
        <v>58</v>
      </c>
      <c r="B60" s="63" t="s">
        <v>16</v>
      </c>
      <c r="C60" s="62">
        <v>3.9</v>
      </c>
      <c r="D60" s="62">
        <v>3.9</v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2">
        <v>56.0</v>
      </c>
      <c r="S60" s="63"/>
      <c r="T60" s="63"/>
      <c r="U60" s="63"/>
      <c r="V60" s="63"/>
      <c r="W60" s="63"/>
      <c r="X60" s="63"/>
      <c r="Y60" s="63"/>
      <c r="Z60" s="63"/>
    </row>
    <row r="61">
      <c r="A61" s="63" t="s">
        <v>58</v>
      </c>
      <c r="B61" s="63" t="s">
        <v>25</v>
      </c>
      <c r="C61" s="62">
        <v>7.8</v>
      </c>
      <c r="D61" s="62">
        <v>7.8</v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2">
        <v>57.0</v>
      </c>
      <c r="S61" s="63"/>
      <c r="T61" s="63"/>
      <c r="U61" s="63"/>
      <c r="V61" s="63"/>
      <c r="W61" s="63"/>
      <c r="X61" s="63"/>
      <c r="Y61" s="63"/>
      <c r="Z61" s="63"/>
    </row>
    <row r="62">
      <c r="A62" s="63" t="s">
        <v>58</v>
      </c>
      <c r="B62" s="63" t="s">
        <v>23</v>
      </c>
      <c r="C62" s="62">
        <v>7.5</v>
      </c>
      <c r="D62" s="62">
        <v>7.5</v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2">
        <v>58.0</v>
      </c>
      <c r="S62" s="63"/>
      <c r="T62" s="63"/>
      <c r="U62" s="63"/>
      <c r="V62" s="63"/>
      <c r="W62" s="63"/>
      <c r="X62" s="63"/>
      <c r="Y62" s="63"/>
      <c r="Z62" s="63"/>
    </row>
    <row r="63">
      <c r="A63" s="63" t="s">
        <v>58</v>
      </c>
      <c r="B63" s="63" t="s">
        <v>28</v>
      </c>
      <c r="C63" s="62">
        <v>4.4</v>
      </c>
      <c r="D63" s="62">
        <v>4.4</v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2">
        <v>59.0</v>
      </c>
      <c r="S63" s="63"/>
      <c r="T63" s="63"/>
      <c r="U63" s="63"/>
      <c r="V63" s="63"/>
      <c r="W63" s="63"/>
      <c r="X63" s="63"/>
      <c r="Y63" s="63"/>
      <c r="Z63" s="63"/>
    </row>
    <row r="64">
      <c r="A64" s="63" t="s">
        <v>58</v>
      </c>
      <c r="B64" s="62" t="s">
        <v>19</v>
      </c>
      <c r="C64" s="62">
        <v>2.6</v>
      </c>
      <c r="D64" s="62">
        <v>2.6</v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2">
        <v>60.0</v>
      </c>
      <c r="S64" s="63"/>
      <c r="T64" s="63"/>
      <c r="U64" s="63"/>
      <c r="V64" s="63"/>
      <c r="W64" s="63"/>
      <c r="X64" s="63"/>
      <c r="Y64" s="63"/>
      <c r="Z64" s="63"/>
    </row>
    <row r="65">
      <c r="A65" s="63" t="s">
        <v>58</v>
      </c>
      <c r="B65" s="63" t="s">
        <v>61</v>
      </c>
      <c r="C65" s="62">
        <v>4.5</v>
      </c>
      <c r="D65" s="62">
        <v>4.5</v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2">
        <v>61.0</v>
      </c>
      <c r="S65" s="63"/>
      <c r="T65" s="63"/>
      <c r="U65" s="63"/>
      <c r="V65" s="63"/>
      <c r="W65" s="63"/>
      <c r="X65" s="63"/>
      <c r="Y65" s="63"/>
      <c r="Z65" s="63"/>
    </row>
    <row r="66">
      <c r="A66" s="63" t="s">
        <v>58</v>
      </c>
      <c r="B66" s="63" t="s">
        <v>22</v>
      </c>
      <c r="C66" s="62">
        <v>6.5</v>
      </c>
      <c r="D66" s="62">
        <v>6.5</v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2">
        <v>62.0</v>
      </c>
      <c r="S66" s="63"/>
      <c r="T66" s="63"/>
      <c r="U66" s="63"/>
      <c r="V66" s="63"/>
      <c r="W66" s="63"/>
      <c r="X66" s="63"/>
      <c r="Y66" s="63"/>
      <c r="Z66" s="63"/>
    </row>
    <row r="67">
      <c r="A67" s="63" t="s">
        <v>58</v>
      </c>
      <c r="B67" s="63" t="s">
        <v>26</v>
      </c>
      <c r="C67" s="62">
        <v>0.8</v>
      </c>
      <c r="D67" s="62">
        <v>0.8</v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2">
        <v>63.0</v>
      </c>
      <c r="S67" s="63"/>
      <c r="T67" s="63"/>
      <c r="U67" s="63"/>
      <c r="V67" s="63"/>
      <c r="W67" s="63"/>
      <c r="X67" s="63"/>
      <c r="Y67" s="63"/>
      <c r="Z67" s="63"/>
    </row>
    <row r="68">
      <c r="A68" s="63" t="s">
        <v>58</v>
      </c>
      <c r="B68" s="63" t="s">
        <v>62</v>
      </c>
      <c r="C68" s="62">
        <v>3.7</v>
      </c>
      <c r="D68" s="62">
        <v>3.7</v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2">
        <v>64.0</v>
      </c>
      <c r="S68" s="63"/>
      <c r="T68" s="63"/>
      <c r="U68" s="63"/>
      <c r="V68" s="63"/>
      <c r="W68" s="63"/>
      <c r="X68" s="63"/>
      <c r="Y68" s="63"/>
      <c r="Z68" s="63"/>
    </row>
    <row r="69">
      <c r="A69" s="62" t="s">
        <v>58</v>
      </c>
      <c r="B69" s="62" t="s">
        <v>63</v>
      </c>
      <c r="C69" s="62">
        <v>4.6</v>
      </c>
      <c r="D69" s="62">
        <v>4.6</v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2"/>
      <c r="S69" s="63"/>
      <c r="T69" s="63"/>
      <c r="U69" s="63"/>
      <c r="V69" s="63"/>
      <c r="W69" s="63"/>
      <c r="X69" s="63"/>
      <c r="Y69" s="63"/>
      <c r="Z69" s="63"/>
    </row>
    <row r="70">
      <c r="A70" t="s">
        <v>15</v>
      </c>
      <c r="B70" t="s">
        <v>49</v>
      </c>
      <c r="C70" s="59">
        <v>2.5</v>
      </c>
      <c r="D70" s="59">
        <v>2.5</v>
      </c>
      <c r="R70" s="59">
        <v>65.0</v>
      </c>
    </row>
    <row r="71">
      <c r="A71" t="s">
        <v>15</v>
      </c>
      <c r="B71" t="s">
        <v>30</v>
      </c>
      <c r="C71" s="59">
        <v>1.2</v>
      </c>
      <c r="D71" s="59">
        <v>1.2</v>
      </c>
      <c r="R71" s="59">
        <v>66.0</v>
      </c>
    </row>
    <row r="72">
      <c r="A72" t="s">
        <v>15</v>
      </c>
      <c r="B72" t="s">
        <v>21</v>
      </c>
      <c r="C72" s="59">
        <v>2.3</v>
      </c>
      <c r="D72" s="59">
        <v>2.3</v>
      </c>
      <c r="R72" s="59">
        <v>67.0</v>
      </c>
    </row>
    <row r="73">
      <c r="A73" t="s">
        <v>15</v>
      </c>
      <c r="B73" t="s">
        <v>58</v>
      </c>
      <c r="C73" s="59">
        <v>4.3</v>
      </c>
      <c r="D73" s="59">
        <v>4.3</v>
      </c>
      <c r="R73" s="59">
        <v>68.0</v>
      </c>
    </row>
    <row r="74">
      <c r="A74" t="s">
        <v>15</v>
      </c>
      <c r="B74" t="s">
        <v>15</v>
      </c>
      <c r="C74" s="59">
        <v>0.0</v>
      </c>
      <c r="D74" s="59">
        <v>0.0</v>
      </c>
      <c r="R74" s="59">
        <v>69.0</v>
      </c>
    </row>
    <row r="75">
      <c r="A75" t="s">
        <v>15</v>
      </c>
      <c r="B75" t="s">
        <v>59</v>
      </c>
      <c r="C75" s="59">
        <v>2.2</v>
      </c>
      <c r="D75" s="59">
        <v>2.2</v>
      </c>
      <c r="R75" s="59">
        <v>70.0</v>
      </c>
    </row>
    <row r="76">
      <c r="A76" t="s">
        <v>15</v>
      </c>
      <c r="B76" t="s">
        <v>60</v>
      </c>
      <c r="C76" s="59">
        <v>3.4</v>
      </c>
      <c r="D76" s="59">
        <v>3.4</v>
      </c>
      <c r="R76" s="59">
        <v>71.0</v>
      </c>
    </row>
    <row r="77">
      <c r="A77" t="s">
        <v>15</v>
      </c>
      <c r="B77" t="s">
        <v>16</v>
      </c>
      <c r="C77" s="59">
        <v>3.6</v>
      </c>
      <c r="D77" s="59">
        <v>3.6</v>
      </c>
      <c r="R77" s="59">
        <v>72.0</v>
      </c>
    </row>
    <row r="78">
      <c r="A78" t="s">
        <v>15</v>
      </c>
      <c r="B78" t="s">
        <v>25</v>
      </c>
      <c r="C78" s="59">
        <v>13.3</v>
      </c>
      <c r="D78" s="59">
        <v>13.3</v>
      </c>
      <c r="R78" s="59">
        <v>73.0</v>
      </c>
    </row>
    <row r="79">
      <c r="A79" t="s">
        <v>15</v>
      </c>
      <c r="B79" t="s">
        <v>23</v>
      </c>
      <c r="C79" s="59">
        <v>13.1</v>
      </c>
      <c r="D79" s="59">
        <v>13.1</v>
      </c>
      <c r="R79" s="59">
        <v>74.0</v>
      </c>
    </row>
    <row r="80">
      <c r="A80" t="s">
        <v>15</v>
      </c>
      <c r="B80" t="s">
        <v>28</v>
      </c>
      <c r="C80" s="59">
        <v>2.5</v>
      </c>
      <c r="D80" s="59">
        <v>2.5</v>
      </c>
      <c r="R80" s="59">
        <v>75.0</v>
      </c>
    </row>
    <row r="81">
      <c r="A81" t="s">
        <v>15</v>
      </c>
      <c r="B81" s="59" t="s">
        <v>19</v>
      </c>
      <c r="C81" s="59">
        <v>2.5</v>
      </c>
      <c r="D81" s="59">
        <v>2.5</v>
      </c>
      <c r="R81" s="59">
        <v>76.0</v>
      </c>
    </row>
    <row r="82">
      <c r="A82" t="s">
        <v>15</v>
      </c>
      <c r="B82" t="s">
        <v>61</v>
      </c>
      <c r="C82" s="59">
        <v>1.2</v>
      </c>
      <c r="D82" s="59">
        <v>1.2</v>
      </c>
      <c r="R82" s="59">
        <v>77.0</v>
      </c>
    </row>
    <row r="83">
      <c r="A83" t="s">
        <v>15</v>
      </c>
      <c r="B83" t="s">
        <v>22</v>
      </c>
      <c r="C83" s="59">
        <v>3.5</v>
      </c>
      <c r="D83" s="59">
        <v>3.5</v>
      </c>
      <c r="R83" s="59">
        <v>78.0</v>
      </c>
    </row>
    <row r="84">
      <c r="A84" t="s">
        <v>15</v>
      </c>
      <c r="B84" t="s">
        <v>26</v>
      </c>
      <c r="C84" s="59">
        <v>4.7</v>
      </c>
      <c r="D84" s="59">
        <v>4.7</v>
      </c>
      <c r="R84" s="59">
        <v>79.0</v>
      </c>
    </row>
    <row r="85">
      <c r="A85" t="s">
        <v>15</v>
      </c>
      <c r="B85" t="s">
        <v>62</v>
      </c>
      <c r="C85" s="59">
        <v>1.0</v>
      </c>
      <c r="D85" s="59">
        <v>1.0</v>
      </c>
      <c r="R85" s="59">
        <v>80.0</v>
      </c>
    </row>
    <row r="86">
      <c r="A86" s="59" t="s">
        <v>15</v>
      </c>
      <c r="B86" s="59" t="s">
        <v>63</v>
      </c>
      <c r="C86" s="59">
        <v>9.0</v>
      </c>
      <c r="D86" s="59">
        <v>9.0</v>
      </c>
      <c r="R86" s="59"/>
    </row>
    <row r="87">
      <c r="A87" s="63" t="s">
        <v>59</v>
      </c>
      <c r="B87" s="63" t="s">
        <v>49</v>
      </c>
      <c r="C87" s="62">
        <v>0.9</v>
      </c>
      <c r="D87" s="62">
        <v>0.9</v>
      </c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2">
        <v>81.0</v>
      </c>
      <c r="S87" s="63"/>
      <c r="T87" s="63"/>
      <c r="U87" s="63"/>
      <c r="V87" s="63"/>
      <c r="W87" s="63"/>
      <c r="X87" s="63"/>
      <c r="Y87" s="63"/>
      <c r="Z87" s="63"/>
    </row>
    <row r="88">
      <c r="A88" s="63" t="s">
        <v>59</v>
      </c>
      <c r="B88" s="63" t="s">
        <v>30</v>
      </c>
      <c r="C88" s="62">
        <v>1.8</v>
      </c>
      <c r="D88" s="62">
        <v>1.8</v>
      </c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2">
        <v>82.0</v>
      </c>
      <c r="S88" s="63"/>
      <c r="T88" s="63"/>
      <c r="U88" s="63"/>
      <c r="V88" s="63"/>
      <c r="W88" s="63"/>
      <c r="X88" s="63"/>
      <c r="Y88" s="63"/>
      <c r="Z88" s="63"/>
    </row>
    <row r="89">
      <c r="A89" s="63" t="s">
        <v>59</v>
      </c>
      <c r="B89" s="63" t="s">
        <v>21</v>
      </c>
      <c r="C89" s="62">
        <v>0.7</v>
      </c>
      <c r="D89" s="62">
        <v>0.7</v>
      </c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2">
        <v>83.0</v>
      </c>
      <c r="S89" s="63"/>
      <c r="T89" s="63"/>
      <c r="U89" s="63"/>
      <c r="V89" s="63"/>
      <c r="W89" s="63"/>
      <c r="X89" s="63"/>
      <c r="Y89" s="63"/>
      <c r="Z89" s="63"/>
    </row>
    <row r="90">
      <c r="A90" s="63" t="s">
        <v>59</v>
      </c>
      <c r="B90" s="63" t="s">
        <v>58</v>
      </c>
      <c r="C90" s="62">
        <v>2.7</v>
      </c>
      <c r="D90" s="62">
        <v>2.7</v>
      </c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2">
        <v>84.0</v>
      </c>
      <c r="S90" s="63"/>
      <c r="T90" s="63"/>
      <c r="U90" s="63"/>
      <c r="V90" s="63"/>
      <c r="W90" s="63"/>
      <c r="X90" s="63"/>
      <c r="Y90" s="63"/>
      <c r="Z90" s="63"/>
    </row>
    <row r="91">
      <c r="A91" s="63" t="s">
        <v>59</v>
      </c>
      <c r="B91" s="63" t="s">
        <v>15</v>
      </c>
      <c r="C91" s="62">
        <v>2.2</v>
      </c>
      <c r="D91" s="62">
        <v>2.2</v>
      </c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2">
        <v>85.0</v>
      </c>
      <c r="S91" s="63"/>
      <c r="T91" s="63"/>
      <c r="U91" s="63"/>
      <c r="V91" s="63"/>
      <c r="W91" s="63"/>
      <c r="X91" s="63"/>
      <c r="Y91" s="63"/>
      <c r="Z91" s="63"/>
    </row>
    <row r="92">
      <c r="A92" s="63" t="s">
        <v>59</v>
      </c>
      <c r="B92" s="63" t="s">
        <v>59</v>
      </c>
      <c r="C92" s="62">
        <v>0.0</v>
      </c>
      <c r="D92" s="62">
        <v>0.0</v>
      </c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2">
        <v>86.0</v>
      </c>
      <c r="S92" s="63"/>
      <c r="T92" s="63"/>
      <c r="U92" s="63"/>
      <c r="V92" s="63"/>
      <c r="W92" s="63"/>
      <c r="X92" s="63"/>
      <c r="Y92" s="63"/>
      <c r="Z92" s="63"/>
    </row>
    <row r="93">
      <c r="A93" s="63" t="s">
        <v>59</v>
      </c>
      <c r="B93" s="63" t="s">
        <v>60</v>
      </c>
      <c r="C93" s="62">
        <v>3.5</v>
      </c>
      <c r="D93" s="62">
        <v>3.5</v>
      </c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2">
        <v>87.0</v>
      </c>
      <c r="S93" s="63"/>
      <c r="T93" s="63"/>
      <c r="U93" s="63"/>
      <c r="V93" s="63"/>
      <c r="W93" s="63"/>
      <c r="X93" s="63"/>
      <c r="Y93" s="63"/>
      <c r="Z93" s="63"/>
    </row>
    <row r="94">
      <c r="A94" s="63" t="s">
        <v>59</v>
      </c>
      <c r="B94" s="63" t="s">
        <v>16</v>
      </c>
      <c r="C94" s="62">
        <v>1.4</v>
      </c>
      <c r="D94" s="62">
        <v>1.4</v>
      </c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2">
        <v>88.0</v>
      </c>
      <c r="S94" s="63"/>
      <c r="T94" s="63"/>
      <c r="U94" s="63"/>
      <c r="V94" s="63"/>
      <c r="W94" s="63"/>
      <c r="X94" s="63"/>
      <c r="Y94" s="63"/>
      <c r="Z94" s="63"/>
    </row>
    <row r="95">
      <c r="A95" s="63" t="s">
        <v>59</v>
      </c>
      <c r="B95" s="63" t="s">
        <v>25</v>
      </c>
      <c r="C95" s="62">
        <v>10.3</v>
      </c>
      <c r="D95" s="62">
        <v>10.3</v>
      </c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2">
        <v>89.0</v>
      </c>
      <c r="S95" s="63"/>
      <c r="T95" s="63"/>
      <c r="U95" s="63"/>
      <c r="V95" s="63"/>
      <c r="W95" s="63"/>
      <c r="X95" s="63"/>
      <c r="Y95" s="63"/>
      <c r="Z95" s="63"/>
    </row>
    <row r="96">
      <c r="A96" s="63" t="s">
        <v>59</v>
      </c>
      <c r="B96" s="63" t="s">
        <v>23</v>
      </c>
      <c r="C96" s="62">
        <v>10.1</v>
      </c>
      <c r="D96" s="62">
        <v>10.1</v>
      </c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2">
        <v>90.0</v>
      </c>
      <c r="S96" s="63"/>
      <c r="T96" s="63"/>
      <c r="U96" s="63"/>
      <c r="V96" s="63"/>
      <c r="W96" s="63"/>
      <c r="X96" s="63"/>
      <c r="Y96" s="63"/>
      <c r="Z96" s="63"/>
    </row>
    <row r="97">
      <c r="A97" s="63" t="s">
        <v>59</v>
      </c>
      <c r="B97" s="63" t="s">
        <v>28</v>
      </c>
      <c r="C97" s="62">
        <v>2.0</v>
      </c>
      <c r="D97" s="62">
        <v>2.0</v>
      </c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2">
        <v>91.0</v>
      </c>
      <c r="S97" s="63"/>
      <c r="T97" s="63"/>
      <c r="U97" s="63"/>
      <c r="V97" s="63"/>
      <c r="W97" s="63"/>
      <c r="X97" s="63"/>
      <c r="Y97" s="63"/>
      <c r="Z97" s="63"/>
    </row>
    <row r="98">
      <c r="A98" s="63" t="s">
        <v>59</v>
      </c>
      <c r="B98" s="62" t="s">
        <v>19</v>
      </c>
      <c r="C98" s="62">
        <v>1.0</v>
      </c>
      <c r="D98" s="62">
        <v>1.0</v>
      </c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2">
        <v>92.0</v>
      </c>
      <c r="S98" s="63"/>
      <c r="T98" s="63"/>
      <c r="U98" s="63"/>
      <c r="V98" s="63"/>
      <c r="W98" s="63"/>
      <c r="X98" s="63"/>
      <c r="Y98" s="63"/>
      <c r="Z98" s="63"/>
    </row>
    <row r="99">
      <c r="A99" s="63" t="s">
        <v>59</v>
      </c>
      <c r="B99" s="63" t="s">
        <v>61</v>
      </c>
      <c r="C99" s="62">
        <v>2.8</v>
      </c>
      <c r="D99" s="62">
        <v>2.8</v>
      </c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2">
        <v>93.0</v>
      </c>
      <c r="S99" s="63"/>
      <c r="T99" s="63"/>
      <c r="U99" s="63"/>
      <c r="V99" s="63"/>
      <c r="W99" s="63"/>
      <c r="X99" s="63"/>
      <c r="Y99" s="63"/>
      <c r="Z99" s="63"/>
    </row>
    <row r="100">
      <c r="A100" s="63" t="s">
        <v>59</v>
      </c>
      <c r="B100" s="63" t="s">
        <v>22</v>
      </c>
      <c r="C100" s="62">
        <v>4.9</v>
      </c>
      <c r="D100" s="62">
        <v>4.9</v>
      </c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2">
        <v>94.0</v>
      </c>
      <c r="S100" s="63"/>
      <c r="T100" s="63"/>
      <c r="U100" s="63"/>
      <c r="V100" s="63"/>
      <c r="W100" s="63"/>
      <c r="X100" s="63"/>
      <c r="Y100" s="63"/>
      <c r="Z100" s="63"/>
    </row>
    <row r="101">
      <c r="A101" s="63" t="s">
        <v>59</v>
      </c>
      <c r="B101" s="63" t="s">
        <v>26</v>
      </c>
      <c r="C101" s="62">
        <v>3.0</v>
      </c>
      <c r="D101" s="62">
        <v>3.0</v>
      </c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2">
        <v>95.0</v>
      </c>
      <c r="S101" s="63"/>
      <c r="T101" s="63"/>
      <c r="U101" s="63"/>
      <c r="V101" s="63"/>
      <c r="W101" s="63"/>
      <c r="X101" s="63"/>
      <c r="Y101" s="63"/>
      <c r="Z101" s="63"/>
    </row>
    <row r="102">
      <c r="A102" s="63" t="s">
        <v>59</v>
      </c>
      <c r="B102" s="63" t="s">
        <v>62</v>
      </c>
      <c r="C102" s="62">
        <v>1.8</v>
      </c>
      <c r="D102" s="62">
        <v>1.8</v>
      </c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2">
        <v>96.0</v>
      </c>
      <c r="S102" s="63"/>
      <c r="T102" s="63"/>
      <c r="U102" s="63"/>
      <c r="V102" s="63"/>
      <c r="W102" s="63"/>
      <c r="X102" s="63"/>
      <c r="Y102" s="63"/>
      <c r="Z102" s="63"/>
    </row>
    <row r="103">
      <c r="A103" s="62" t="s">
        <v>59</v>
      </c>
      <c r="B103" s="62" t="s">
        <v>63</v>
      </c>
      <c r="C103" s="62">
        <v>6.9</v>
      </c>
      <c r="D103" s="62">
        <v>6.9</v>
      </c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2"/>
      <c r="S103" s="63"/>
      <c r="T103" s="63"/>
      <c r="U103" s="63"/>
      <c r="V103" s="63"/>
      <c r="W103" s="63"/>
      <c r="X103" s="63"/>
      <c r="Y103" s="63"/>
      <c r="Z103" s="63"/>
    </row>
    <row r="104">
      <c r="A104" s="58" t="s">
        <v>60</v>
      </c>
      <c r="B104" s="58" t="s">
        <v>49</v>
      </c>
      <c r="C104" s="59">
        <v>3.9</v>
      </c>
      <c r="D104" s="59">
        <v>3.9</v>
      </c>
      <c r="R104" s="59">
        <v>97.0</v>
      </c>
    </row>
    <row r="105">
      <c r="A105" s="58" t="s">
        <v>60</v>
      </c>
      <c r="B105" s="58" t="s">
        <v>30</v>
      </c>
      <c r="C105" s="59">
        <v>3.0</v>
      </c>
      <c r="D105" s="59">
        <v>3.0</v>
      </c>
      <c r="R105" s="59">
        <v>98.0</v>
      </c>
    </row>
    <row r="106">
      <c r="A106" s="58" t="s">
        <v>60</v>
      </c>
      <c r="B106" s="58" t="s">
        <v>21</v>
      </c>
      <c r="C106" s="59">
        <v>3.7</v>
      </c>
      <c r="D106" s="59">
        <v>3.7</v>
      </c>
      <c r="R106" s="59">
        <v>99.0</v>
      </c>
    </row>
    <row r="107">
      <c r="A107" s="58" t="s">
        <v>60</v>
      </c>
      <c r="B107" s="58" t="s">
        <v>58</v>
      </c>
      <c r="C107" s="59">
        <v>5.7</v>
      </c>
      <c r="D107" s="59">
        <v>5.7</v>
      </c>
      <c r="R107" s="59">
        <v>100.0</v>
      </c>
    </row>
    <row r="108">
      <c r="A108" s="58" t="s">
        <v>60</v>
      </c>
      <c r="B108" s="58" t="s">
        <v>15</v>
      </c>
      <c r="C108" s="59">
        <v>3.4</v>
      </c>
      <c r="D108" s="59">
        <v>3.4</v>
      </c>
      <c r="R108" s="59">
        <v>101.0</v>
      </c>
    </row>
    <row r="109">
      <c r="A109" s="58" t="s">
        <v>60</v>
      </c>
      <c r="B109" s="58" t="s">
        <v>59</v>
      </c>
      <c r="C109" s="59">
        <v>3.5</v>
      </c>
      <c r="D109" s="59">
        <v>3.5</v>
      </c>
      <c r="R109" s="59">
        <v>102.0</v>
      </c>
    </row>
    <row r="110">
      <c r="A110" s="58" t="s">
        <v>60</v>
      </c>
      <c r="B110" s="58" t="s">
        <v>60</v>
      </c>
      <c r="C110" s="59">
        <v>0.0</v>
      </c>
      <c r="D110" s="59">
        <v>0.0</v>
      </c>
      <c r="R110" s="59">
        <v>103.0</v>
      </c>
    </row>
    <row r="111">
      <c r="A111" s="58" t="s">
        <v>60</v>
      </c>
      <c r="B111" s="58" t="s">
        <v>16</v>
      </c>
      <c r="C111" s="59">
        <v>2.3</v>
      </c>
      <c r="D111" s="59">
        <v>2.3</v>
      </c>
      <c r="R111" s="59">
        <v>104.0</v>
      </c>
    </row>
    <row r="112">
      <c r="A112" s="58" t="s">
        <v>60</v>
      </c>
      <c r="B112" s="58" t="s">
        <v>25</v>
      </c>
      <c r="C112" s="59">
        <v>12.9</v>
      </c>
      <c r="D112" s="59">
        <v>12.9</v>
      </c>
      <c r="R112" s="59">
        <v>105.0</v>
      </c>
    </row>
    <row r="113">
      <c r="A113" s="58" t="s">
        <v>60</v>
      </c>
      <c r="B113" s="58" t="s">
        <v>23</v>
      </c>
      <c r="C113" s="59">
        <v>12.7</v>
      </c>
      <c r="D113" s="59">
        <v>12.7</v>
      </c>
      <c r="R113" s="59">
        <v>106.0</v>
      </c>
    </row>
    <row r="114">
      <c r="A114" s="58" t="s">
        <v>60</v>
      </c>
      <c r="B114" s="58" t="s">
        <v>28</v>
      </c>
      <c r="C114" s="59">
        <v>1.4</v>
      </c>
      <c r="D114" s="59">
        <v>1.4</v>
      </c>
      <c r="R114" s="59">
        <v>107.0</v>
      </c>
    </row>
    <row r="115">
      <c r="A115" s="58" t="s">
        <v>60</v>
      </c>
      <c r="B115" s="60" t="s">
        <v>19</v>
      </c>
      <c r="C115" s="59">
        <v>3.8</v>
      </c>
      <c r="D115" s="59">
        <v>3.8</v>
      </c>
      <c r="R115" s="59">
        <v>108.0</v>
      </c>
    </row>
    <row r="116">
      <c r="A116" s="58" t="s">
        <v>60</v>
      </c>
      <c r="B116" s="58" t="s">
        <v>61</v>
      </c>
      <c r="C116" s="59">
        <v>4.1</v>
      </c>
      <c r="D116" s="59">
        <v>4.1</v>
      </c>
      <c r="R116" s="59">
        <v>109.0</v>
      </c>
    </row>
    <row r="117">
      <c r="A117" s="58" t="s">
        <v>60</v>
      </c>
      <c r="B117" s="58" t="s">
        <v>22</v>
      </c>
      <c r="C117" s="59">
        <v>4.6</v>
      </c>
      <c r="D117" s="59">
        <v>4.6</v>
      </c>
      <c r="R117" s="59">
        <v>110.0</v>
      </c>
    </row>
    <row r="118">
      <c r="A118" s="58" t="s">
        <v>60</v>
      </c>
      <c r="B118" s="58" t="s">
        <v>26</v>
      </c>
      <c r="C118" s="59">
        <v>6.0</v>
      </c>
      <c r="D118" s="59">
        <v>6.0</v>
      </c>
      <c r="R118" s="59">
        <v>111.0</v>
      </c>
    </row>
    <row r="119">
      <c r="A119" s="58" t="s">
        <v>60</v>
      </c>
      <c r="B119" s="58" t="s">
        <v>62</v>
      </c>
      <c r="C119" s="59">
        <v>3.7</v>
      </c>
      <c r="D119" s="59">
        <v>3.7</v>
      </c>
      <c r="R119" s="59">
        <v>112.0</v>
      </c>
    </row>
    <row r="120">
      <c r="A120" s="60" t="s">
        <v>60</v>
      </c>
      <c r="B120" s="60" t="s">
        <v>63</v>
      </c>
      <c r="C120" s="59">
        <v>9.9</v>
      </c>
      <c r="D120" s="59">
        <v>9.9</v>
      </c>
      <c r="R120" s="59"/>
    </row>
    <row r="121">
      <c r="A121" s="66" t="s">
        <v>16</v>
      </c>
      <c r="B121" s="66" t="s">
        <v>49</v>
      </c>
      <c r="C121" s="67">
        <v>2.2</v>
      </c>
      <c r="D121" s="67">
        <v>2.2</v>
      </c>
      <c r="E121" s="67"/>
      <c r="F121" s="67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2">
        <v>113.0</v>
      </c>
      <c r="S121" s="68"/>
      <c r="T121" s="68"/>
      <c r="U121" s="68"/>
      <c r="V121" s="68"/>
      <c r="W121" s="68"/>
      <c r="X121" s="68"/>
      <c r="Y121" s="68"/>
      <c r="Z121" s="68"/>
    </row>
    <row r="122">
      <c r="A122" s="66" t="s">
        <v>16</v>
      </c>
      <c r="B122" s="66" t="s">
        <v>30</v>
      </c>
      <c r="C122" s="67">
        <v>4.5</v>
      </c>
      <c r="D122" s="67">
        <v>4.5</v>
      </c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2">
        <v>114.0</v>
      </c>
      <c r="S122" s="68"/>
      <c r="T122" s="68"/>
      <c r="U122" s="68"/>
      <c r="V122" s="68"/>
      <c r="W122" s="68"/>
      <c r="X122" s="68"/>
      <c r="Y122" s="68"/>
      <c r="Z122" s="68"/>
    </row>
    <row r="123">
      <c r="A123" s="66" t="s">
        <v>16</v>
      </c>
      <c r="B123" s="66" t="s">
        <v>21</v>
      </c>
      <c r="C123" s="67">
        <v>2.0</v>
      </c>
      <c r="D123" s="67">
        <v>2.0</v>
      </c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2">
        <v>115.0</v>
      </c>
      <c r="S123" s="68"/>
      <c r="T123" s="68"/>
      <c r="U123" s="68"/>
      <c r="V123" s="68"/>
      <c r="W123" s="68"/>
      <c r="X123" s="68"/>
      <c r="Y123" s="68"/>
      <c r="Z123" s="68"/>
    </row>
    <row r="124">
      <c r="A124" s="66" t="s">
        <v>16</v>
      </c>
      <c r="B124" s="66" t="s">
        <v>58</v>
      </c>
      <c r="C124" s="67">
        <v>3.9</v>
      </c>
      <c r="D124" s="67">
        <v>3.9</v>
      </c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2">
        <v>116.0</v>
      </c>
      <c r="S124" s="68"/>
      <c r="T124" s="68"/>
      <c r="U124" s="68"/>
      <c r="V124" s="68"/>
      <c r="W124" s="68"/>
      <c r="X124" s="68"/>
      <c r="Y124" s="68"/>
      <c r="Z124" s="68"/>
    </row>
    <row r="125">
      <c r="A125" s="66" t="s">
        <v>16</v>
      </c>
      <c r="B125" s="66" t="s">
        <v>15</v>
      </c>
      <c r="C125" s="67">
        <v>3.4</v>
      </c>
      <c r="D125" s="67">
        <v>3.4</v>
      </c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2">
        <v>117.0</v>
      </c>
      <c r="S125" s="68"/>
      <c r="T125" s="68"/>
      <c r="U125" s="68"/>
      <c r="V125" s="68"/>
      <c r="W125" s="68"/>
      <c r="X125" s="68"/>
      <c r="Y125" s="68"/>
      <c r="Z125" s="68"/>
    </row>
    <row r="126">
      <c r="A126" s="66" t="s">
        <v>16</v>
      </c>
      <c r="B126" s="66" t="s">
        <v>59</v>
      </c>
      <c r="C126" s="67">
        <v>1.4</v>
      </c>
      <c r="D126" s="67">
        <v>1.4</v>
      </c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2">
        <v>118.0</v>
      </c>
      <c r="S126" s="68"/>
      <c r="T126" s="68"/>
      <c r="U126" s="68"/>
      <c r="V126" s="68"/>
      <c r="W126" s="68"/>
      <c r="X126" s="68"/>
      <c r="Y126" s="68"/>
      <c r="Z126" s="68"/>
    </row>
    <row r="127">
      <c r="A127" s="66" t="s">
        <v>16</v>
      </c>
      <c r="B127" s="66" t="s">
        <v>60</v>
      </c>
      <c r="C127" s="67">
        <v>2.3</v>
      </c>
      <c r="D127" s="67">
        <v>2.3</v>
      </c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2">
        <v>119.0</v>
      </c>
      <c r="S127" s="68"/>
      <c r="T127" s="68"/>
      <c r="U127" s="68"/>
      <c r="V127" s="68"/>
      <c r="W127" s="68"/>
      <c r="X127" s="68"/>
      <c r="Y127" s="68"/>
      <c r="Z127" s="68"/>
    </row>
    <row r="128">
      <c r="A128" s="66" t="s">
        <v>16</v>
      </c>
      <c r="B128" s="66" t="s">
        <v>16</v>
      </c>
      <c r="C128" s="67">
        <v>0.0</v>
      </c>
      <c r="D128" s="67">
        <v>0.0</v>
      </c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2">
        <v>120.0</v>
      </c>
      <c r="S128" s="68"/>
      <c r="T128" s="68"/>
      <c r="U128" s="68"/>
      <c r="V128" s="68"/>
      <c r="W128" s="68"/>
      <c r="X128" s="68"/>
      <c r="Y128" s="68"/>
      <c r="Z128" s="68"/>
    </row>
    <row r="129">
      <c r="A129" s="66" t="s">
        <v>16</v>
      </c>
      <c r="B129" s="66" t="s">
        <v>25</v>
      </c>
      <c r="C129" s="67">
        <v>11.5</v>
      </c>
      <c r="D129" s="67">
        <v>11.5</v>
      </c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2">
        <v>121.0</v>
      </c>
      <c r="S129" s="68"/>
      <c r="T129" s="68"/>
      <c r="U129" s="68"/>
      <c r="V129" s="68"/>
      <c r="W129" s="68"/>
      <c r="X129" s="68"/>
      <c r="Y129" s="68"/>
      <c r="Z129" s="68"/>
    </row>
    <row r="130">
      <c r="A130" s="66" t="s">
        <v>16</v>
      </c>
      <c r="B130" s="66" t="s">
        <v>23</v>
      </c>
      <c r="C130" s="67">
        <v>11.2</v>
      </c>
      <c r="D130" s="67">
        <v>11.2</v>
      </c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2">
        <v>122.0</v>
      </c>
      <c r="S130" s="68"/>
      <c r="T130" s="68"/>
      <c r="U130" s="68"/>
      <c r="V130" s="68"/>
      <c r="W130" s="68"/>
      <c r="X130" s="68"/>
      <c r="Y130" s="68"/>
      <c r="Z130" s="68"/>
    </row>
    <row r="131">
      <c r="A131" s="66" t="s">
        <v>16</v>
      </c>
      <c r="B131" s="66" t="s">
        <v>28</v>
      </c>
      <c r="C131" s="67">
        <v>1.6</v>
      </c>
      <c r="D131" s="67">
        <v>1.6</v>
      </c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2">
        <v>123.0</v>
      </c>
      <c r="S131" s="68"/>
      <c r="T131" s="68"/>
      <c r="U131" s="68"/>
      <c r="V131" s="68"/>
      <c r="W131" s="68"/>
      <c r="X131" s="68"/>
      <c r="Y131" s="68"/>
      <c r="Z131" s="68"/>
    </row>
    <row r="132">
      <c r="A132" s="66" t="s">
        <v>16</v>
      </c>
      <c r="B132" s="69" t="s">
        <v>19</v>
      </c>
      <c r="C132" s="67">
        <v>2.1</v>
      </c>
      <c r="D132" s="67">
        <v>2.1</v>
      </c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2">
        <v>124.0</v>
      </c>
      <c r="S132" s="68"/>
      <c r="T132" s="68"/>
      <c r="U132" s="68"/>
      <c r="V132" s="68"/>
      <c r="W132" s="68"/>
      <c r="X132" s="68"/>
      <c r="Y132" s="68"/>
      <c r="Z132" s="68"/>
    </row>
    <row r="133">
      <c r="A133" s="66" t="s">
        <v>16</v>
      </c>
      <c r="B133" s="66" t="s">
        <v>61</v>
      </c>
      <c r="C133" s="67">
        <v>5.1</v>
      </c>
      <c r="D133" s="67">
        <v>5.1</v>
      </c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2">
        <v>125.0</v>
      </c>
      <c r="S133" s="68"/>
      <c r="T133" s="68"/>
      <c r="U133" s="68"/>
      <c r="V133" s="68"/>
      <c r="W133" s="68"/>
      <c r="X133" s="68"/>
      <c r="Y133" s="68"/>
      <c r="Z133" s="68"/>
    </row>
    <row r="134">
      <c r="A134" s="66" t="s">
        <v>16</v>
      </c>
      <c r="B134" s="66" t="s">
        <v>22</v>
      </c>
      <c r="C134" s="67">
        <v>5.1</v>
      </c>
      <c r="D134" s="67">
        <v>5.1</v>
      </c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2">
        <v>126.0</v>
      </c>
      <c r="S134" s="68"/>
      <c r="T134" s="68"/>
      <c r="U134" s="68"/>
      <c r="V134" s="68"/>
      <c r="W134" s="68"/>
      <c r="X134" s="68"/>
      <c r="Y134" s="68"/>
      <c r="Z134" s="68"/>
    </row>
    <row r="135">
      <c r="A135" s="66" t="s">
        <v>16</v>
      </c>
      <c r="B135" s="66" t="s">
        <v>26</v>
      </c>
      <c r="C135" s="67">
        <v>4.2</v>
      </c>
      <c r="D135" s="67">
        <v>4.2</v>
      </c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2">
        <v>127.0</v>
      </c>
      <c r="S135" s="68"/>
      <c r="T135" s="68"/>
      <c r="U135" s="68"/>
      <c r="V135" s="68"/>
      <c r="W135" s="68"/>
      <c r="X135" s="68"/>
      <c r="Y135" s="68"/>
      <c r="Z135" s="68"/>
    </row>
    <row r="136">
      <c r="A136" s="66" t="s">
        <v>16</v>
      </c>
      <c r="B136" s="66" t="s">
        <v>62</v>
      </c>
      <c r="C136" s="67">
        <v>3.0</v>
      </c>
      <c r="D136" s="67">
        <v>3.0</v>
      </c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2">
        <v>128.0</v>
      </c>
      <c r="S136" s="68"/>
      <c r="T136" s="68"/>
      <c r="U136" s="68"/>
      <c r="V136" s="68"/>
      <c r="W136" s="68"/>
      <c r="X136" s="68"/>
      <c r="Y136" s="68"/>
      <c r="Z136" s="68"/>
    </row>
    <row r="137">
      <c r="A137" s="69" t="s">
        <v>16</v>
      </c>
      <c r="B137" s="69" t="s">
        <v>63</v>
      </c>
      <c r="C137" s="67">
        <v>8.1</v>
      </c>
      <c r="D137" s="67">
        <v>8.1</v>
      </c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2"/>
      <c r="S137" s="68"/>
      <c r="T137" s="68"/>
      <c r="U137" s="68"/>
      <c r="V137" s="68"/>
      <c r="W137" s="68"/>
      <c r="X137" s="68"/>
      <c r="Y137" s="68"/>
      <c r="Z137" s="68"/>
    </row>
    <row r="138">
      <c r="A138" t="s">
        <v>25</v>
      </c>
      <c r="B138" t="s">
        <v>49</v>
      </c>
      <c r="C138" s="59">
        <v>9.8</v>
      </c>
      <c r="D138" s="59">
        <v>9.8</v>
      </c>
      <c r="R138" s="59">
        <v>129.0</v>
      </c>
    </row>
    <row r="139">
      <c r="A139" t="s">
        <v>25</v>
      </c>
      <c r="B139" t="s">
        <v>30</v>
      </c>
      <c r="C139" s="59">
        <v>13.0</v>
      </c>
      <c r="D139" s="59">
        <v>13.0</v>
      </c>
      <c r="R139" s="59">
        <v>130.0</v>
      </c>
    </row>
    <row r="140">
      <c r="A140" t="s">
        <v>25</v>
      </c>
      <c r="B140" t="s">
        <v>21</v>
      </c>
      <c r="C140" s="59">
        <v>9.6</v>
      </c>
      <c r="D140" s="59">
        <v>9.6</v>
      </c>
      <c r="R140" s="59">
        <v>131.0</v>
      </c>
    </row>
    <row r="141">
      <c r="A141" t="s">
        <v>25</v>
      </c>
      <c r="B141" t="s">
        <v>58</v>
      </c>
      <c r="C141" s="59">
        <v>7.8</v>
      </c>
      <c r="D141" s="59">
        <v>7.8</v>
      </c>
      <c r="R141" s="59">
        <v>132.0</v>
      </c>
    </row>
    <row r="142">
      <c r="A142" t="s">
        <v>25</v>
      </c>
      <c r="B142" t="s">
        <v>15</v>
      </c>
      <c r="C142" s="59">
        <v>13.3</v>
      </c>
      <c r="D142" s="59">
        <v>13.3</v>
      </c>
      <c r="R142" s="59">
        <v>133.0</v>
      </c>
    </row>
    <row r="143">
      <c r="A143" t="s">
        <v>25</v>
      </c>
      <c r="B143" t="s">
        <v>59</v>
      </c>
      <c r="C143" s="59">
        <v>10.3</v>
      </c>
      <c r="D143" s="59">
        <v>10.3</v>
      </c>
      <c r="R143" s="59">
        <v>134.0</v>
      </c>
    </row>
    <row r="144">
      <c r="A144" t="s">
        <v>25</v>
      </c>
      <c r="B144" t="s">
        <v>60</v>
      </c>
      <c r="C144" s="59">
        <v>12.9</v>
      </c>
      <c r="D144" s="59">
        <v>12.9</v>
      </c>
      <c r="R144" s="59">
        <v>135.0</v>
      </c>
    </row>
    <row r="145">
      <c r="A145" t="s">
        <v>25</v>
      </c>
      <c r="B145" t="s">
        <v>16</v>
      </c>
      <c r="C145" s="59">
        <v>11.5</v>
      </c>
      <c r="D145" s="59">
        <v>11.5</v>
      </c>
      <c r="R145" s="59">
        <v>136.0</v>
      </c>
    </row>
    <row r="146">
      <c r="A146" t="s">
        <v>25</v>
      </c>
      <c r="B146" t="s">
        <v>25</v>
      </c>
      <c r="C146" s="59">
        <v>0.0</v>
      </c>
      <c r="D146" s="59">
        <v>0.0</v>
      </c>
      <c r="R146" s="59">
        <v>137.0</v>
      </c>
    </row>
    <row r="147">
      <c r="A147" t="s">
        <v>25</v>
      </c>
      <c r="B147" t="s">
        <v>23</v>
      </c>
      <c r="C147" s="59">
        <v>0.1</v>
      </c>
      <c r="D147" s="59">
        <v>0.1</v>
      </c>
      <c r="R147" s="59">
        <v>138.0</v>
      </c>
    </row>
    <row r="148">
      <c r="A148" t="s">
        <v>25</v>
      </c>
      <c r="B148" t="s">
        <v>28</v>
      </c>
      <c r="C148" s="59">
        <v>11.7</v>
      </c>
      <c r="D148" s="59">
        <v>11.7</v>
      </c>
      <c r="R148" s="59">
        <v>139.0</v>
      </c>
    </row>
    <row r="149">
      <c r="A149" t="s">
        <v>25</v>
      </c>
      <c r="B149" s="59" t="s">
        <v>19</v>
      </c>
      <c r="C149" s="59">
        <v>9.8</v>
      </c>
      <c r="D149" s="59">
        <v>9.8</v>
      </c>
      <c r="R149" s="59">
        <v>140.0</v>
      </c>
    </row>
    <row r="150">
      <c r="A150" t="s">
        <v>25</v>
      </c>
      <c r="B150" t="s">
        <v>61</v>
      </c>
      <c r="C150" s="59">
        <v>12.0</v>
      </c>
      <c r="D150" s="59">
        <v>12.0</v>
      </c>
      <c r="R150" s="59">
        <v>141.0</v>
      </c>
    </row>
    <row r="151">
      <c r="A151" t="s">
        <v>25</v>
      </c>
      <c r="B151" t="s">
        <v>22</v>
      </c>
      <c r="C151" s="59">
        <v>15.2</v>
      </c>
      <c r="D151" s="59">
        <v>15.2</v>
      </c>
      <c r="R151" s="59">
        <v>142.0</v>
      </c>
    </row>
    <row r="152">
      <c r="A152" t="s">
        <v>25</v>
      </c>
      <c r="B152" t="s">
        <v>26</v>
      </c>
      <c r="C152" s="59">
        <v>8.5</v>
      </c>
      <c r="D152" s="59">
        <v>8.5</v>
      </c>
      <c r="R152" s="59">
        <v>143.0</v>
      </c>
    </row>
    <row r="153">
      <c r="A153" t="s">
        <v>25</v>
      </c>
      <c r="B153" t="s">
        <v>62</v>
      </c>
      <c r="C153" s="59">
        <v>11.2</v>
      </c>
      <c r="D153" s="59">
        <v>11.2</v>
      </c>
      <c r="R153" s="59">
        <v>144.0</v>
      </c>
    </row>
    <row r="154">
      <c r="A154" s="59" t="s">
        <v>25</v>
      </c>
      <c r="B154" s="59" t="s">
        <v>63</v>
      </c>
      <c r="C154" s="59">
        <v>7.3</v>
      </c>
      <c r="D154" s="59">
        <v>7.3</v>
      </c>
      <c r="R154" s="59"/>
    </row>
    <row r="155">
      <c r="A155" s="61" t="s">
        <v>23</v>
      </c>
      <c r="B155" s="61" t="s">
        <v>49</v>
      </c>
      <c r="C155" s="62">
        <v>9.6</v>
      </c>
      <c r="D155" s="62">
        <v>9.6</v>
      </c>
      <c r="E155" s="62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2">
        <v>145.0</v>
      </c>
      <c r="S155" s="63"/>
      <c r="T155" s="63"/>
      <c r="U155" s="63"/>
      <c r="V155" s="63"/>
      <c r="W155" s="63"/>
      <c r="X155" s="63"/>
      <c r="Y155" s="63"/>
      <c r="Z155" s="63"/>
    </row>
    <row r="156">
      <c r="A156" s="61" t="s">
        <v>23</v>
      </c>
      <c r="B156" s="61" t="s">
        <v>30</v>
      </c>
      <c r="C156" s="62">
        <v>12.8</v>
      </c>
      <c r="D156" s="62">
        <v>12.8</v>
      </c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2">
        <v>146.0</v>
      </c>
      <c r="S156" s="63"/>
      <c r="T156" s="63"/>
      <c r="U156" s="63"/>
      <c r="V156" s="63"/>
      <c r="W156" s="63"/>
      <c r="X156" s="63"/>
      <c r="Y156" s="63"/>
      <c r="Z156" s="63"/>
    </row>
    <row r="157">
      <c r="A157" s="61" t="s">
        <v>23</v>
      </c>
      <c r="B157" s="61" t="s">
        <v>21</v>
      </c>
      <c r="C157" s="62">
        <v>9.4</v>
      </c>
      <c r="D157" s="62">
        <v>9.4</v>
      </c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2">
        <v>147.0</v>
      </c>
      <c r="S157" s="63"/>
      <c r="T157" s="63"/>
      <c r="U157" s="63"/>
      <c r="V157" s="63"/>
      <c r="W157" s="63"/>
      <c r="X157" s="63"/>
      <c r="Y157" s="63"/>
      <c r="Z157" s="63"/>
    </row>
    <row r="158">
      <c r="A158" s="61" t="s">
        <v>23</v>
      </c>
      <c r="B158" s="61" t="s">
        <v>58</v>
      </c>
      <c r="C158" s="62">
        <v>7.5</v>
      </c>
      <c r="D158" s="62">
        <v>7.5</v>
      </c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2">
        <v>148.0</v>
      </c>
      <c r="S158" s="63"/>
      <c r="T158" s="63"/>
      <c r="U158" s="63"/>
      <c r="V158" s="63"/>
      <c r="W158" s="63"/>
      <c r="X158" s="63"/>
      <c r="Y158" s="63"/>
      <c r="Z158" s="63"/>
    </row>
    <row r="159">
      <c r="A159" s="61" t="s">
        <v>23</v>
      </c>
      <c r="B159" s="61" t="s">
        <v>15</v>
      </c>
      <c r="C159" s="62">
        <v>13.1</v>
      </c>
      <c r="D159" s="62">
        <v>13.1</v>
      </c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2">
        <v>149.0</v>
      </c>
      <c r="S159" s="63"/>
      <c r="T159" s="63"/>
      <c r="U159" s="63"/>
      <c r="V159" s="63"/>
      <c r="W159" s="63"/>
      <c r="X159" s="63"/>
      <c r="Y159" s="63"/>
      <c r="Z159" s="63"/>
    </row>
    <row r="160">
      <c r="A160" s="61" t="s">
        <v>23</v>
      </c>
      <c r="B160" s="61" t="s">
        <v>59</v>
      </c>
      <c r="C160" s="62">
        <v>10.1</v>
      </c>
      <c r="D160" s="62">
        <v>10.1</v>
      </c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2">
        <v>150.0</v>
      </c>
      <c r="S160" s="63"/>
      <c r="T160" s="63"/>
      <c r="U160" s="63"/>
      <c r="V160" s="63"/>
      <c r="W160" s="63"/>
      <c r="X160" s="63"/>
      <c r="Y160" s="63"/>
      <c r="Z160" s="63"/>
    </row>
    <row r="161">
      <c r="A161" s="61" t="s">
        <v>23</v>
      </c>
      <c r="B161" s="61" t="s">
        <v>60</v>
      </c>
      <c r="C161" s="62">
        <v>12.7</v>
      </c>
      <c r="D161" s="62">
        <v>12.7</v>
      </c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2">
        <v>151.0</v>
      </c>
      <c r="S161" s="63"/>
      <c r="T161" s="63"/>
      <c r="U161" s="63"/>
      <c r="V161" s="63"/>
      <c r="W161" s="63"/>
      <c r="X161" s="63"/>
      <c r="Y161" s="63"/>
      <c r="Z161" s="63"/>
    </row>
    <row r="162">
      <c r="A162" s="61" t="s">
        <v>23</v>
      </c>
      <c r="B162" s="61" t="s">
        <v>16</v>
      </c>
      <c r="C162" s="62">
        <v>11.2</v>
      </c>
      <c r="D162" s="62">
        <v>11.2</v>
      </c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2">
        <v>152.0</v>
      </c>
      <c r="S162" s="63"/>
      <c r="T162" s="63"/>
      <c r="U162" s="63"/>
      <c r="V162" s="63"/>
      <c r="W162" s="63"/>
      <c r="X162" s="63"/>
      <c r="Y162" s="63"/>
      <c r="Z162" s="63"/>
    </row>
    <row r="163">
      <c r="A163" s="61" t="s">
        <v>23</v>
      </c>
      <c r="B163" s="61" t="s">
        <v>25</v>
      </c>
      <c r="C163" s="62">
        <v>0.1</v>
      </c>
      <c r="D163" s="62">
        <v>0.1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2">
        <v>153.0</v>
      </c>
      <c r="S163" s="63"/>
      <c r="T163" s="63"/>
      <c r="U163" s="63"/>
      <c r="V163" s="63"/>
      <c r="W163" s="63"/>
      <c r="X163" s="63"/>
      <c r="Y163" s="63"/>
      <c r="Z163" s="63"/>
    </row>
    <row r="164">
      <c r="A164" s="61" t="s">
        <v>23</v>
      </c>
      <c r="B164" s="61" t="s">
        <v>23</v>
      </c>
      <c r="C164" s="62">
        <v>0.0</v>
      </c>
      <c r="D164" s="62">
        <v>0.0</v>
      </c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2">
        <v>154.0</v>
      </c>
      <c r="S164" s="63"/>
      <c r="T164" s="63"/>
      <c r="U164" s="63"/>
      <c r="V164" s="63"/>
      <c r="W164" s="63"/>
      <c r="X164" s="63"/>
      <c r="Y164" s="63"/>
      <c r="Z164" s="63"/>
    </row>
    <row r="165">
      <c r="A165" s="61" t="s">
        <v>23</v>
      </c>
      <c r="B165" s="61" t="s">
        <v>28</v>
      </c>
      <c r="C165" s="62">
        <v>11.6</v>
      </c>
      <c r="D165" s="62">
        <v>11.6</v>
      </c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2">
        <v>155.0</v>
      </c>
      <c r="S165" s="63"/>
      <c r="T165" s="63"/>
      <c r="U165" s="63"/>
      <c r="V165" s="63"/>
      <c r="W165" s="63"/>
      <c r="X165" s="63"/>
      <c r="Y165" s="63"/>
      <c r="Z165" s="63"/>
    </row>
    <row r="166">
      <c r="A166" s="61" t="s">
        <v>23</v>
      </c>
      <c r="B166" s="64" t="s">
        <v>19</v>
      </c>
      <c r="C166" s="62">
        <v>9.7</v>
      </c>
      <c r="D166" s="62">
        <v>9.7</v>
      </c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2">
        <v>156.0</v>
      </c>
      <c r="S166" s="63"/>
      <c r="T166" s="63"/>
      <c r="U166" s="63"/>
      <c r="V166" s="63"/>
      <c r="W166" s="63"/>
      <c r="X166" s="63"/>
      <c r="Y166" s="63"/>
      <c r="Z166" s="63"/>
    </row>
    <row r="167">
      <c r="A167" s="61" t="s">
        <v>23</v>
      </c>
      <c r="B167" s="61" t="s">
        <v>61</v>
      </c>
      <c r="C167" s="62">
        <v>11.9</v>
      </c>
      <c r="D167" s="62">
        <v>11.9</v>
      </c>
      <c r="E167" s="62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2">
        <v>157.0</v>
      </c>
      <c r="S167" s="63"/>
      <c r="T167" s="63"/>
      <c r="U167" s="63"/>
      <c r="V167" s="63"/>
      <c r="W167" s="63"/>
      <c r="X167" s="63"/>
      <c r="Y167" s="63"/>
      <c r="Z167" s="63"/>
    </row>
    <row r="168">
      <c r="A168" s="61" t="s">
        <v>23</v>
      </c>
      <c r="B168" s="61" t="s">
        <v>22</v>
      </c>
      <c r="C168" s="62">
        <v>15.1</v>
      </c>
      <c r="D168" s="62">
        <v>15.1</v>
      </c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2">
        <v>158.0</v>
      </c>
      <c r="S168" s="63"/>
      <c r="T168" s="63"/>
      <c r="U168" s="63"/>
      <c r="V168" s="63"/>
      <c r="W168" s="63"/>
      <c r="X168" s="63"/>
      <c r="Y168" s="63"/>
      <c r="Z168" s="63"/>
    </row>
    <row r="169">
      <c r="A169" s="61" t="s">
        <v>23</v>
      </c>
      <c r="B169" s="61" t="s">
        <v>26</v>
      </c>
      <c r="C169" s="62">
        <v>8.4</v>
      </c>
      <c r="D169" s="62">
        <v>8.4</v>
      </c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2">
        <v>159.0</v>
      </c>
      <c r="S169" s="63"/>
      <c r="T169" s="63"/>
      <c r="U169" s="63"/>
      <c r="V169" s="63"/>
      <c r="W169" s="63"/>
      <c r="X169" s="63"/>
      <c r="Y169" s="63"/>
      <c r="Z169" s="63"/>
    </row>
    <row r="170">
      <c r="A170" s="61" t="s">
        <v>23</v>
      </c>
      <c r="B170" s="61" t="s">
        <v>62</v>
      </c>
      <c r="C170" s="62">
        <v>11.0</v>
      </c>
      <c r="D170" s="62">
        <v>11.0</v>
      </c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2">
        <v>160.0</v>
      </c>
      <c r="S170" s="63"/>
      <c r="T170" s="63"/>
      <c r="U170" s="63"/>
      <c r="V170" s="63"/>
      <c r="W170" s="63"/>
      <c r="X170" s="63"/>
      <c r="Y170" s="63"/>
      <c r="Z170" s="63"/>
    </row>
    <row r="171">
      <c r="A171" s="64" t="s">
        <v>23</v>
      </c>
      <c r="B171" s="64" t="s">
        <v>63</v>
      </c>
      <c r="C171" s="62">
        <v>3.4</v>
      </c>
      <c r="D171" s="62">
        <v>3.4</v>
      </c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2"/>
      <c r="S171" s="63"/>
      <c r="T171" s="63"/>
      <c r="U171" s="63"/>
      <c r="V171" s="63"/>
      <c r="W171" s="63"/>
      <c r="X171" s="63"/>
      <c r="Y171" s="63"/>
      <c r="Z171" s="63"/>
    </row>
    <row r="172">
      <c r="A172" t="s">
        <v>28</v>
      </c>
      <c r="B172" t="s">
        <v>49</v>
      </c>
      <c r="C172" s="59">
        <v>2.5</v>
      </c>
      <c r="D172" s="59">
        <v>2.5</v>
      </c>
      <c r="R172" s="59">
        <v>161.0</v>
      </c>
    </row>
    <row r="173">
      <c r="A173" t="s">
        <v>28</v>
      </c>
      <c r="B173" t="s">
        <v>30</v>
      </c>
      <c r="C173" s="59">
        <v>2.1</v>
      </c>
      <c r="D173" s="59">
        <v>2.1</v>
      </c>
      <c r="R173" s="59">
        <v>162.0</v>
      </c>
    </row>
    <row r="174">
      <c r="A174" t="s">
        <v>28</v>
      </c>
      <c r="B174" t="s">
        <v>21</v>
      </c>
      <c r="C174" s="59">
        <v>2.3</v>
      </c>
      <c r="D174" s="59">
        <v>2.3</v>
      </c>
      <c r="R174" s="59">
        <v>163.0</v>
      </c>
    </row>
    <row r="175">
      <c r="A175" t="s">
        <v>28</v>
      </c>
      <c r="B175" t="s">
        <v>58</v>
      </c>
      <c r="C175" s="59">
        <v>4.4</v>
      </c>
      <c r="D175" s="59">
        <v>4.4</v>
      </c>
      <c r="R175" s="59">
        <v>164.0</v>
      </c>
    </row>
    <row r="176">
      <c r="A176" t="s">
        <v>28</v>
      </c>
      <c r="B176" t="s">
        <v>15</v>
      </c>
      <c r="C176" s="59">
        <v>2.5</v>
      </c>
      <c r="D176" s="59">
        <v>2.5</v>
      </c>
      <c r="R176" s="59">
        <v>165.0</v>
      </c>
    </row>
    <row r="177">
      <c r="A177" t="s">
        <v>28</v>
      </c>
      <c r="B177" t="s">
        <v>59</v>
      </c>
      <c r="C177" s="59">
        <v>2.0</v>
      </c>
      <c r="D177" s="59">
        <v>2.0</v>
      </c>
      <c r="R177" s="59">
        <v>166.0</v>
      </c>
    </row>
    <row r="178">
      <c r="A178" t="s">
        <v>28</v>
      </c>
      <c r="B178" t="s">
        <v>60</v>
      </c>
      <c r="C178" s="59">
        <v>1.4</v>
      </c>
      <c r="D178" s="59">
        <v>1.4</v>
      </c>
      <c r="R178" s="59">
        <v>167.0</v>
      </c>
    </row>
    <row r="179">
      <c r="A179" t="s">
        <v>28</v>
      </c>
      <c r="B179" t="s">
        <v>16</v>
      </c>
      <c r="C179" s="59">
        <v>1.6</v>
      </c>
      <c r="D179" s="59">
        <v>1.6</v>
      </c>
      <c r="R179" s="59">
        <v>168.0</v>
      </c>
    </row>
    <row r="180">
      <c r="A180" t="s">
        <v>28</v>
      </c>
      <c r="B180" t="s">
        <v>25</v>
      </c>
      <c r="C180" s="59">
        <v>11.7</v>
      </c>
      <c r="D180" s="59">
        <v>11.7</v>
      </c>
      <c r="R180" s="59">
        <v>169.0</v>
      </c>
    </row>
    <row r="181">
      <c r="A181" t="s">
        <v>28</v>
      </c>
      <c r="B181" t="s">
        <v>23</v>
      </c>
      <c r="C181" s="59">
        <v>11.6</v>
      </c>
      <c r="D181" s="59">
        <v>11.6</v>
      </c>
      <c r="R181" s="59">
        <v>170.0</v>
      </c>
    </row>
    <row r="182">
      <c r="A182" t="s">
        <v>28</v>
      </c>
      <c r="B182" t="s">
        <v>28</v>
      </c>
      <c r="C182" s="59">
        <v>0.0</v>
      </c>
      <c r="D182" s="59">
        <v>0.0</v>
      </c>
      <c r="R182" s="59">
        <v>171.0</v>
      </c>
    </row>
    <row r="183">
      <c r="A183" t="s">
        <v>28</v>
      </c>
      <c r="B183" s="59" t="s">
        <v>19</v>
      </c>
      <c r="C183" s="59">
        <v>2.4</v>
      </c>
      <c r="D183" s="59">
        <v>2.4</v>
      </c>
      <c r="R183" s="59">
        <v>172.0</v>
      </c>
    </row>
    <row r="184">
      <c r="A184" t="s">
        <v>28</v>
      </c>
      <c r="B184" t="s">
        <v>61</v>
      </c>
      <c r="C184" s="59">
        <v>3.2</v>
      </c>
      <c r="D184" s="59">
        <v>3.2</v>
      </c>
      <c r="R184" s="59">
        <v>173.0</v>
      </c>
    </row>
    <row r="185">
      <c r="A185" t="s">
        <v>28</v>
      </c>
      <c r="B185" t="s">
        <v>22</v>
      </c>
      <c r="C185" s="59">
        <v>3.9</v>
      </c>
      <c r="D185" s="59">
        <v>3.9</v>
      </c>
      <c r="R185" s="59">
        <v>174.0</v>
      </c>
    </row>
    <row r="186">
      <c r="A186" t="s">
        <v>28</v>
      </c>
      <c r="B186" t="s">
        <v>26</v>
      </c>
      <c r="C186" s="59">
        <v>4.5</v>
      </c>
      <c r="D186" s="59">
        <v>4.5</v>
      </c>
      <c r="R186" s="59">
        <v>175.0</v>
      </c>
    </row>
    <row r="187">
      <c r="A187" t="s">
        <v>28</v>
      </c>
      <c r="B187" t="s">
        <v>62</v>
      </c>
      <c r="C187" s="59">
        <v>2.5</v>
      </c>
      <c r="D187" s="59">
        <v>2.5</v>
      </c>
      <c r="R187" s="59">
        <v>176.0</v>
      </c>
    </row>
    <row r="188">
      <c r="A188" s="59" t="s">
        <v>28</v>
      </c>
      <c r="B188" s="59" t="s">
        <v>63</v>
      </c>
      <c r="C188" s="59">
        <v>8.6</v>
      </c>
      <c r="D188" s="59">
        <v>8.6</v>
      </c>
      <c r="R188" s="59"/>
    </row>
    <row r="189">
      <c r="A189" t="s">
        <v>61</v>
      </c>
      <c r="B189" t="s">
        <v>49</v>
      </c>
      <c r="C189" s="59">
        <v>2.7</v>
      </c>
      <c r="D189" s="59">
        <v>2.7</v>
      </c>
      <c r="R189" s="59">
        <v>193.0</v>
      </c>
    </row>
    <row r="190">
      <c r="A190" t="s">
        <v>61</v>
      </c>
      <c r="B190" t="s">
        <v>30</v>
      </c>
      <c r="C190" s="59">
        <v>1.9</v>
      </c>
      <c r="D190" s="59">
        <v>1.9</v>
      </c>
      <c r="R190" s="59">
        <v>194.0</v>
      </c>
    </row>
    <row r="191">
      <c r="A191" t="s">
        <v>61</v>
      </c>
      <c r="B191" t="s">
        <v>21</v>
      </c>
      <c r="C191" s="59">
        <v>2.5</v>
      </c>
      <c r="D191" s="59">
        <v>2.5</v>
      </c>
      <c r="R191" s="59">
        <v>195.0</v>
      </c>
    </row>
    <row r="192">
      <c r="A192" t="s">
        <v>61</v>
      </c>
      <c r="B192" t="s">
        <v>58</v>
      </c>
      <c r="C192" s="59">
        <v>4.5</v>
      </c>
      <c r="D192" s="59">
        <v>4.5</v>
      </c>
      <c r="R192" s="59">
        <v>196.0</v>
      </c>
    </row>
    <row r="193">
      <c r="A193" t="s">
        <v>61</v>
      </c>
      <c r="B193" t="s">
        <v>15</v>
      </c>
      <c r="C193" s="59">
        <v>1.2</v>
      </c>
      <c r="D193" s="59">
        <v>1.2</v>
      </c>
      <c r="R193" s="59">
        <v>197.0</v>
      </c>
    </row>
    <row r="194">
      <c r="A194" t="s">
        <v>61</v>
      </c>
      <c r="B194" t="s">
        <v>59</v>
      </c>
      <c r="C194" s="59">
        <v>2.8</v>
      </c>
      <c r="D194" s="59">
        <v>2.8</v>
      </c>
      <c r="R194" s="59">
        <v>198.0</v>
      </c>
    </row>
    <row r="195">
      <c r="A195" t="s">
        <v>61</v>
      </c>
      <c r="B195" t="s">
        <v>60</v>
      </c>
      <c r="C195" s="59">
        <v>4.1</v>
      </c>
      <c r="D195" s="59">
        <v>4.1</v>
      </c>
      <c r="R195" s="59">
        <v>199.0</v>
      </c>
    </row>
    <row r="196">
      <c r="A196" t="s">
        <v>61</v>
      </c>
      <c r="B196" t="s">
        <v>16</v>
      </c>
      <c r="C196" s="59">
        <v>4.0</v>
      </c>
      <c r="D196" s="59">
        <v>4.0</v>
      </c>
      <c r="R196" s="59">
        <v>200.0</v>
      </c>
    </row>
    <row r="197">
      <c r="A197" t="s">
        <v>61</v>
      </c>
      <c r="B197" t="s">
        <v>25</v>
      </c>
      <c r="C197" s="59">
        <v>12.0</v>
      </c>
      <c r="D197" s="59">
        <v>12.0</v>
      </c>
      <c r="R197" s="59">
        <v>201.0</v>
      </c>
    </row>
    <row r="198">
      <c r="A198" t="s">
        <v>61</v>
      </c>
      <c r="B198" t="s">
        <v>23</v>
      </c>
      <c r="C198" s="59">
        <v>11.9</v>
      </c>
      <c r="D198" s="59">
        <v>11.9</v>
      </c>
      <c r="R198" s="59">
        <v>202.0</v>
      </c>
    </row>
    <row r="199">
      <c r="A199" t="s">
        <v>61</v>
      </c>
      <c r="B199" t="s">
        <v>28</v>
      </c>
      <c r="C199" s="59">
        <v>3.2</v>
      </c>
      <c r="D199" s="59">
        <v>3.2</v>
      </c>
      <c r="R199" s="59">
        <v>203.0</v>
      </c>
    </row>
    <row r="200">
      <c r="A200" t="s">
        <v>61</v>
      </c>
      <c r="B200" s="59" t="s">
        <v>19</v>
      </c>
      <c r="C200" s="59">
        <v>2.7</v>
      </c>
      <c r="D200" s="59">
        <v>2.7</v>
      </c>
      <c r="R200" s="59">
        <v>204.0</v>
      </c>
    </row>
    <row r="201">
      <c r="A201" t="s">
        <v>61</v>
      </c>
      <c r="B201" t="s">
        <v>61</v>
      </c>
      <c r="C201" s="59">
        <v>0.0</v>
      </c>
      <c r="D201" s="59">
        <v>0.0</v>
      </c>
      <c r="R201" s="59">
        <v>205.0</v>
      </c>
    </row>
    <row r="202">
      <c r="A202" t="s">
        <v>61</v>
      </c>
      <c r="B202" t="s">
        <v>22</v>
      </c>
      <c r="C202" s="59">
        <v>3.3</v>
      </c>
      <c r="D202" s="59">
        <v>3.3</v>
      </c>
      <c r="R202" s="59">
        <v>206.0</v>
      </c>
    </row>
    <row r="203">
      <c r="A203" t="s">
        <v>61</v>
      </c>
      <c r="B203" t="s">
        <v>26</v>
      </c>
      <c r="C203" s="59">
        <v>4.7</v>
      </c>
      <c r="D203" s="59">
        <v>4.7</v>
      </c>
      <c r="R203" s="59">
        <v>207.0</v>
      </c>
    </row>
    <row r="204">
      <c r="A204" t="s">
        <v>61</v>
      </c>
      <c r="B204" t="s">
        <v>62</v>
      </c>
      <c r="C204" s="59">
        <v>1.2</v>
      </c>
      <c r="D204" s="59">
        <v>1.2</v>
      </c>
      <c r="R204" s="59">
        <v>208.0</v>
      </c>
    </row>
    <row r="205">
      <c r="A205" s="59" t="s">
        <v>61</v>
      </c>
      <c r="B205" s="59" t="s">
        <v>63</v>
      </c>
      <c r="C205" s="59">
        <v>8.9</v>
      </c>
      <c r="D205" s="59">
        <v>8.9</v>
      </c>
      <c r="R205" s="59"/>
    </row>
    <row r="206">
      <c r="A206" s="63" t="s">
        <v>22</v>
      </c>
      <c r="B206" s="63" t="s">
        <v>49</v>
      </c>
      <c r="C206" s="62">
        <v>5.0</v>
      </c>
      <c r="D206" s="62">
        <v>5.0</v>
      </c>
      <c r="E206" s="63"/>
      <c r="F206" s="62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2">
        <v>209.0</v>
      </c>
      <c r="S206" s="63"/>
      <c r="T206" s="63"/>
      <c r="U206" s="63"/>
      <c r="V206" s="63"/>
      <c r="W206" s="63"/>
      <c r="X206" s="63"/>
      <c r="Y206" s="63"/>
      <c r="Z206" s="63"/>
    </row>
    <row r="207">
      <c r="A207" s="63" t="s">
        <v>22</v>
      </c>
      <c r="B207" s="63" t="s">
        <v>30</v>
      </c>
      <c r="C207" s="62">
        <v>4.0</v>
      </c>
      <c r="D207" s="62">
        <v>4.0</v>
      </c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2">
        <v>210.0</v>
      </c>
      <c r="S207" s="63"/>
      <c r="T207" s="63"/>
      <c r="U207" s="63"/>
      <c r="V207" s="63"/>
      <c r="W207" s="63"/>
      <c r="X207" s="63"/>
      <c r="Y207" s="63"/>
      <c r="Z207" s="63"/>
    </row>
    <row r="208">
      <c r="A208" s="63" t="s">
        <v>22</v>
      </c>
      <c r="B208" s="63" t="s">
        <v>21</v>
      </c>
      <c r="C208" s="62">
        <v>4.8</v>
      </c>
      <c r="D208" s="62">
        <v>4.8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2">
        <v>211.0</v>
      </c>
      <c r="S208" s="63"/>
      <c r="T208" s="63"/>
      <c r="U208" s="63"/>
      <c r="V208" s="63"/>
      <c r="W208" s="63"/>
      <c r="X208" s="63"/>
      <c r="Y208" s="63"/>
      <c r="Z208" s="63"/>
    </row>
    <row r="209">
      <c r="A209" s="63" t="s">
        <v>22</v>
      </c>
      <c r="B209" s="63" t="s">
        <v>58</v>
      </c>
      <c r="C209" s="62">
        <v>6.5</v>
      </c>
      <c r="D209" s="62">
        <v>6.5</v>
      </c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2">
        <v>212.0</v>
      </c>
      <c r="S209" s="63"/>
      <c r="T209" s="63"/>
      <c r="U209" s="63"/>
      <c r="V209" s="63"/>
      <c r="W209" s="63"/>
      <c r="X209" s="63"/>
      <c r="Y209" s="63"/>
      <c r="Z209" s="63"/>
    </row>
    <row r="210">
      <c r="A210" s="63" t="s">
        <v>22</v>
      </c>
      <c r="B210" s="63" t="s">
        <v>15</v>
      </c>
      <c r="C210" s="62">
        <v>3.5</v>
      </c>
      <c r="D210" s="62">
        <v>3.5</v>
      </c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2">
        <v>213.0</v>
      </c>
      <c r="S210" s="63"/>
      <c r="T210" s="63"/>
      <c r="U210" s="63"/>
      <c r="V210" s="63"/>
      <c r="W210" s="63"/>
      <c r="X210" s="63"/>
      <c r="Y210" s="63"/>
      <c r="Z210" s="63"/>
    </row>
    <row r="211">
      <c r="A211" s="63" t="s">
        <v>22</v>
      </c>
      <c r="B211" s="63" t="s">
        <v>59</v>
      </c>
      <c r="C211" s="62">
        <v>4.9</v>
      </c>
      <c r="D211" s="62">
        <v>4.9</v>
      </c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2">
        <v>214.0</v>
      </c>
      <c r="S211" s="63"/>
      <c r="T211" s="63"/>
      <c r="U211" s="63"/>
      <c r="V211" s="63"/>
      <c r="W211" s="63"/>
      <c r="X211" s="63"/>
      <c r="Y211" s="63"/>
      <c r="Z211" s="63"/>
    </row>
    <row r="212">
      <c r="A212" s="63" t="s">
        <v>22</v>
      </c>
      <c r="B212" s="63" t="s">
        <v>60</v>
      </c>
      <c r="C212" s="62">
        <v>4.6</v>
      </c>
      <c r="D212" s="62">
        <v>4.6</v>
      </c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2">
        <v>215.0</v>
      </c>
      <c r="S212" s="63"/>
      <c r="T212" s="63"/>
      <c r="U212" s="63"/>
      <c r="V212" s="63"/>
      <c r="W212" s="63"/>
      <c r="X212" s="63"/>
      <c r="Y212" s="63"/>
      <c r="Z212" s="63"/>
    </row>
    <row r="213">
      <c r="A213" s="63" t="s">
        <v>22</v>
      </c>
      <c r="B213" s="63" t="s">
        <v>16</v>
      </c>
      <c r="C213" s="62">
        <v>5.1</v>
      </c>
      <c r="D213" s="62">
        <v>5.1</v>
      </c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2">
        <v>216.0</v>
      </c>
      <c r="S213" s="63"/>
      <c r="T213" s="63"/>
      <c r="U213" s="63"/>
      <c r="V213" s="63"/>
      <c r="W213" s="63"/>
      <c r="X213" s="63"/>
      <c r="Y213" s="63"/>
      <c r="Z213" s="63"/>
    </row>
    <row r="214">
      <c r="A214" s="63" t="s">
        <v>22</v>
      </c>
      <c r="B214" s="63" t="s">
        <v>25</v>
      </c>
      <c r="C214" s="62">
        <v>15.2</v>
      </c>
      <c r="D214" s="62">
        <v>15.2</v>
      </c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2">
        <v>217.0</v>
      </c>
      <c r="S214" s="63"/>
      <c r="T214" s="63"/>
      <c r="U214" s="63"/>
      <c r="V214" s="63"/>
      <c r="W214" s="63"/>
      <c r="X214" s="63"/>
      <c r="Y214" s="63"/>
      <c r="Z214" s="63"/>
    </row>
    <row r="215">
      <c r="A215" s="63" t="s">
        <v>22</v>
      </c>
      <c r="B215" s="63" t="s">
        <v>23</v>
      </c>
      <c r="C215" s="62">
        <v>15.1</v>
      </c>
      <c r="D215" s="62">
        <v>15.1</v>
      </c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2">
        <v>218.0</v>
      </c>
      <c r="S215" s="63"/>
      <c r="T215" s="63"/>
      <c r="U215" s="63"/>
      <c r="V215" s="63"/>
      <c r="W215" s="63"/>
      <c r="X215" s="63"/>
      <c r="Y215" s="63"/>
      <c r="Z215" s="63"/>
    </row>
    <row r="216">
      <c r="A216" s="63" t="s">
        <v>22</v>
      </c>
      <c r="B216" s="63" t="s">
        <v>28</v>
      </c>
      <c r="C216" s="62">
        <v>3.9</v>
      </c>
      <c r="D216" s="62">
        <v>3.9</v>
      </c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2">
        <v>219.0</v>
      </c>
      <c r="S216" s="63"/>
      <c r="T216" s="63"/>
      <c r="U216" s="63"/>
      <c r="V216" s="63"/>
      <c r="W216" s="63"/>
      <c r="X216" s="63"/>
      <c r="Y216" s="63"/>
      <c r="Z216" s="63"/>
    </row>
    <row r="217">
      <c r="A217" s="63" t="s">
        <v>22</v>
      </c>
      <c r="B217" s="62" t="s">
        <v>19</v>
      </c>
      <c r="C217" s="62">
        <v>4.7</v>
      </c>
      <c r="D217" s="62">
        <v>4.7</v>
      </c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2">
        <v>220.0</v>
      </c>
      <c r="S217" s="63"/>
      <c r="T217" s="63"/>
      <c r="U217" s="63"/>
      <c r="V217" s="63"/>
      <c r="W217" s="63"/>
      <c r="X217" s="63"/>
      <c r="Y217" s="63"/>
      <c r="Z217" s="63"/>
    </row>
    <row r="218">
      <c r="A218" s="63" t="s">
        <v>22</v>
      </c>
      <c r="B218" s="63" t="s">
        <v>61</v>
      </c>
      <c r="C218" s="62">
        <v>3.3</v>
      </c>
      <c r="D218" s="62">
        <v>3.3</v>
      </c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2">
        <v>221.0</v>
      </c>
      <c r="S218" s="63"/>
      <c r="T218" s="63"/>
      <c r="U218" s="63"/>
      <c r="V218" s="63"/>
      <c r="W218" s="63"/>
      <c r="X218" s="63"/>
      <c r="Y218" s="63"/>
      <c r="Z218" s="63"/>
    </row>
    <row r="219">
      <c r="A219" s="63" t="s">
        <v>22</v>
      </c>
      <c r="B219" s="63" t="s">
        <v>22</v>
      </c>
      <c r="C219" s="62">
        <v>0.0</v>
      </c>
      <c r="D219" s="62">
        <v>0.0</v>
      </c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2">
        <v>222.0</v>
      </c>
      <c r="S219" s="63"/>
      <c r="T219" s="63"/>
      <c r="U219" s="63"/>
      <c r="V219" s="63"/>
      <c r="W219" s="63"/>
      <c r="X219" s="63"/>
      <c r="Y219" s="63"/>
      <c r="Z219" s="63"/>
    </row>
    <row r="220">
      <c r="A220" s="63" t="s">
        <v>22</v>
      </c>
      <c r="B220" s="63" t="s">
        <v>26</v>
      </c>
      <c r="C220" s="62">
        <v>7.4</v>
      </c>
      <c r="D220" s="62">
        <v>7.4</v>
      </c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2">
        <v>223.0</v>
      </c>
      <c r="S220" s="63"/>
      <c r="T220" s="63"/>
      <c r="U220" s="63"/>
      <c r="V220" s="63"/>
      <c r="W220" s="63"/>
      <c r="X220" s="63"/>
      <c r="Y220" s="63"/>
      <c r="Z220" s="63"/>
    </row>
    <row r="221">
      <c r="A221" s="63" t="s">
        <v>22</v>
      </c>
      <c r="B221" s="63" t="s">
        <v>62</v>
      </c>
      <c r="C221" s="62">
        <v>3.2</v>
      </c>
      <c r="D221" s="62">
        <v>3.2</v>
      </c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2">
        <v>224.0</v>
      </c>
      <c r="S221" s="63"/>
      <c r="T221" s="63"/>
      <c r="U221" s="63"/>
      <c r="V221" s="63"/>
      <c r="W221" s="63"/>
      <c r="X221" s="63"/>
      <c r="Y221" s="63"/>
      <c r="Z221" s="63"/>
    </row>
    <row r="222">
      <c r="A222" s="62" t="s">
        <v>22</v>
      </c>
      <c r="B222" s="62" t="s">
        <v>63</v>
      </c>
      <c r="C222" s="62">
        <v>12.1</v>
      </c>
      <c r="D222" s="62">
        <v>12.1</v>
      </c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2"/>
      <c r="S222" s="63"/>
      <c r="T222" s="63"/>
      <c r="U222" s="63"/>
      <c r="V222" s="63"/>
      <c r="W222" s="63"/>
      <c r="X222" s="63"/>
      <c r="Y222" s="63"/>
      <c r="Z222" s="63"/>
    </row>
    <row r="223">
      <c r="A223" t="s">
        <v>26</v>
      </c>
      <c r="B223" t="s">
        <v>49</v>
      </c>
      <c r="C223" s="59">
        <v>2.3</v>
      </c>
      <c r="D223" s="59">
        <v>2.3</v>
      </c>
      <c r="R223" s="59">
        <v>225.0</v>
      </c>
    </row>
    <row r="224">
      <c r="A224" t="s">
        <v>26</v>
      </c>
      <c r="B224" t="s">
        <v>30</v>
      </c>
      <c r="C224" s="59">
        <v>4.5</v>
      </c>
      <c r="D224" s="59">
        <v>4.5</v>
      </c>
      <c r="R224" s="59">
        <v>226.0</v>
      </c>
    </row>
    <row r="225">
      <c r="A225" t="s">
        <v>26</v>
      </c>
      <c r="B225" t="s">
        <v>21</v>
      </c>
      <c r="C225" s="59">
        <v>2.6</v>
      </c>
      <c r="D225" s="59">
        <v>2.6</v>
      </c>
      <c r="R225" s="59">
        <v>227.0</v>
      </c>
    </row>
    <row r="226">
      <c r="A226" t="s">
        <v>26</v>
      </c>
      <c r="B226" t="s">
        <v>58</v>
      </c>
      <c r="C226" s="59">
        <v>0.8</v>
      </c>
      <c r="D226" s="59">
        <v>0.8</v>
      </c>
      <c r="R226" s="59">
        <v>228.0</v>
      </c>
    </row>
    <row r="227">
      <c r="A227" t="s">
        <v>26</v>
      </c>
      <c r="B227" t="s">
        <v>15</v>
      </c>
      <c r="C227" s="59">
        <v>4.7</v>
      </c>
      <c r="D227" s="59">
        <v>4.7</v>
      </c>
      <c r="R227" s="59">
        <v>229.0</v>
      </c>
    </row>
    <row r="228">
      <c r="A228" t="s">
        <v>26</v>
      </c>
      <c r="B228" t="s">
        <v>59</v>
      </c>
      <c r="C228" s="59">
        <v>3.0</v>
      </c>
      <c r="D228" s="59">
        <v>3.0</v>
      </c>
      <c r="R228" s="59">
        <v>230.0</v>
      </c>
    </row>
    <row r="229">
      <c r="A229" t="s">
        <v>26</v>
      </c>
      <c r="B229" t="s">
        <v>60</v>
      </c>
      <c r="C229" s="59">
        <v>6.0</v>
      </c>
      <c r="D229" s="59">
        <v>6.0</v>
      </c>
      <c r="R229" s="59">
        <v>231.0</v>
      </c>
    </row>
    <row r="230">
      <c r="A230" t="s">
        <v>26</v>
      </c>
      <c r="B230" t="s">
        <v>16</v>
      </c>
      <c r="C230" s="59">
        <v>4.2</v>
      </c>
      <c r="D230" s="59">
        <v>4.2</v>
      </c>
      <c r="R230" s="59">
        <v>232.0</v>
      </c>
    </row>
    <row r="231">
      <c r="A231" t="s">
        <v>26</v>
      </c>
      <c r="B231" t="s">
        <v>25</v>
      </c>
      <c r="C231" s="59">
        <v>8.5</v>
      </c>
      <c r="D231" s="59">
        <v>8.5</v>
      </c>
      <c r="R231" s="59">
        <v>233.0</v>
      </c>
    </row>
    <row r="232">
      <c r="A232" t="s">
        <v>26</v>
      </c>
      <c r="B232" t="s">
        <v>23</v>
      </c>
      <c r="C232" s="59">
        <v>8.4</v>
      </c>
      <c r="D232" s="59">
        <v>8.4</v>
      </c>
      <c r="R232" s="59">
        <v>234.0</v>
      </c>
    </row>
    <row r="233">
      <c r="A233" t="s">
        <v>26</v>
      </c>
      <c r="B233" t="s">
        <v>28</v>
      </c>
      <c r="C233" s="59">
        <v>4.5</v>
      </c>
      <c r="D233" s="59">
        <v>4.5</v>
      </c>
      <c r="R233" s="59">
        <v>235.0</v>
      </c>
    </row>
    <row r="234">
      <c r="A234" t="s">
        <v>26</v>
      </c>
      <c r="B234" s="59" t="s">
        <v>19</v>
      </c>
      <c r="C234" s="59">
        <v>3.1</v>
      </c>
      <c r="D234" s="59">
        <v>3.1</v>
      </c>
      <c r="R234" s="59">
        <v>236.0</v>
      </c>
    </row>
    <row r="235">
      <c r="A235" t="s">
        <v>26</v>
      </c>
      <c r="B235" t="s">
        <v>61</v>
      </c>
      <c r="C235" s="59">
        <v>4.7</v>
      </c>
      <c r="D235" s="59">
        <v>4.7</v>
      </c>
      <c r="R235" s="59">
        <v>237.0</v>
      </c>
    </row>
    <row r="236">
      <c r="A236" t="s">
        <v>26</v>
      </c>
      <c r="B236" t="s">
        <v>22</v>
      </c>
      <c r="C236" s="59">
        <v>7.4</v>
      </c>
      <c r="D236" s="59">
        <v>7.4</v>
      </c>
      <c r="R236" s="59">
        <v>238.0</v>
      </c>
    </row>
    <row r="237">
      <c r="A237" t="s">
        <v>26</v>
      </c>
      <c r="B237" t="s">
        <v>26</v>
      </c>
      <c r="C237" s="59">
        <v>0.0</v>
      </c>
      <c r="D237" s="59">
        <v>0.0</v>
      </c>
      <c r="R237" s="59">
        <v>239.0</v>
      </c>
    </row>
    <row r="238">
      <c r="A238" t="s">
        <v>26</v>
      </c>
      <c r="B238" t="s">
        <v>62</v>
      </c>
      <c r="C238" s="59">
        <v>3.9</v>
      </c>
      <c r="D238" s="59">
        <v>3.9</v>
      </c>
      <c r="R238" s="59">
        <v>240.0</v>
      </c>
    </row>
    <row r="239">
      <c r="A239" s="59" t="s">
        <v>26</v>
      </c>
      <c r="B239" s="59" t="s">
        <v>63</v>
      </c>
      <c r="C239" s="59">
        <v>5.3</v>
      </c>
      <c r="D239" s="59">
        <v>5.3</v>
      </c>
      <c r="R239" s="59"/>
    </row>
    <row r="240">
      <c r="A240" s="63" t="s">
        <v>62</v>
      </c>
      <c r="B240" s="63" t="s">
        <v>49</v>
      </c>
      <c r="C240" s="62">
        <v>1.8</v>
      </c>
      <c r="D240" s="62">
        <v>1.8</v>
      </c>
      <c r="E240" s="62"/>
      <c r="F240" s="62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2">
        <v>241.0</v>
      </c>
      <c r="S240" s="63"/>
      <c r="T240" s="63"/>
      <c r="U240" s="63"/>
      <c r="V240" s="63"/>
      <c r="W240" s="63"/>
      <c r="X240" s="63"/>
      <c r="Y240" s="63"/>
      <c r="Z240" s="63"/>
    </row>
    <row r="241">
      <c r="A241" s="63" t="s">
        <v>62</v>
      </c>
      <c r="B241" s="63" t="s">
        <v>30</v>
      </c>
      <c r="C241" s="62">
        <v>1.5</v>
      </c>
      <c r="D241" s="62">
        <v>1.5</v>
      </c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2">
        <v>242.0</v>
      </c>
      <c r="S241" s="63"/>
      <c r="T241" s="63"/>
      <c r="U241" s="63"/>
      <c r="V241" s="63"/>
      <c r="W241" s="63"/>
      <c r="X241" s="63"/>
      <c r="Y241" s="63"/>
      <c r="Z241" s="63"/>
    </row>
    <row r="242">
      <c r="A242" s="63" t="s">
        <v>62</v>
      </c>
      <c r="B242" s="63" t="s">
        <v>21</v>
      </c>
      <c r="C242" s="62">
        <v>1.6</v>
      </c>
      <c r="D242" s="62">
        <v>1.6</v>
      </c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2">
        <v>243.0</v>
      </c>
      <c r="S242" s="63"/>
      <c r="T242" s="63"/>
      <c r="U242" s="63"/>
      <c r="V242" s="63"/>
      <c r="W242" s="63"/>
      <c r="X242" s="63"/>
      <c r="Y242" s="63"/>
      <c r="Z242" s="63"/>
    </row>
    <row r="243">
      <c r="A243" s="63" t="s">
        <v>62</v>
      </c>
      <c r="B243" s="63" t="s">
        <v>58</v>
      </c>
      <c r="C243" s="62">
        <v>3.7</v>
      </c>
      <c r="D243" s="62">
        <v>3.7</v>
      </c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2">
        <v>244.0</v>
      </c>
      <c r="S243" s="63"/>
      <c r="T243" s="63"/>
      <c r="U243" s="63"/>
      <c r="V243" s="63"/>
      <c r="W243" s="63"/>
      <c r="X243" s="63"/>
      <c r="Y243" s="63"/>
      <c r="Z243" s="63"/>
    </row>
    <row r="244">
      <c r="A244" s="63" t="s">
        <v>62</v>
      </c>
      <c r="B244" s="63" t="s">
        <v>15</v>
      </c>
      <c r="C244" s="62">
        <v>1.0</v>
      </c>
      <c r="D244" s="62">
        <v>1.0</v>
      </c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2">
        <v>245.0</v>
      </c>
      <c r="S244" s="63"/>
      <c r="T244" s="63"/>
      <c r="U244" s="63"/>
      <c r="V244" s="63"/>
      <c r="W244" s="63"/>
      <c r="X244" s="63"/>
      <c r="Y244" s="63"/>
      <c r="Z244" s="63"/>
    </row>
    <row r="245">
      <c r="A245" s="63" t="s">
        <v>62</v>
      </c>
      <c r="B245" s="63" t="s">
        <v>59</v>
      </c>
      <c r="C245" s="62">
        <v>1.8</v>
      </c>
      <c r="D245" s="62">
        <v>1.8</v>
      </c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2">
        <v>246.0</v>
      </c>
      <c r="S245" s="63"/>
      <c r="T245" s="63"/>
      <c r="U245" s="63"/>
      <c r="V245" s="63"/>
      <c r="W245" s="63"/>
      <c r="X245" s="63"/>
      <c r="Y245" s="63"/>
      <c r="Z245" s="63"/>
    </row>
    <row r="246">
      <c r="A246" s="63" t="s">
        <v>62</v>
      </c>
      <c r="B246" s="63" t="s">
        <v>60</v>
      </c>
      <c r="C246" s="62">
        <v>3.7</v>
      </c>
      <c r="D246" s="62">
        <v>3.7</v>
      </c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2">
        <v>247.0</v>
      </c>
      <c r="S246" s="63"/>
      <c r="T246" s="63"/>
      <c r="U246" s="63"/>
      <c r="V246" s="63"/>
      <c r="W246" s="63"/>
      <c r="X246" s="63"/>
      <c r="Y246" s="63"/>
      <c r="Z246" s="63"/>
    </row>
    <row r="247">
      <c r="A247" s="63" t="s">
        <v>62</v>
      </c>
      <c r="B247" s="63" t="s">
        <v>16</v>
      </c>
      <c r="C247" s="62">
        <v>3.0</v>
      </c>
      <c r="D247" s="62">
        <v>3.0</v>
      </c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2">
        <v>248.0</v>
      </c>
      <c r="S247" s="63"/>
      <c r="T247" s="63"/>
      <c r="U247" s="63"/>
      <c r="V247" s="63"/>
      <c r="W247" s="63"/>
      <c r="X247" s="63"/>
      <c r="Y247" s="63"/>
      <c r="Z247" s="63"/>
    </row>
    <row r="248">
      <c r="A248" s="63" t="s">
        <v>62</v>
      </c>
      <c r="B248" s="63" t="s">
        <v>25</v>
      </c>
      <c r="C248" s="62">
        <v>11.2</v>
      </c>
      <c r="D248" s="62">
        <v>11.2</v>
      </c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2">
        <v>249.0</v>
      </c>
      <c r="S248" s="63"/>
      <c r="T248" s="63"/>
      <c r="U248" s="63"/>
      <c r="V248" s="63"/>
      <c r="W248" s="63"/>
      <c r="X248" s="63"/>
      <c r="Y248" s="63"/>
      <c r="Z248" s="63"/>
    </row>
    <row r="249">
      <c r="A249" s="63" t="s">
        <v>62</v>
      </c>
      <c r="B249" s="63" t="s">
        <v>23</v>
      </c>
      <c r="C249" s="62">
        <v>11.0</v>
      </c>
      <c r="D249" s="62">
        <v>11.0</v>
      </c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2">
        <v>250.0</v>
      </c>
      <c r="S249" s="63"/>
      <c r="T249" s="63"/>
      <c r="U249" s="63"/>
      <c r="V249" s="63"/>
      <c r="W249" s="63"/>
      <c r="X249" s="63"/>
      <c r="Y249" s="63"/>
      <c r="Z249" s="63"/>
    </row>
    <row r="250">
      <c r="A250" s="63" t="s">
        <v>62</v>
      </c>
      <c r="B250" s="63" t="s">
        <v>28</v>
      </c>
      <c r="C250" s="62">
        <v>2.5</v>
      </c>
      <c r="D250" s="62">
        <v>2.5</v>
      </c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2">
        <v>251.0</v>
      </c>
      <c r="S250" s="63"/>
      <c r="T250" s="63"/>
      <c r="U250" s="63"/>
      <c r="V250" s="63"/>
      <c r="W250" s="63"/>
      <c r="X250" s="63"/>
      <c r="Y250" s="63"/>
      <c r="Z250" s="63"/>
    </row>
    <row r="251">
      <c r="A251" s="63" t="s">
        <v>62</v>
      </c>
      <c r="B251" s="62" t="s">
        <v>19</v>
      </c>
      <c r="C251" s="62">
        <v>1.8</v>
      </c>
      <c r="D251" s="62">
        <v>1.8</v>
      </c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2">
        <v>252.0</v>
      </c>
      <c r="S251" s="63"/>
      <c r="T251" s="63"/>
      <c r="U251" s="63"/>
      <c r="V251" s="63"/>
      <c r="W251" s="63"/>
      <c r="X251" s="63"/>
      <c r="Y251" s="63"/>
      <c r="Z251" s="63"/>
    </row>
    <row r="252">
      <c r="A252" s="63" t="s">
        <v>62</v>
      </c>
      <c r="B252" s="63" t="s">
        <v>61</v>
      </c>
      <c r="C252" s="62">
        <v>1.2</v>
      </c>
      <c r="D252" s="62">
        <v>1.2</v>
      </c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2">
        <v>253.0</v>
      </c>
      <c r="S252" s="63"/>
      <c r="T252" s="63"/>
      <c r="U252" s="63"/>
      <c r="V252" s="63"/>
      <c r="W252" s="63"/>
      <c r="X252" s="63"/>
      <c r="Y252" s="63"/>
      <c r="Z252" s="63"/>
    </row>
    <row r="253">
      <c r="A253" s="63" t="s">
        <v>62</v>
      </c>
      <c r="B253" s="63" t="s">
        <v>22</v>
      </c>
      <c r="C253" s="62">
        <v>3.2</v>
      </c>
      <c r="D253" s="62">
        <v>3.2</v>
      </c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2">
        <v>254.0</v>
      </c>
      <c r="S253" s="63"/>
      <c r="T253" s="63"/>
      <c r="U253" s="63"/>
      <c r="V253" s="63"/>
      <c r="W253" s="63"/>
      <c r="X253" s="63"/>
      <c r="Y253" s="63"/>
      <c r="Z253" s="63"/>
    </row>
    <row r="254">
      <c r="A254" s="63" t="s">
        <v>62</v>
      </c>
      <c r="B254" s="63" t="s">
        <v>26</v>
      </c>
      <c r="C254" s="62">
        <v>3.9</v>
      </c>
      <c r="D254" s="62">
        <v>3.9</v>
      </c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2">
        <v>255.0</v>
      </c>
      <c r="S254" s="63"/>
      <c r="T254" s="63"/>
      <c r="U254" s="63"/>
      <c r="V254" s="63"/>
      <c r="W254" s="63"/>
      <c r="X254" s="63"/>
      <c r="Y254" s="63"/>
      <c r="Z254" s="63"/>
    </row>
    <row r="255">
      <c r="A255" s="63" t="s">
        <v>62</v>
      </c>
      <c r="B255" s="63" t="s">
        <v>62</v>
      </c>
      <c r="C255" s="62">
        <v>0.0</v>
      </c>
      <c r="D255" s="62">
        <v>0.0</v>
      </c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2">
        <v>256.0</v>
      </c>
      <c r="S255" s="63"/>
      <c r="T255" s="63"/>
      <c r="U255" s="63"/>
      <c r="V255" s="63"/>
      <c r="W255" s="63"/>
      <c r="X255" s="63"/>
      <c r="Y255" s="63"/>
      <c r="Z255" s="63"/>
    </row>
    <row r="256">
      <c r="A256" s="62" t="s">
        <v>62</v>
      </c>
      <c r="B256" s="62" t="s">
        <v>63</v>
      </c>
      <c r="C256" s="62">
        <v>7.8</v>
      </c>
      <c r="D256" s="62">
        <v>7.8</v>
      </c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2"/>
      <c r="S256" s="63"/>
      <c r="T256" s="63"/>
      <c r="U256" s="63"/>
      <c r="V256" s="63"/>
      <c r="W256" s="63"/>
      <c r="X256" s="63"/>
      <c r="Y256" s="63"/>
      <c r="Z256" s="63"/>
    </row>
    <row r="257">
      <c r="A257" s="62" t="s">
        <v>19</v>
      </c>
      <c r="B257" s="63" t="s">
        <v>49</v>
      </c>
      <c r="C257" s="62">
        <v>0.9</v>
      </c>
      <c r="D257" s="62">
        <v>0.9</v>
      </c>
      <c r="E257" s="62" t="s">
        <v>64</v>
      </c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2">
        <v>177.0</v>
      </c>
      <c r="S257" s="63"/>
      <c r="T257" s="63"/>
      <c r="U257" s="63"/>
      <c r="V257" s="63"/>
      <c r="W257" s="63"/>
      <c r="X257" s="63"/>
      <c r="Y257" s="63"/>
      <c r="Z257" s="63"/>
    </row>
    <row r="258">
      <c r="A258" s="62" t="s">
        <v>19</v>
      </c>
      <c r="B258" s="63" t="s">
        <v>30</v>
      </c>
      <c r="C258" s="62">
        <v>2.3</v>
      </c>
      <c r="D258" s="62">
        <v>2.3</v>
      </c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2">
        <v>178.0</v>
      </c>
      <c r="S258" s="63"/>
      <c r="T258" s="63"/>
      <c r="U258" s="63"/>
      <c r="V258" s="63"/>
      <c r="W258" s="63"/>
      <c r="X258" s="63"/>
      <c r="Y258" s="63"/>
      <c r="Z258" s="63"/>
    </row>
    <row r="259">
      <c r="A259" s="62" t="s">
        <v>19</v>
      </c>
      <c r="B259" s="63" t="s">
        <v>21</v>
      </c>
      <c r="C259" s="62">
        <v>0.9</v>
      </c>
      <c r="D259" s="62">
        <v>0.9</v>
      </c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2">
        <v>179.0</v>
      </c>
      <c r="S259" s="63"/>
      <c r="T259" s="63"/>
      <c r="U259" s="63"/>
      <c r="V259" s="63"/>
      <c r="W259" s="63"/>
      <c r="X259" s="63"/>
      <c r="Y259" s="63"/>
      <c r="Z259" s="63"/>
    </row>
    <row r="260">
      <c r="A260" s="62" t="s">
        <v>19</v>
      </c>
      <c r="B260" s="63" t="s">
        <v>58</v>
      </c>
      <c r="C260" s="62">
        <v>2.6</v>
      </c>
      <c r="D260" s="62">
        <v>2.6</v>
      </c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2">
        <v>180.0</v>
      </c>
      <c r="S260" s="63"/>
      <c r="T260" s="63"/>
      <c r="U260" s="63"/>
      <c r="V260" s="63"/>
      <c r="W260" s="63"/>
      <c r="X260" s="63"/>
      <c r="Y260" s="63"/>
      <c r="Z260" s="63"/>
    </row>
    <row r="261">
      <c r="A261" s="62" t="s">
        <v>19</v>
      </c>
      <c r="B261" s="63" t="s">
        <v>15</v>
      </c>
      <c r="C261" s="62">
        <v>2.5</v>
      </c>
      <c r="D261" s="62">
        <v>2.5</v>
      </c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2">
        <v>181.0</v>
      </c>
      <c r="S261" s="63"/>
      <c r="T261" s="63"/>
      <c r="U261" s="63"/>
      <c r="V261" s="63"/>
      <c r="W261" s="63"/>
      <c r="X261" s="63"/>
      <c r="Y261" s="63"/>
      <c r="Z261" s="63"/>
    </row>
    <row r="262">
      <c r="A262" s="62" t="s">
        <v>19</v>
      </c>
      <c r="B262" s="63" t="s">
        <v>59</v>
      </c>
      <c r="C262" s="62">
        <v>1.0</v>
      </c>
      <c r="D262" s="62">
        <v>1.0</v>
      </c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2">
        <v>182.0</v>
      </c>
      <c r="S262" s="63"/>
      <c r="T262" s="63"/>
      <c r="U262" s="63"/>
      <c r="V262" s="63"/>
      <c r="W262" s="63"/>
      <c r="X262" s="63"/>
      <c r="Y262" s="63"/>
      <c r="Z262" s="63"/>
    </row>
    <row r="263">
      <c r="A263" s="62" t="s">
        <v>19</v>
      </c>
      <c r="B263" s="63" t="s">
        <v>60</v>
      </c>
      <c r="C263" s="62">
        <v>3.8</v>
      </c>
      <c r="D263" s="62">
        <v>3.8</v>
      </c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2">
        <v>183.0</v>
      </c>
      <c r="S263" s="63"/>
      <c r="T263" s="63"/>
      <c r="U263" s="63"/>
      <c r="V263" s="63"/>
      <c r="W263" s="63"/>
      <c r="X263" s="63"/>
      <c r="Y263" s="63"/>
      <c r="Z263" s="63"/>
    </row>
    <row r="264">
      <c r="A264" s="62" t="s">
        <v>19</v>
      </c>
      <c r="B264" s="63" t="s">
        <v>16</v>
      </c>
      <c r="C264" s="62">
        <v>2.1</v>
      </c>
      <c r="D264" s="62">
        <v>2.1</v>
      </c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2">
        <v>184.0</v>
      </c>
      <c r="S264" s="63"/>
      <c r="T264" s="63"/>
      <c r="U264" s="63"/>
      <c r="V264" s="63"/>
      <c r="W264" s="63"/>
      <c r="X264" s="63"/>
      <c r="Y264" s="63"/>
      <c r="Z264" s="63"/>
    </row>
    <row r="265">
      <c r="A265" s="62" t="s">
        <v>19</v>
      </c>
      <c r="B265" s="63" t="s">
        <v>25</v>
      </c>
      <c r="C265" s="62">
        <v>9.8</v>
      </c>
      <c r="D265" s="62">
        <v>9.8</v>
      </c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2">
        <v>185.0</v>
      </c>
      <c r="S265" s="63"/>
      <c r="T265" s="63"/>
      <c r="U265" s="63"/>
      <c r="V265" s="63"/>
      <c r="W265" s="63"/>
      <c r="X265" s="63"/>
      <c r="Y265" s="63"/>
      <c r="Z265" s="63"/>
    </row>
    <row r="266">
      <c r="A266" s="62" t="s">
        <v>19</v>
      </c>
      <c r="B266" s="63" t="s">
        <v>23</v>
      </c>
      <c r="C266" s="62">
        <v>9.7</v>
      </c>
      <c r="D266" s="62">
        <v>9.7</v>
      </c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2">
        <v>186.0</v>
      </c>
      <c r="S266" s="63"/>
      <c r="T266" s="63"/>
      <c r="U266" s="63"/>
      <c r="V266" s="63"/>
      <c r="W266" s="63"/>
      <c r="X266" s="63"/>
      <c r="Y266" s="63"/>
      <c r="Z266" s="63"/>
    </row>
    <row r="267">
      <c r="A267" s="62" t="s">
        <v>19</v>
      </c>
      <c r="B267" s="63" t="s">
        <v>28</v>
      </c>
      <c r="C267" s="62">
        <v>2.4</v>
      </c>
      <c r="D267" s="62">
        <v>2.4</v>
      </c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2">
        <v>187.0</v>
      </c>
      <c r="S267" s="63"/>
      <c r="T267" s="63"/>
      <c r="U267" s="63"/>
      <c r="V267" s="63"/>
      <c r="W267" s="63"/>
      <c r="X267" s="63"/>
      <c r="Y267" s="63"/>
      <c r="Z267" s="63"/>
    </row>
    <row r="268">
      <c r="A268" s="62" t="s">
        <v>19</v>
      </c>
      <c r="B268" s="62" t="s">
        <v>19</v>
      </c>
      <c r="C268" s="62">
        <v>0.0</v>
      </c>
      <c r="D268" s="62">
        <v>0.0</v>
      </c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2">
        <v>188.0</v>
      </c>
      <c r="S268" s="63"/>
      <c r="T268" s="63"/>
      <c r="U268" s="63"/>
      <c r="V268" s="63"/>
      <c r="W268" s="63"/>
      <c r="X268" s="63"/>
      <c r="Y268" s="63"/>
      <c r="Z268" s="63"/>
    </row>
    <row r="269">
      <c r="A269" s="62" t="s">
        <v>19</v>
      </c>
      <c r="B269" s="63" t="s">
        <v>61</v>
      </c>
      <c r="C269" s="62">
        <v>2.7</v>
      </c>
      <c r="D269" s="62">
        <v>2.7</v>
      </c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2">
        <v>189.0</v>
      </c>
      <c r="S269" s="63"/>
      <c r="T269" s="63"/>
      <c r="U269" s="63"/>
      <c r="V269" s="63"/>
      <c r="W269" s="63"/>
      <c r="X269" s="63"/>
      <c r="Y269" s="63"/>
      <c r="Z269" s="63"/>
    </row>
    <row r="270">
      <c r="A270" s="62" t="s">
        <v>19</v>
      </c>
      <c r="B270" s="63" t="s">
        <v>22</v>
      </c>
      <c r="C270" s="62">
        <v>4.7</v>
      </c>
      <c r="D270" s="62">
        <v>4.7</v>
      </c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2">
        <v>190.0</v>
      </c>
      <c r="S270" s="63"/>
      <c r="T270" s="63"/>
      <c r="U270" s="63"/>
      <c r="V270" s="63"/>
      <c r="W270" s="63"/>
      <c r="X270" s="63"/>
      <c r="Y270" s="63"/>
      <c r="Z270" s="63"/>
    </row>
    <row r="271">
      <c r="A271" s="62" t="s">
        <v>19</v>
      </c>
      <c r="B271" s="63" t="s">
        <v>26</v>
      </c>
      <c r="C271" s="62">
        <v>3.1</v>
      </c>
      <c r="D271" s="62">
        <v>3.1</v>
      </c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2">
        <v>191.0</v>
      </c>
      <c r="S271" s="63"/>
      <c r="T271" s="63"/>
      <c r="U271" s="63"/>
      <c r="V271" s="63"/>
      <c r="W271" s="63"/>
      <c r="X271" s="63"/>
      <c r="Y271" s="63"/>
      <c r="Z271" s="63"/>
    </row>
    <row r="272">
      <c r="A272" s="62" t="s">
        <v>19</v>
      </c>
      <c r="B272" s="63" t="s">
        <v>62</v>
      </c>
      <c r="C272" s="62">
        <v>1.8</v>
      </c>
      <c r="D272" s="62">
        <v>1.8</v>
      </c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2">
        <v>192.0</v>
      </c>
      <c r="S272" s="63"/>
      <c r="T272" s="63"/>
      <c r="U272" s="63"/>
      <c r="V272" s="63"/>
      <c r="W272" s="63"/>
      <c r="X272" s="63"/>
      <c r="Y272" s="63"/>
      <c r="Z272" s="63"/>
    </row>
    <row r="273">
      <c r="A273" s="62" t="s">
        <v>19</v>
      </c>
      <c r="B273" s="62" t="s">
        <v>63</v>
      </c>
      <c r="C273" s="62">
        <v>7.2</v>
      </c>
      <c r="D273" s="62">
        <v>7.2</v>
      </c>
      <c r="E273" s="61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>
      <c r="A274" s="59" t="s">
        <v>63</v>
      </c>
      <c r="B274" t="s">
        <v>49</v>
      </c>
      <c r="C274" s="59">
        <v>6.0</v>
      </c>
      <c r="D274" s="59">
        <v>6.0</v>
      </c>
    </row>
    <row r="275">
      <c r="A275" s="59" t="s">
        <v>63</v>
      </c>
      <c r="B275" t="s">
        <v>30</v>
      </c>
      <c r="C275" s="59">
        <v>8.5</v>
      </c>
      <c r="D275" s="59">
        <v>8.5</v>
      </c>
    </row>
    <row r="276">
      <c r="A276" s="59" t="s">
        <v>63</v>
      </c>
      <c r="B276" t="s">
        <v>21</v>
      </c>
      <c r="C276" s="59">
        <v>6.6</v>
      </c>
      <c r="D276" s="59">
        <v>6.6</v>
      </c>
    </row>
    <row r="277">
      <c r="A277" s="59" t="s">
        <v>63</v>
      </c>
      <c r="B277" t="s">
        <v>58</v>
      </c>
      <c r="C277" s="59">
        <v>4.6</v>
      </c>
      <c r="D277" s="59">
        <v>4.6</v>
      </c>
    </row>
    <row r="278">
      <c r="A278" s="59" t="s">
        <v>63</v>
      </c>
      <c r="B278" t="s">
        <v>15</v>
      </c>
      <c r="C278" s="59">
        <v>9.0</v>
      </c>
      <c r="D278" s="59">
        <v>9.0</v>
      </c>
    </row>
    <row r="279">
      <c r="A279" s="59" t="s">
        <v>63</v>
      </c>
      <c r="B279" t="s">
        <v>59</v>
      </c>
      <c r="C279" s="59">
        <v>6.9</v>
      </c>
      <c r="D279" s="59">
        <v>6.9</v>
      </c>
    </row>
    <row r="280">
      <c r="A280" s="59" t="s">
        <v>63</v>
      </c>
      <c r="B280" t="s">
        <v>60</v>
      </c>
      <c r="C280" s="59">
        <v>9.9</v>
      </c>
      <c r="D280" s="59">
        <v>9.9</v>
      </c>
    </row>
    <row r="281">
      <c r="A281" s="59" t="s">
        <v>63</v>
      </c>
      <c r="B281" t="s">
        <v>16</v>
      </c>
      <c r="C281" s="59">
        <v>8.1</v>
      </c>
      <c r="D281" s="59">
        <v>8.1</v>
      </c>
    </row>
    <row r="282">
      <c r="A282" s="59" t="s">
        <v>63</v>
      </c>
      <c r="B282" t="s">
        <v>25</v>
      </c>
      <c r="C282" s="59">
        <v>7.3</v>
      </c>
      <c r="D282" s="59">
        <v>7.3</v>
      </c>
    </row>
    <row r="283">
      <c r="A283" s="59" t="s">
        <v>63</v>
      </c>
      <c r="B283" t="s">
        <v>23</v>
      </c>
      <c r="C283" s="59">
        <v>3.4</v>
      </c>
      <c r="D283" s="59">
        <v>3.4</v>
      </c>
    </row>
    <row r="284">
      <c r="A284" s="59" t="s">
        <v>63</v>
      </c>
      <c r="B284" t="s">
        <v>28</v>
      </c>
      <c r="C284" s="59">
        <v>8.6</v>
      </c>
      <c r="D284" s="59">
        <v>8.6</v>
      </c>
    </row>
    <row r="285">
      <c r="A285" s="59" t="s">
        <v>63</v>
      </c>
      <c r="B285" s="59" t="s">
        <v>19</v>
      </c>
      <c r="C285" s="59">
        <v>7.2</v>
      </c>
      <c r="D285" s="59">
        <v>7.2</v>
      </c>
    </row>
    <row r="286">
      <c r="A286" s="59" t="s">
        <v>63</v>
      </c>
      <c r="B286" t="s">
        <v>61</v>
      </c>
      <c r="C286" s="59">
        <v>8.9</v>
      </c>
      <c r="D286" s="59">
        <v>8.9</v>
      </c>
    </row>
    <row r="287">
      <c r="A287" s="59" t="s">
        <v>63</v>
      </c>
      <c r="B287" t="s">
        <v>22</v>
      </c>
      <c r="C287" s="59">
        <v>12.1</v>
      </c>
      <c r="D287" s="59">
        <v>12.1</v>
      </c>
    </row>
    <row r="288">
      <c r="A288" s="59" t="s">
        <v>63</v>
      </c>
      <c r="B288" t="s">
        <v>26</v>
      </c>
      <c r="C288" s="59">
        <v>5.3</v>
      </c>
      <c r="D288" s="59">
        <v>5.3</v>
      </c>
    </row>
    <row r="289">
      <c r="A289" s="59" t="s">
        <v>63</v>
      </c>
      <c r="B289" t="s">
        <v>62</v>
      </c>
      <c r="C289" s="59">
        <v>7.8</v>
      </c>
      <c r="D289" s="59">
        <v>7.8</v>
      </c>
    </row>
    <row r="290">
      <c r="A290" s="59" t="s">
        <v>63</v>
      </c>
      <c r="B290" s="59" t="s">
        <v>63</v>
      </c>
      <c r="C290" s="59">
        <v>0.0</v>
      </c>
      <c r="D290" s="59">
        <v>0.0</v>
      </c>
    </row>
  </sheetData>
  <autoFilter ref="$A$1:$Z$1015">
    <sortState ref="A1:Z1015">
      <sortCondition ref="A1:A1015"/>
    </sortState>
  </autoFilter>
  <customSheetViews>
    <customSheetView guid="{0B1EE5BF-E4DB-42FE-87E8-F513847B9CA7}" filter="1" showAutoFilter="1">
      <autoFilter ref="$A$1:$D$290"/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63"/>
    <col customWidth="1" min="6" max="6" width="63.13"/>
  </cols>
  <sheetData>
    <row r="1" ht="35.25" customHeight="1">
      <c r="A1" s="70" t="s">
        <v>65</v>
      </c>
      <c r="B1" s="55" t="s">
        <v>66</v>
      </c>
      <c r="C1" s="71" t="s">
        <v>13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>
      <c r="A2" s="72" t="str">
        <f>IFERROR(__xludf.DUMMYFUNCTION("sort(UNIQUE({distance!$A2:$A2015;distance!$B2:$B2015}))"),"Adult School")</f>
        <v>Adult School</v>
      </c>
      <c r="B2" s="73" t="s">
        <v>24</v>
      </c>
      <c r="C2" s="73" t="s">
        <v>18</v>
      </c>
      <c r="D2" s="74"/>
      <c r="E2" s="72"/>
      <c r="F2" s="75"/>
      <c r="G2" s="76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>
      <c r="A3" s="72" t="str">
        <f>IFERROR(__xludf.DUMMYFUNCTION("""COMPUTED_VALUE"""),"Barrett")</f>
        <v>Barrett</v>
      </c>
      <c r="B3" s="73" t="s">
        <v>17</v>
      </c>
      <c r="C3" s="74"/>
      <c r="D3" s="74"/>
      <c r="E3" s="72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>
      <c r="A4" s="72" t="str">
        <f>IFERROR(__xludf.DUMMYFUNCTION("""COMPUTED_VALUE"""),"Britton")</f>
        <v>Britton</v>
      </c>
      <c r="B4" s="74"/>
      <c r="C4" s="74"/>
      <c r="D4" s="74"/>
      <c r="E4" s="72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>
      <c r="A5" s="72" t="str">
        <f>IFERROR(__xludf.DUMMYFUNCTION("""COMPUTED_VALUE"""),"Central")</f>
        <v>Central</v>
      </c>
      <c r="B5" s="74"/>
      <c r="C5" s="74"/>
      <c r="D5" s="74"/>
      <c r="E5" s="72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>
      <c r="A6" s="72" t="str">
        <f>IFERROR(__xludf.DUMMYFUNCTION("""COMPUTED_VALUE"""),"District Office")</f>
        <v>District Office</v>
      </c>
      <c r="B6" s="74"/>
      <c r="C6" s="74"/>
      <c r="D6" s="74"/>
      <c r="E6" s="72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>
      <c r="A7" s="72" t="str">
        <f>IFERROR(__xludf.DUMMYFUNCTION("""COMPUTED_VALUE"""),"El Toro")</f>
        <v>El Toro</v>
      </c>
      <c r="B7" s="74"/>
      <c r="C7" s="74"/>
      <c r="D7" s="74"/>
      <c r="E7" s="72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>
      <c r="A8" s="72" t="str">
        <f>IFERROR(__xludf.DUMMYFUNCTION("""COMPUTED_VALUE"""),"Jackson")</f>
        <v>Jackson</v>
      </c>
      <c r="B8" s="74"/>
      <c r="C8" s="74"/>
      <c r="D8" s="74"/>
      <c r="E8" s="72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>
      <c r="A9" s="72" t="str">
        <f>IFERROR(__xludf.DUMMYFUNCTION("""COMPUTED_VALUE"""),"Live Oak")</f>
        <v>Live Oak</v>
      </c>
      <c r="B9" s="74"/>
      <c r="C9" s="74"/>
      <c r="D9" s="74"/>
      <c r="E9" s="72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>
      <c r="A10" s="72" t="str">
        <f>IFERROR(__xludf.DUMMYFUNCTION("""COMPUTED_VALUE"""),"Los Paseos")</f>
        <v>Los Paseos</v>
      </c>
      <c r="B10" s="74"/>
      <c r="C10" s="74"/>
      <c r="D10" s="74"/>
      <c r="E10" s="72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>
      <c r="A11" s="72" t="str">
        <f>IFERROR(__xludf.DUMMYFUNCTION("""COMPUTED_VALUE"""),"Martin Murphy")</f>
        <v>Martin Murphy</v>
      </c>
      <c r="B11" s="74"/>
      <c r="C11" s="74"/>
      <c r="D11" s="74"/>
      <c r="E11" s="72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>
      <c r="A12" s="72" t="str">
        <f>IFERROR(__xludf.DUMMYFUNCTION("""COMPUTED_VALUE"""),"Morgan Hill Charter")</f>
        <v>Morgan Hill Charter</v>
      </c>
      <c r="B12" s="74"/>
      <c r="C12" s="74"/>
      <c r="D12" s="74"/>
      <c r="E12" s="72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>
      <c r="A13" s="72" t="str">
        <f>IFERROR(__xludf.DUMMYFUNCTION("""COMPUTED_VALUE"""),"Nordstrom")</f>
        <v>Nordstrom</v>
      </c>
      <c r="B13" s="74"/>
      <c r="C13" s="74"/>
      <c r="D13" s="74"/>
      <c r="E13" s="72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>
      <c r="A14" s="72" t="str">
        <f>IFERROR(__xludf.DUMMYFUNCTION("""COMPUTED_VALUE"""),"Paradise Valley")</f>
        <v>Paradise Valley</v>
      </c>
      <c r="B14" s="74"/>
      <c r="C14" s="74"/>
      <c r="D14" s="74"/>
      <c r="E14" s="72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>
      <c r="A15" s="72" t="str">
        <f>IFERROR(__xludf.DUMMYFUNCTION("""COMPUTED_VALUE"""),"San Martin")</f>
        <v>San Martin</v>
      </c>
      <c r="B15" s="74"/>
      <c r="C15" s="74"/>
      <c r="D15" s="74"/>
      <c r="E15" s="72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>
      <c r="A16" s="72" t="str">
        <f>IFERROR(__xludf.DUMMYFUNCTION("""COMPUTED_VALUE"""),"Sobrato")</f>
        <v>Sobrato</v>
      </c>
      <c r="B16" s="74"/>
      <c r="C16" s="74"/>
      <c r="D16" s="74"/>
      <c r="E16" s="72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>
      <c r="A17" s="77" t="str">
        <f>IFERROR(__xludf.DUMMYFUNCTION("""COMPUTED_VALUE"""),"Transportation")</f>
        <v>Transportation</v>
      </c>
      <c r="B17" s="74"/>
      <c r="C17" s="74"/>
      <c r="D17" s="74"/>
      <c r="E17" s="77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>
      <c r="A18" s="74" t="str">
        <f>IFERROR(__xludf.DUMMYFUNCTION("""COMPUTED_VALUE"""),"Walsh")</f>
        <v>Walsh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  <row r="1001">
      <c r="A1001" s="74"/>
      <c r="B1001" s="74"/>
      <c r="C1001" s="74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</row>
    <row r="1002">
      <c r="A1002" s="74"/>
      <c r="B1002" s="74"/>
      <c r="C1002" s="74"/>
      <c r="D1002" s="74"/>
      <c r="E1002" s="74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</row>
    <row r="1003">
      <c r="A1003" s="74"/>
      <c r="B1003" s="74"/>
      <c r="C1003" s="74"/>
      <c r="D1003" s="74"/>
      <c r="E1003" s="74"/>
      <c r="F1003" s="74"/>
      <c r="G1003" s="74"/>
      <c r="H1003" s="74"/>
      <c r="I1003" s="74"/>
      <c r="J1003" s="74"/>
      <c r="K1003" s="74"/>
      <c r="L1003" s="74"/>
      <c r="M1003" s="7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</row>
    <row r="1004">
      <c r="A1004" s="74"/>
      <c r="B1004" s="74"/>
      <c r="C1004" s="74"/>
      <c r="D1004" s="74"/>
      <c r="E1004" s="74"/>
      <c r="F1004" s="74"/>
      <c r="G1004" s="74"/>
      <c r="H1004" s="74"/>
      <c r="I1004" s="74"/>
      <c r="J1004" s="74"/>
      <c r="K1004" s="74"/>
      <c r="L1004" s="74"/>
      <c r="M1004" s="7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</row>
    <row r="1005">
      <c r="A1005" s="74"/>
      <c r="B1005" s="74"/>
      <c r="C1005" s="74"/>
      <c r="D1005" s="74"/>
      <c r="E1005" s="74"/>
      <c r="F1005" s="74"/>
      <c r="G1005" s="74"/>
      <c r="H1005" s="74"/>
      <c r="I1005" s="74"/>
      <c r="J1005" s="74"/>
      <c r="K1005" s="74"/>
      <c r="L1005" s="74"/>
      <c r="M1005" s="7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</row>
    <row r="1006">
      <c r="A1006" s="74"/>
      <c r="B1006" s="74"/>
      <c r="C1006" s="74"/>
      <c r="D1006" s="74"/>
      <c r="E1006" s="74"/>
      <c r="F1006" s="74"/>
      <c r="G1006" s="74"/>
      <c r="H1006" s="74"/>
      <c r="I1006" s="74"/>
      <c r="J1006" s="74"/>
      <c r="K1006" s="74"/>
      <c r="L1006" s="74"/>
      <c r="M1006" s="7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</row>
    <row r="1007">
      <c r="A1007" s="74"/>
      <c r="B1007" s="74"/>
      <c r="C1007" s="74"/>
      <c r="D1007" s="74"/>
      <c r="E1007" s="74"/>
      <c r="F1007" s="74"/>
      <c r="G1007" s="74"/>
      <c r="H1007" s="74"/>
      <c r="I1007" s="74"/>
      <c r="J1007" s="74"/>
      <c r="K1007" s="74"/>
      <c r="L1007" s="74"/>
      <c r="M1007" s="7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</row>
    <row r="1008">
      <c r="A1008" s="74"/>
      <c r="B1008" s="74"/>
      <c r="C1008" s="74"/>
      <c r="D1008" s="74"/>
      <c r="E1008" s="74"/>
      <c r="F1008" s="74"/>
      <c r="G1008" s="74"/>
      <c r="H1008" s="74"/>
      <c r="I1008" s="74"/>
      <c r="J1008" s="74"/>
      <c r="K1008" s="74"/>
      <c r="L1008" s="74"/>
      <c r="M1008" s="74"/>
      <c r="N1008" s="74"/>
      <c r="O1008" s="74"/>
      <c r="P1008" s="74"/>
      <c r="Q1008" s="74"/>
      <c r="R1008" s="74"/>
      <c r="S1008" s="74"/>
      <c r="T1008" s="74"/>
      <c r="U1008" s="74"/>
      <c r="V1008" s="74"/>
      <c r="W1008" s="74"/>
      <c r="X1008" s="74"/>
      <c r="Y1008" s="74"/>
      <c r="Z1008" s="74"/>
    </row>
    <row r="1009">
      <c r="A1009" s="74"/>
      <c r="B1009" s="74"/>
      <c r="C1009" s="74"/>
      <c r="D1009" s="74"/>
      <c r="E1009" s="74"/>
      <c r="F1009" s="74"/>
      <c r="G1009" s="74"/>
      <c r="H1009" s="74"/>
      <c r="I1009" s="74"/>
      <c r="J1009" s="74"/>
      <c r="K1009" s="74"/>
      <c r="L1009" s="74"/>
      <c r="M1009" s="74"/>
      <c r="N1009" s="74"/>
      <c r="O1009" s="74"/>
      <c r="P1009" s="74"/>
      <c r="Q1009" s="74"/>
      <c r="R1009" s="74"/>
      <c r="S1009" s="74"/>
      <c r="T1009" s="74"/>
      <c r="U1009" s="74"/>
      <c r="V1009" s="74"/>
      <c r="W1009" s="74"/>
      <c r="X1009" s="74"/>
      <c r="Y1009" s="74"/>
      <c r="Z1009" s="74"/>
    </row>
    <row r="1010">
      <c r="A1010" s="74"/>
      <c r="B1010" s="74"/>
      <c r="C1010" s="74"/>
      <c r="D1010" s="74"/>
      <c r="E1010" s="74"/>
      <c r="F1010" s="74"/>
      <c r="G1010" s="74"/>
      <c r="H1010" s="74"/>
      <c r="I1010" s="74"/>
      <c r="J1010" s="74"/>
      <c r="K1010" s="74"/>
      <c r="L1010" s="74"/>
      <c r="M1010" s="74"/>
      <c r="N1010" s="74"/>
      <c r="O1010" s="74"/>
      <c r="P1010" s="74"/>
      <c r="Q1010" s="74"/>
      <c r="R1010" s="74"/>
      <c r="S1010" s="74"/>
      <c r="T1010" s="74"/>
      <c r="U1010" s="74"/>
      <c r="V1010" s="74"/>
      <c r="W1010" s="74"/>
      <c r="X1010" s="74"/>
      <c r="Y1010" s="74"/>
      <c r="Z1010" s="74"/>
    </row>
    <row r="1011">
      <c r="A1011" s="74"/>
      <c r="B1011" s="74"/>
      <c r="C1011" s="74"/>
      <c r="D1011" s="74"/>
      <c r="E1011" s="74"/>
      <c r="F1011" s="74"/>
      <c r="G1011" s="74"/>
      <c r="H1011" s="74"/>
      <c r="I1011" s="74"/>
      <c r="J1011" s="74"/>
      <c r="K1011" s="74"/>
      <c r="L1011" s="74"/>
      <c r="M1011" s="74"/>
      <c r="N1011" s="74"/>
      <c r="O1011" s="74"/>
      <c r="P1011" s="74"/>
      <c r="Q1011" s="74"/>
      <c r="R1011" s="74"/>
      <c r="S1011" s="74"/>
      <c r="T1011" s="74"/>
      <c r="U1011" s="74"/>
      <c r="V1011" s="74"/>
      <c r="W1011" s="74"/>
      <c r="X1011" s="74"/>
      <c r="Y1011" s="74"/>
      <c r="Z1011" s="74"/>
    </row>
    <row r="1012">
      <c r="A1012" s="74"/>
      <c r="B1012" s="74"/>
      <c r="C1012" s="74"/>
      <c r="D1012" s="74"/>
      <c r="E1012" s="74"/>
      <c r="F1012" s="74"/>
      <c r="G1012" s="74"/>
      <c r="H1012" s="74"/>
      <c r="I1012" s="74"/>
      <c r="J1012" s="74"/>
      <c r="K1012" s="74"/>
      <c r="L1012" s="74"/>
      <c r="M1012" s="74"/>
      <c r="N1012" s="74"/>
      <c r="O1012" s="74"/>
      <c r="P1012" s="74"/>
      <c r="Q1012" s="74"/>
      <c r="R1012" s="74"/>
      <c r="S1012" s="74"/>
      <c r="T1012" s="74"/>
      <c r="U1012" s="74"/>
      <c r="V1012" s="74"/>
      <c r="W1012" s="74"/>
      <c r="X1012" s="74"/>
      <c r="Y1012" s="74"/>
      <c r="Z1012" s="74"/>
    </row>
    <row r="1013">
      <c r="A1013" s="74"/>
      <c r="B1013" s="74"/>
      <c r="C1013" s="74"/>
      <c r="D1013" s="74"/>
      <c r="E1013" s="74"/>
      <c r="F1013" s="74"/>
      <c r="G1013" s="74"/>
      <c r="H1013" s="74"/>
      <c r="I1013" s="74"/>
      <c r="J1013" s="74"/>
      <c r="K1013" s="74"/>
      <c r="L1013" s="74"/>
      <c r="M1013" s="74"/>
      <c r="N1013" s="74"/>
      <c r="O1013" s="74"/>
      <c r="P1013" s="74"/>
      <c r="Q1013" s="74"/>
      <c r="R1013" s="74"/>
      <c r="S1013" s="74"/>
      <c r="T1013" s="74"/>
      <c r="U1013" s="74"/>
      <c r="V1013" s="74"/>
      <c r="W1013" s="74"/>
      <c r="X1013" s="74"/>
      <c r="Y1013" s="74"/>
      <c r="Z1013" s="74"/>
    </row>
    <row r="1014">
      <c r="A1014" s="74"/>
      <c r="B1014" s="74"/>
      <c r="C1014" s="74"/>
      <c r="D1014" s="74"/>
      <c r="E1014" s="74"/>
      <c r="F1014" s="74"/>
      <c r="G1014" s="74"/>
      <c r="H1014" s="74"/>
      <c r="I1014" s="74"/>
      <c r="J1014" s="74"/>
      <c r="K1014" s="74"/>
      <c r="L1014" s="74"/>
      <c r="M1014" s="74"/>
      <c r="N1014" s="74"/>
      <c r="O1014" s="74"/>
      <c r="P1014" s="74"/>
      <c r="Q1014" s="74"/>
      <c r="R1014" s="74"/>
      <c r="S1014" s="74"/>
      <c r="T1014" s="74"/>
      <c r="U1014" s="74"/>
      <c r="V1014" s="74"/>
      <c r="W1014" s="74"/>
      <c r="X1014" s="74"/>
      <c r="Y1014" s="74"/>
      <c r="Z1014" s="74"/>
    </row>
    <row r="1015">
      <c r="A1015" s="74"/>
      <c r="B1015" s="74"/>
      <c r="C1015" s="74"/>
      <c r="D1015" s="74"/>
      <c r="E1015" s="74"/>
      <c r="F1015" s="74"/>
      <c r="G1015" s="74"/>
      <c r="H1015" s="74"/>
      <c r="I1015" s="74"/>
      <c r="J1015" s="74"/>
      <c r="K1015" s="74"/>
      <c r="L1015" s="74"/>
      <c r="M1015" s="74"/>
      <c r="N1015" s="74"/>
      <c r="O1015" s="74"/>
      <c r="P1015" s="74"/>
      <c r="Q1015" s="74"/>
      <c r="R1015" s="74"/>
      <c r="S1015" s="74"/>
      <c r="T1015" s="74"/>
      <c r="U1015" s="74"/>
      <c r="V1015" s="74"/>
      <c r="W1015" s="74"/>
      <c r="X1015" s="74"/>
      <c r="Y1015" s="74"/>
      <c r="Z1015" s="74"/>
    </row>
    <row r="1016">
      <c r="A1016" s="74"/>
      <c r="B1016" s="74"/>
      <c r="C1016" s="74"/>
      <c r="D1016" s="74"/>
      <c r="E1016" s="74"/>
      <c r="F1016" s="74"/>
      <c r="G1016" s="74"/>
      <c r="H1016" s="74"/>
      <c r="I1016" s="74"/>
      <c r="J1016" s="74"/>
      <c r="K1016" s="74"/>
      <c r="L1016" s="74"/>
      <c r="M1016" s="74"/>
      <c r="N1016" s="74"/>
      <c r="O1016" s="74"/>
      <c r="P1016" s="74"/>
      <c r="Q1016" s="74"/>
      <c r="R1016" s="74"/>
      <c r="S1016" s="74"/>
      <c r="T1016" s="74"/>
      <c r="U1016" s="74"/>
      <c r="V1016" s="74"/>
      <c r="W1016" s="74"/>
      <c r="X1016" s="74"/>
      <c r="Y1016" s="74"/>
      <c r="Z1016" s="74"/>
    </row>
    <row r="1017">
      <c r="A1017" s="74"/>
      <c r="B1017" s="74"/>
      <c r="C1017" s="74"/>
      <c r="D1017" s="74"/>
      <c r="E1017" s="74"/>
      <c r="F1017" s="74"/>
      <c r="G1017" s="74"/>
      <c r="H1017" s="74"/>
      <c r="I1017" s="74"/>
      <c r="J1017" s="74"/>
      <c r="K1017" s="74"/>
      <c r="L1017" s="74"/>
      <c r="M1017" s="74"/>
      <c r="N1017" s="74"/>
      <c r="O1017" s="74"/>
      <c r="P1017" s="74"/>
      <c r="Q1017" s="74"/>
      <c r="R1017" s="74"/>
      <c r="S1017" s="74"/>
      <c r="T1017" s="74"/>
      <c r="U1017" s="74"/>
      <c r="V1017" s="74"/>
      <c r="W1017" s="74"/>
      <c r="X1017" s="74"/>
      <c r="Y1017" s="74"/>
      <c r="Z1017" s="74"/>
    </row>
    <row r="1018">
      <c r="A1018" s="74"/>
      <c r="B1018" s="74"/>
      <c r="C1018" s="74"/>
      <c r="D1018" s="74"/>
      <c r="E1018" s="74"/>
      <c r="F1018" s="74"/>
      <c r="G1018" s="74"/>
      <c r="H1018" s="74"/>
      <c r="I1018" s="74"/>
      <c r="J1018" s="74"/>
      <c r="K1018" s="74"/>
      <c r="L1018" s="74"/>
      <c r="M1018" s="74"/>
      <c r="N1018" s="74"/>
      <c r="O1018" s="74"/>
      <c r="P1018" s="74"/>
      <c r="Q1018" s="74"/>
      <c r="R1018" s="74"/>
      <c r="S1018" s="74"/>
      <c r="T1018" s="74"/>
      <c r="U1018" s="74"/>
      <c r="V1018" s="74"/>
      <c r="W1018" s="74"/>
      <c r="X1018" s="74"/>
      <c r="Y1018" s="74"/>
      <c r="Z1018" s="74"/>
    </row>
    <row r="1019">
      <c r="A1019" s="74"/>
      <c r="B1019" s="74"/>
      <c r="C1019" s="74"/>
      <c r="D1019" s="74"/>
      <c r="E1019" s="74"/>
      <c r="F1019" s="74"/>
      <c r="G1019" s="74"/>
      <c r="H1019" s="74"/>
      <c r="I1019" s="74"/>
      <c r="J1019" s="74"/>
      <c r="K1019" s="74"/>
      <c r="L1019" s="74"/>
      <c r="M1019" s="74"/>
      <c r="N1019" s="74"/>
      <c r="O1019" s="74"/>
      <c r="P1019" s="74"/>
      <c r="Q1019" s="74"/>
      <c r="R1019" s="74"/>
      <c r="S1019" s="74"/>
      <c r="T1019" s="74"/>
      <c r="U1019" s="74"/>
      <c r="V1019" s="74"/>
      <c r="W1019" s="74"/>
      <c r="X1019" s="74"/>
      <c r="Y1019" s="74"/>
      <c r="Z1019" s="74"/>
    </row>
    <row r="1020">
      <c r="A1020" s="74"/>
      <c r="B1020" s="74"/>
      <c r="C1020" s="74"/>
      <c r="D1020" s="74"/>
      <c r="E1020" s="74"/>
      <c r="F1020" s="74"/>
      <c r="G1020" s="74"/>
      <c r="H1020" s="74"/>
      <c r="I1020" s="74"/>
      <c r="J1020" s="74"/>
      <c r="K1020" s="74"/>
      <c r="L1020" s="74"/>
      <c r="M1020" s="74"/>
      <c r="N1020" s="74"/>
      <c r="O1020" s="74"/>
      <c r="P1020" s="74"/>
      <c r="Q1020" s="74"/>
      <c r="R1020" s="74"/>
      <c r="S1020" s="74"/>
      <c r="T1020" s="74"/>
      <c r="U1020" s="74"/>
      <c r="V1020" s="74"/>
      <c r="W1020" s="74"/>
      <c r="X1020" s="74"/>
      <c r="Y1020" s="74"/>
      <c r="Z1020" s="74"/>
    </row>
    <row r="1021">
      <c r="A1021" s="74"/>
      <c r="B1021" s="74"/>
      <c r="C1021" s="74"/>
      <c r="D1021" s="74"/>
      <c r="E1021" s="74"/>
      <c r="F1021" s="74"/>
      <c r="G1021" s="74"/>
      <c r="H1021" s="74"/>
      <c r="I1021" s="74"/>
      <c r="J1021" s="74"/>
      <c r="K1021" s="74"/>
      <c r="L1021" s="74"/>
      <c r="M1021" s="74"/>
      <c r="N1021" s="74"/>
      <c r="O1021" s="74"/>
      <c r="P1021" s="74"/>
      <c r="Q1021" s="74"/>
      <c r="R1021" s="74"/>
      <c r="S1021" s="74"/>
      <c r="T1021" s="74"/>
      <c r="U1021" s="74"/>
      <c r="V1021" s="74"/>
      <c r="W1021" s="74"/>
      <c r="X1021" s="74"/>
      <c r="Y1021" s="74"/>
      <c r="Z1021" s="74"/>
    </row>
    <row r="1022">
      <c r="A1022" s="74"/>
      <c r="B1022" s="74"/>
      <c r="C1022" s="74"/>
      <c r="D1022" s="74"/>
      <c r="E1022" s="74"/>
      <c r="F1022" s="74"/>
      <c r="G1022" s="74"/>
      <c r="H1022" s="74"/>
      <c r="I1022" s="74"/>
      <c r="J1022" s="74"/>
      <c r="K1022" s="74"/>
      <c r="L1022" s="74"/>
      <c r="M1022" s="74"/>
      <c r="N1022" s="74"/>
      <c r="O1022" s="74"/>
      <c r="P1022" s="74"/>
      <c r="Q1022" s="74"/>
      <c r="R1022" s="74"/>
      <c r="S1022" s="74"/>
      <c r="T1022" s="74"/>
      <c r="U1022" s="74"/>
      <c r="V1022" s="74"/>
      <c r="W1022" s="74"/>
      <c r="X1022" s="74"/>
      <c r="Y1022" s="74"/>
      <c r="Z1022" s="74"/>
    </row>
    <row r="1023">
      <c r="A1023" s="74"/>
      <c r="B1023" s="74"/>
      <c r="C1023" s="74"/>
      <c r="D1023" s="74"/>
      <c r="E1023" s="74"/>
      <c r="F1023" s="74"/>
      <c r="G1023" s="74"/>
      <c r="H1023" s="74"/>
      <c r="I1023" s="74"/>
      <c r="J1023" s="74"/>
      <c r="K1023" s="74"/>
      <c r="L1023" s="74"/>
      <c r="M1023" s="74"/>
      <c r="N1023" s="74"/>
      <c r="O1023" s="74"/>
      <c r="P1023" s="74"/>
      <c r="Q1023" s="74"/>
      <c r="R1023" s="74"/>
      <c r="S1023" s="74"/>
      <c r="T1023" s="74"/>
      <c r="U1023" s="74"/>
      <c r="V1023" s="74"/>
      <c r="W1023" s="74"/>
      <c r="X1023" s="74"/>
      <c r="Y1023" s="74"/>
      <c r="Z1023" s="74"/>
    </row>
    <row r="1024">
      <c r="A1024" s="74"/>
      <c r="B1024" s="74"/>
      <c r="C1024" s="74"/>
      <c r="D1024" s="74"/>
      <c r="E1024" s="74"/>
      <c r="F1024" s="74"/>
      <c r="G1024" s="74"/>
      <c r="H1024" s="74"/>
      <c r="I1024" s="74"/>
      <c r="J1024" s="74"/>
      <c r="K1024" s="74"/>
      <c r="L1024" s="74"/>
      <c r="M1024" s="74"/>
      <c r="N1024" s="74"/>
      <c r="O1024" s="74"/>
      <c r="P1024" s="74"/>
      <c r="Q1024" s="74"/>
      <c r="R1024" s="74"/>
      <c r="S1024" s="74"/>
      <c r="T1024" s="74"/>
      <c r="U1024" s="74"/>
      <c r="V1024" s="74"/>
      <c r="W1024" s="74"/>
      <c r="X1024" s="74"/>
      <c r="Y1024" s="74"/>
      <c r="Z1024" s="74"/>
    </row>
    <row r="1025">
      <c r="A1025" s="74"/>
      <c r="B1025" s="74"/>
      <c r="C1025" s="74"/>
      <c r="D1025" s="74"/>
      <c r="E1025" s="74"/>
      <c r="F1025" s="74"/>
      <c r="G1025" s="74"/>
      <c r="H1025" s="74"/>
      <c r="I1025" s="74"/>
      <c r="J1025" s="74"/>
      <c r="K1025" s="74"/>
      <c r="L1025" s="74"/>
      <c r="M1025" s="74"/>
      <c r="N1025" s="74"/>
      <c r="O1025" s="74"/>
      <c r="P1025" s="74"/>
      <c r="Q1025" s="74"/>
      <c r="R1025" s="74"/>
      <c r="S1025" s="74"/>
      <c r="T1025" s="74"/>
      <c r="U1025" s="74"/>
      <c r="V1025" s="74"/>
      <c r="W1025" s="74"/>
      <c r="X1025" s="74"/>
      <c r="Y1025" s="74"/>
      <c r="Z1025" s="74"/>
    </row>
    <row r="1026">
      <c r="A1026" s="74"/>
      <c r="B1026" s="74"/>
      <c r="C1026" s="74"/>
      <c r="D1026" s="74"/>
      <c r="E1026" s="74"/>
      <c r="F1026" s="74"/>
      <c r="G1026" s="74"/>
      <c r="H1026" s="74"/>
      <c r="I1026" s="74"/>
      <c r="J1026" s="74"/>
      <c r="K1026" s="74"/>
      <c r="L1026" s="74"/>
      <c r="M1026" s="74"/>
      <c r="N1026" s="74"/>
      <c r="O1026" s="74"/>
      <c r="P1026" s="74"/>
      <c r="Q1026" s="74"/>
      <c r="R1026" s="74"/>
      <c r="S1026" s="74"/>
      <c r="T1026" s="74"/>
      <c r="U1026" s="74"/>
      <c r="V1026" s="74"/>
      <c r="W1026" s="74"/>
      <c r="X1026" s="74"/>
      <c r="Y1026" s="74"/>
      <c r="Z1026" s="74"/>
    </row>
    <row r="1027">
      <c r="A1027" s="74"/>
      <c r="B1027" s="74"/>
      <c r="C1027" s="74"/>
      <c r="D1027" s="74"/>
      <c r="E1027" s="74"/>
      <c r="F1027" s="74"/>
      <c r="G1027" s="74"/>
      <c r="H1027" s="74"/>
      <c r="I1027" s="74"/>
      <c r="J1027" s="74"/>
      <c r="K1027" s="74"/>
      <c r="L1027" s="74"/>
      <c r="M1027" s="74"/>
      <c r="N1027" s="74"/>
      <c r="O1027" s="74"/>
      <c r="P1027" s="74"/>
      <c r="Q1027" s="74"/>
      <c r="R1027" s="74"/>
      <c r="S1027" s="74"/>
      <c r="T1027" s="74"/>
      <c r="U1027" s="74"/>
      <c r="V1027" s="74"/>
      <c r="W1027" s="74"/>
      <c r="X1027" s="74"/>
      <c r="Y1027" s="74"/>
      <c r="Z1027" s="74"/>
    </row>
    <row r="1028">
      <c r="A1028" s="74"/>
      <c r="B1028" s="74"/>
      <c r="C1028" s="74"/>
      <c r="D1028" s="74"/>
      <c r="E1028" s="74"/>
      <c r="F1028" s="74"/>
      <c r="G1028" s="74"/>
      <c r="H1028" s="74"/>
      <c r="I1028" s="74"/>
      <c r="J1028" s="74"/>
      <c r="K1028" s="74"/>
      <c r="L1028" s="74"/>
      <c r="M1028" s="74"/>
      <c r="N1028" s="74"/>
      <c r="O1028" s="74"/>
      <c r="P1028" s="74"/>
      <c r="Q1028" s="74"/>
      <c r="R1028" s="74"/>
      <c r="S1028" s="74"/>
      <c r="T1028" s="74"/>
      <c r="U1028" s="74"/>
      <c r="V1028" s="74"/>
      <c r="W1028" s="74"/>
      <c r="X1028" s="74"/>
      <c r="Y1028" s="74"/>
      <c r="Z1028" s="74"/>
    </row>
    <row r="1029">
      <c r="A1029" s="74"/>
      <c r="B1029" s="74"/>
      <c r="C1029" s="74"/>
      <c r="D1029" s="74"/>
      <c r="E1029" s="74"/>
      <c r="F1029" s="74"/>
      <c r="G1029" s="74"/>
      <c r="H1029" s="74"/>
      <c r="I1029" s="74"/>
      <c r="J1029" s="74"/>
      <c r="K1029" s="74"/>
      <c r="L1029" s="74"/>
      <c r="M1029" s="74"/>
      <c r="N1029" s="74"/>
      <c r="O1029" s="74"/>
      <c r="P1029" s="74"/>
      <c r="Q1029" s="74"/>
      <c r="R1029" s="74"/>
      <c r="S1029" s="74"/>
      <c r="T1029" s="74"/>
      <c r="U1029" s="74"/>
      <c r="V1029" s="74"/>
      <c r="W1029" s="74"/>
      <c r="X1029" s="74"/>
      <c r="Y1029" s="74"/>
      <c r="Z1029" s="74"/>
    </row>
    <row r="1030">
      <c r="A1030" s="74"/>
      <c r="B1030" s="74"/>
      <c r="C1030" s="74"/>
      <c r="D1030" s="74"/>
      <c r="E1030" s="74"/>
      <c r="F1030" s="74"/>
      <c r="G1030" s="74"/>
      <c r="H1030" s="74"/>
      <c r="I1030" s="74"/>
      <c r="J1030" s="74"/>
      <c r="K1030" s="74"/>
      <c r="L1030" s="74"/>
      <c r="M1030" s="74"/>
      <c r="N1030" s="74"/>
      <c r="O1030" s="74"/>
      <c r="P1030" s="74"/>
      <c r="Q1030" s="74"/>
      <c r="R1030" s="74"/>
      <c r="S1030" s="74"/>
      <c r="T1030" s="74"/>
      <c r="U1030" s="74"/>
      <c r="V1030" s="74"/>
      <c r="W1030" s="74"/>
      <c r="X1030" s="74"/>
      <c r="Y1030" s="74"/>
      <c r="Z1030" s="74"/>
    </row>
    <row r="1031">
      <c r="A1031" s="74"/>
      <c r="B1031" s="74"/>
      <c r="C1031" s="74"/>
      <c r="D1031" s="74"/>
      <c r="E1031" s="74"/>
      <c r="F1031" s="74"/>
      <c r="G1031" s="74"/>
      <c r="H1031" s="74"/>
      <c r="I1031" s="74"/>
      <c r="J1031" s="74"/>
      <c r="K1031" s="74"/>
      <c r="L1031" s="74"/>
      <c r="M1031" s="74"/>
      <c r="N1031" s="74"/>
      <c r="O1031" s="74"/>
      <c r="P1031" s="74"/>
      <c r="Q1031" s="74"/>
      <c r="R1031" s="74"/>
      <c r="S1031" s="74"/>
      <c r="T1031" s="74"/>
      <c r="U1031" s="74"/>
      <c r="V1031" s="74"/>
      <c r="W1031" s="74"/>
      <c r="X1031" s="74"/>
      <c r="Y1031" s="74"/>
      <c r="Z1031" s="74"/>
    </row>
    <row r="1032">
      <c r="A1032" s="74"/>
      <c r="B1032" s="74"/>
      <c r="C1032" s="74"/>
      <c r="D1032" s="74"/>
      <c r="E1032" s="74"/>
      <c r="F1032" s="74"/>
      <c r="G1032" s="74"/>
      <c r="H1032" s="74"/>
      <c r="I1032" s="74"/>
      <c r="J1032" s="74"/>
      <c r="K1032" s="74"/>
      <c r="L1032" s="74"/>
      <c r="M1032" s="74"/>
      <c r="N1032" s="74"/>
      <c r="O1032" s="74"/>
      <c r="P1032" s="74"/>
      <c r="Q1032" s="74"/>
      <c r="R1032" s="74"/>
      <c r="S1032" s="74"/>
      <c r="T1032" s="74"/>
      <c r="U1032" s="74"/>
      <c r="V1032" s="74"/>
      <c r="W1032" s="74"/>
      <c r="X1032" s="74"/>
      <c r="Y1032" s="74"/>
      <c r="Z1032" s="74"/>
    </row>
    <row r="1033">
      <c r="A1033" s="74"/>
      <c r="B1033" s="74"/>
      <c r="C1033" s="74"/>
      <c r="D1033" s="74"/>
      <c r="E1033" s="74"/>
      <c r="F1033" s="74"/>
      <c r="G1033" s="74"/>
      <c r="H1033" s="74"/>
      <c r="I1033" s="74"/>
      <c r="J1033" s="74"/>
      <c r="K1033" s="74"/>
      <c r="L1033" s="74"/>
      <c r="M1033" s="74"/>
      <c r="N1033" s="74"/>
      <c r="O1033" s="74"/>
      <c r="P1033" s="74"/>
      <c r="Q1033" s="74"/>
      <c r="R1033" s="74"/>
      <c r="S1033" s="74"/>
      <c r="T1033" s="74"/>
      <c r="U1033" s="74"/>
      <c r="V1033" s="74"/>
      <c r="W1033" s="74"/>
      <c r="X1033" s="74"/>
      <c r="Y1033" s="74"/>
      <c r="Z1033" s="74"/>
    </row>
    <row r="1034">
      <c r="A1034" s="74"/>
      <c r="B1034" s="74"/>
      <c r="C1034" s="74"/>
      <c r="D1034" s="74"/>
      <c r="E1034" s="74"/>
      <c r="F1034" s="74"/>
      <c r="G1034" s="74"/>
      <c r="H1034" s="74"/>
      <c r="I1034" s="74"/>
      <c r="J1034" s="74"/>
      <c r="K1034" s="74"/>
      <c r="L1034" s="74"/>
      <c r="M1034" s="74"/>
      <c r="N1034" s="74"/>
      <c r="O1034" s="74"/>
      <c r="P1034" s="74"/>
      <c r="Q1034" s="74"/>
      <c r="R1034" s="74"/>
      <c r="S1034" s="74"/>
      <c r="T1034" s="74"/>
      <c r="U1034" s="74"/>
      <c r="V1034" s="74"/>
      <c r="W1034" s="74"/>
      <c r="X1034" s="74"/>
      <c r="Y1034" s="74"/>
      <c r="Z1034" s="74"/>
    </row>
    <row r="1035">
      <c r="A1035" s="74"/>
      <c r="B1035" s="74"/>
      <c r="C1035" s="74"/>
      <c r="D1035" s="74"/>
      <c r="E1035" s="74"/>
      <c r="F1035" s="74"/>
      <c r="G1035" s="74"/>
      <c r="H1035" s="74"/>
      <c r="I1035" s="74"/>
      <c r="J1035" s="74"/>
      <c r="K1035" s="74"/>
      <c r="L1035" s="74"/>
      <c r="M1035" s="74"/>
      <c r="N1035" s="74"/>
      <c r="O1035" s="74"/>
      <c r="P1035" s="74"/>
      <c r="Q1035" s="74"/>
      <c r="R1035" s="74"/>
      <c r="S1035" s="74"/>
      <c r="T1035" s="74"/>
      <c r="U1035" s="74"/>
      <c r="V1035" s="74"/>
      <c r="W1035" s="74"/>
      <c r="X1035" s="74"/>
      <c r="Y1035" s="74"/>
      <c r="Z1035" s="74"/>
    </row>
    <row r="1036">
      <c r="A1036" s="74"/>
      <c r="B1036" s="74"/>
      <c r="C1036" s="74"/>
      <c r="D1036" s="74"/>
      <c r="E1036" s="74"/>
      <c r="F1036" s="74"/>
      <c r="G1036" s="74"/>
      <c r="H1036" s="74"/>
      <c r="I1036" s="74"/>
      <c r="J1036" s="74"/>
      <c r="K1036" s="74"/>
      <c r="L1036" s="74"/>
      <c r="M1036" s="74"/>
      <c r="N1036" s="74"/>
      <c r="O1036" s="74"/>
      <c r="P1036" s="74"/>
      <c r="Q1036" s="74"/>
      <c r="R1036" s="74"/>
      <c r="S1036" s="74"/>
      <c r="T1036" s="74"/>
      <c r="U1036" s="74"/>
      <c r="V1036" s="74"/>
      <c r="W1036" s="74"/>
      <c r="X1036" s="74"/>
      <c r="Y1036" s="74"/>
      <c r="Z1036" s="74"/>
    </row>
    <row r="1037">
      <c r="A1037" s="74"/>
      <c r="B1037" s="74"/>
      <c r="C1037" s="74"/>
      <c r="D1037" s="74"/>
      <c r="E1037" s="74"/>
      <c r="F1037" s="74"/>
      <c r="G1037" s="74"/>
      <c r="H1037" s="74"/>
      <c r="I1037" s="74"/>
      <c r="J1037" s="74"/>
      <c r="K1037" s="74"/>
      <c r="L1037" s="74"/>
      <c r="M1037" s="74"/>
      <c r="N1037" s="74"/>
      <c r="O1037" s="74"/>
      <c r="P1037" s="74"/>
      <c r="Q1037" s="74"/>
      <c r="R1037" s="74"/>
      <c r="S1037" s="74"/>
      <c r="T1037" s="74"/>
      <c r="U1037" s="74"/>
      <c r="V1037" s="74"/>
      <c r="W1037" s="74"/>
      <c r="X1037" s="74"/>
      <c r="Y1037" s="74"/>
      <c r="Z1037" s="74"/>
    </row>
    <row r="1038">
      <c r="A1038" s="74"/>
      <c r="B1038" s="74"/>
      <c r="C1038" s="74"/>
      <c r="D1038" s="74"/>
      <c r="E1038" s="74"/>
      <c r="F1038" s="74"/>
      <c r="G1038" s="74"/>
      <c r="H1038" s="74"/>
      <c r="I1038" s="74"/>
      <c r="J1038" s="74"/>
      <c r="K1038" s="74"/>
      <c r="L1038" s="74"/>
      <c r="M1038" s="74"/>
      <c r="N1038" s="74"/>
      <c r="O1038" s="74"/>
      <c r="P1038" s="74"/>
      <c r="Q1038" s="74"/>
      <c r="R1038" s="74"/>
      <c r="S1038" s="74"/>
      <c r="T1038" s="74"/>
      <c r="U1038" s="74"/>
      <c r="V1038" s="74"/>
      <c r="W1038" s="74"/>
      <c r="X1038" s="74"/>
      <c r="Y1038" s="74"/>
      <c r="Z1038" s="74"/>
    </row>
    <row r="1039">
      <c r="A1039" s="74"/>
      <c r="B1039" s="74"/>
      <c r="C1039" s="74"/>
      <c r="D1039" s="74"/>
      <c r="E1039" s="74"/>
      <c r="F1039" s="74"/>
      <c r="G1039" s="74"/>
      <c r="H1039" s="74"/>
      <c r="I1039" s="74"/>
      <c r="J1039" s="74"/>
      <c r="K1039" s="74"/>
      <c r="L1039" s="74"/>
      <c r="M1039" s="74"/>
      <c r="N1039" s="74"/>
      <c r="O1039" s="74"/>
      <c r="P1039" s="74"/>
      <c r="Q1039" s="74"/>
      <c r="R1039" s="74"/>
      <c r="S1039" s="74"/>
      <c r="T1039" s="74"/>
      <c r="U1039" s="74"/>
      <c r="V1039" s="74"/>
      <c r="W1039" s="74"/>
      <c r="X1039" s="74"/>
      <c r="Y1039" s="74"/>
      <c r="Z1039" s="74"/>
    </row>
    <row r="1040">
      <c r="A1040" s="74"/>
      <c r="B1040" s="74"/>
      <c r="C1040" s="74"/>
      <c r="D1040" s="74"/>
      <c r="E1040" s="74"/>
      <c r="F1040" s="74"/>
      <c r="G1040" s="74"/>
      <c r="H1040" s="74"/>
      <c r="I1040" s="74"/>
      <c r="J1040" s="74"/>
      <c r="K1040" s="74"/>
      <c r="L1040" s="74"/>
      <c r="M1040" s="74"/>
      <c r="N1040" s="74"/>
      <c r="O1040" s="74"/>
      <c r="P1040" s="74"/>
      <c r="Q1040" s="74"/>
      <c r="R1040" s="74"/>
      <c r="S1040" s="74"/>
      <c r="T1040" s="74"/>
      <c r="U1040" s="74"/>
      <c r="V1040" s="74"/>
      <c r="W1040" s="74"/>
      <c r="X1040" s="74"/>
      <c r="Y1040" s="74"/>
      <c r="Z1040" s="74"/>
    </row>
    <row r="1041">
      <c r="A1041" s="74"/>
      <c r="B1041" s="74"/>
      <c r="C1041" s="74"/>
      <c r="D1041" s="74"/>
      <c r="E1041" s="74"/>
      <c r="F1041" s="74"/>
      <c r="G1041" s="74"/>
      <c r="H1041" s="74"/>
      <c r="I1041" s="74"/>
      <c r="J1041" s="74"/>
      <c r="K1041" s="74"/>
      <c r="L1041" s="74"/>
      <c r="M1041" s="74"/>
      <c r="N1041" s="74"/>
      <c r="O1041" s="74"/>
      <c r="P1041" s="74"/>
      <c r="Q1041" s="74"/>
      <c r="R1041" s="74"/>
      <c r="S1041" s="74"/>
      <c r="T1041" s="74"/>
      <c r="U1041" s="74"/>
      <c r="V1041" s="74"/>
      <c r="W1041" s="74"/>
      <c r="X1041" s="74"/>
      <c r="Y1041" s="74"/>
      <c r="Z1041" s="74"/>
    </row>
    <row r="1042">
      <c r="A1042" s="74"/>
      <c r="B1042" s="74"/>
      <c r="C1042" s="74"/>
      <c r="D1042" s="74"/>
      <c r="E1042" s="74"/>
      <c r="F1042" s="74"/>
      <c r="G1042" s="74"/>
      <c r="H1042" s="74"/>
      <c r="I1042" s="74"/>
      <c r="J1042" s="74"/>
      <c r="K1042" s="74"/>
      <c r="L1042" s="74"/>
      <c r="M1042" s="74"/>
      <c r="N1042" s="74"/>
      <c r="O1042" s="74"/>
      <c r="P1042" s="74"/>
      <c r="Q1042" s="74"/>
      <c r="R1042" s="74"/>
      <c r="S1042" s="74"/>
      <c r="T1042" s="74"/>
      <c r="U1042" s="74"/>
      <c r="V1042" s="74"/>
      <c r="W1042" s="74"/>
      <c r="X1042" s="74"/>
      <c r="Y1042" s="74"/>
      <c r="Z1042" s="74"/>
    </row>
    <row r="1043">
      <c r="A1043" s="74"/>
      <c r="B1043" s="74"/>
      <c r="C1043" s="74"/>
      <c r="D1043" s="74"/>
      <c r="E1043" s="74"/>
      <c r="F1043" s="74"/>
      <c r="G1043" s="74"/>
      <c r="H1043" s="74"/>
      <c r="I1043" s="74"/>
      <c r="J1043" s="74"/>
      <c r="K1043" s="74"/>
      <c r="L1043" s="74"/>
      <c r="M1043" s="74"/>
      <c r="N1043" s="74"/>
      <c r="O1043" s="74"/>
      <c r="P1043" s="74"/>
      <c r="Q1043" s="74"/>
      <c r="R1043" s="74"/>
      <c r="S1043" s="74"/>
      <c r="T1043" s="74"/>
      <c r="U1043" s="74"/>
      <c r="V1043" s="74"/>
      <c r="W1043" s="74"/>
      <c r="X1043" s="74"/>
      <c r="Y1043" s="74"/>
      <c r="Z1043" s="74"/>
    </row>
    <row r="1044">
      <c r="A1044" s="74"/>
      <c r="B1044" s="74"/>
      <c r="C1044" s="74"/>
      <c r="D1044" s="74"/>
      <c r="E1044" s="74"/>
      <c r="F1044" s="74"/>
      <c r="G1044" s="74"/>
      <c r="H1044" s="74"/>
      <c r="I1044" s="74"/>
      <c r="J1044" s="74"/>
      <c r="K1044" s="74"/>
      <c r="L1044" s="74"/>
      <c r="M1044" s="74"/>
      <c r="N1044" s="74"/>
      <c r="O1044" s="74"/>
      <c r="P1044" s="74"/>
      <c r="Q1044" s="74"/>
      <c r="R1044" s="74"/>
      <c r="S1044" s="74"/>
      <c r="T1044" s="74"/>
      <c r="U1044" s="74"/>
      <c r="V1044" s="74"/>
      <c r="W1044" s="74"/>
      <c r="X1044" s="74"/>
      <c r="Y1044" s="74"/>
      <c r="Z1044" s="74"/>
    </row>
    <row r="1045">
      <c r="A1045" s="74"/>
      <c r="B1045" s="74"/>
      <c r="C1045" s="74"/>
      <c r="D1045" s="74"/>
      <c r="E1045" s="74"/>
      <c r="F1045" s="74"/>
      <c r="G1045" s="74"/>
      <c r="H1045" s="74"/>
      <c r="I1045" s="74"/>
      <c r="J1045" s="74"/>
      <c r="K1045" s="74"/>
      <c r="L1045" s="74"/>
      <c r="M1045" s="74"/>
      <c r="N1045" s="74"/>
      <c r="O1045" s="74"/>
      <c r="P1045" s="74"/>
      <c r="Q1045" s="74"/>
      <c r="R1045" s="74"/>
      <c r="S1045" s="74"/>
      <c r="T1045" s="74"/>
      <c r="U1045" s="74"/>
      <c r="V1045" s="74"/>
      <c r="W1045" s="74"/>
      <c r="X1045" s="74"/>
      <c r="Y1045" s="74"/>
      <c r="Z1045" s="74"/>
    </row>
    <row r="1046">
      <c r="A1046" s="74"/>
      <c r="B1046" s="74"/>
      <c r="C1046" s="74"/>
      <c r="D1046" s="74"/>
      <c r="E1046" s="74"/>
      <c r="F1046" s="74"/>
      <c r="G1046" s="74"/>
      <c r="H1046" s="74"/>
      <c r="I1046" s="74"/>
      <c r="J1046" s="74"/>
      <c r="K1046" s="74"/>
      <c r="L1046" s="74"/>
      <c r="M1046" s="74"/>
      <c r="N1046" s="74"/>
      <c r="O1046" s="74"/>
      <c r="P1046" s="74"/>
      <c r="Q1046" s="74"/>
      <c r="R1046" s="74"/>
      <c r="S1046" s="74"/>
      <c r="T1046" s="74"/>
      <c r="U1046" s="74"/>
      <c r="V1046" s="74"/>
      <c r="W1046" s="74"/>
      <c r="X1046" s="74"/>
      <c r="Y1046" s="74"/>
      <c r="Z1046" s="74"/>
    </row>
    <row r="1047">
      <c r="A1047" s="74"/>
      <c r="B1047" s="74"/>
      <c r="C1047" s="74"/>
      <c r="D1047" s="74"/>
      <c r="E1047" s="74"/>
      <c r="F1047" s="74"/>
      <c r="G1047" s="74"/>
      <c r="H1047" s="74"/>
      <c r="I1047" s="74"/>
      <c r="J1047" s="74"/>
      <c r="K1047" s="74"/>
      <c r="L1047" s="74"/>
      <c r="M1047" s="74"/>
      <c r="N1047" s="74"/>
      <c r="O1047" s="74"/>
      <c r="P1047" s="74"/>
      <c r="Q1047" s="74"/>
      <c r="R1047" s="74"/>
      <c r="S1047" s="74"/>
      <c r="T1047" s="74"/>
      <c r="U1047" s="74"/>
      <c r="V1047" s="74"/>
      <c r="W1047" s="74"/>
      <c r="X1047" s="74"/>
      <c r="Y1047" s="74"/>
      <c r="Z1047" s="74"/>
    </row>
    <row r="1048">
      <c r="A1048" s="74"/>
      <c r="B1048" s="74"/>
      <c r="C1048" s="74"/>
      <c r="D1048" s="74"/>
      <c r="E1048" s="74"/>
      <c r="F1048" s="74"/>
      <c r="G1048" s="74"/>
      <c r="H1048" s="74"/>
      <c r="I1048" s="74"/>
      <c r="J1048" s="74"/>
      <c r="K1048" s="74"/>
      <c r="L1048" s="74"/>
      <c r="M1048" s="74"/>
      <c r="N1048" s="74"/>
      <c r="O1048" s="74"/>
      <c r="P1048" s="74"/>
      <c r="Q1048" s="74"/>
      <c r="R1048" s="74"/>
      <c r="S1048" s="74"/>
      <c r="T1048" s="74"/>
      <c r="U1048" s="74"/>
      <c r="V1048" s="74"/>
      <c r="W1048" s="74"/>
      <c r="X1048" s="74"/>
      <c r="Y1048" s="74"/>
      <c r="Z1048" s="74"/>
    </row>
    <row r="1049">
      <c r="A1049" s="74"/>
      <c r="B1049" s="74"/>
      <c r="C1049" s="74"/>
      <c r="D1049" s="74"/>
      <c r="E1049" s="74"/>
      <c r="F1049" s="74"/>
      <c r="G1049" s="74"/>
      <c r="H1049" s="74"/>
      <c r="I1049" s="74"/>
      <c r="J1049" s="74"/>
      <c r="K1049" s="74"/>
      <c r="L1049" s="74"/>
      <c r="M1049" s="74"/>
      <c r="N1049" s="74"/>
      <c r="O1049" s="74"/>
      <c r="P1049" s="74"/>
      <c r="Q1049" s="74"/>
      <c r="R1049" s="74"/>
      <c r="S1049" s="74"/>
      <c r="T1049" s="74"/>
      <c r="U1049" s="74"/>
      <c r="V1049" s="74"/>
      <c r="W1049" s="74"/>
      <c r="X1049" s="74"/>
      <c r="Y1049" s="74"/>
      <c r="Z1049" s="74"/>
    </row>
    <row r="1050">
      <c r="A1050" s="74"/>
      <c r="B1050" s="74"/>
      <c r="C1050" s="74"/>
      <c r="D1050" s="74"/>
      <c r="E1050" s="74"/>
      <c r="F1050" s="74"/>
      <c r="G1050" s="74"/>
      <c r="H1050" s="74"/>
      <c r="I1050" s="74"/>
      <c r="J1050" s="74"/>
      <c r="K1050" s="74"/>
      <c r="L1050" s="74"/>
      <c r="M1050" s="74"/>
      <c r="N1050" s="74"/>
      <c r="O1050" s="74"/>
      <c r="P1050" s="74"/>
      <c r="Q1050" s="74"/>
      <c r="R1050" s="74"/>
      <c r="S1050" s="74"/>
      <c r="T1050" s="74"/>
      <c r="U1050" s="74"/>
      <c r="V1050" s="74"/>
      <c r="W1050" s="74"/>
      <c r="X1050" s="74"/>
      <c r="Y1050" s="74"/>
      <c r="Z1050" s="74"/>
    </row>
    <row r="1051">
      <c r="A1051" s="74"/>
      <c r="B1051" s="74"/>
      <c r="C1051" s="74"/>
      <c r="D1051" s="74"/>
      <c r="E1051" s="74"/>
      <c r="F1051" s="74"/>
      <c r="G1051" s="74"/>
      <c r="H1051" s="74"/>
      <c r="I1051" s="74"/>
      <c r="J1051" s="74"/>
      <c r="K1051" s="74"/>
      <c r="L1051" s="74"/>
      <c r="M1051" s="74"/>
      <c r="N1051" s="74"/>
      <c r="O1051" s="74"/>
      <c r="P1051" s="74"/>
      <c r="Q1051" s="74"/>
      <c r="R1051" s="74"/>
      <c r="S1051" s="74"/>
      <c r="T1051" s="74"/>
      <c r="U1051" s="74"/>
      <c r="V1051" s="74"/>
      <c r="W1051" s="74"/>
      <c r="X1051" s="74"/>
      <c r="Y1051" s="74"/>
      <c r="Z1051" s="74"/>
    </row>
    <row r="1052">
      <c r="A1052" s="74"/>
      <c r="B1052" s="74"/>
      <c r="C1052" s="74"/>
      <c r="D1052" s="74"/>
      <c r="E1052" s="74"/>
      <c r="F1052" s="74"/>
      <c r="G1052" s="74"/>
      <c r="H1052" s="74"/>
      <c r="I1052" s="74"/>
      <c r="J1052" s="74"/>
      <c r="K1052" s="74"/>
      <c r="L1052" s="74"/>
      <c r="M1052" s="74"/>
      <c r="N1052" s="74"/>
      <c r="O1052" s="74"/>
      <c r="P1052" s="74"/>
      <c r="Q1052" s="74"/>
      <c r="R1052" s="74"/>
      <c r="S1052" s="74"/>
      <c r="T1052" s="74"/>
      <c r="U1052" s="74"/>
      <c r="V1052" s="74"/>
      <c r="W1052" s="74"/>
      <c r="X1052" s="74"/>
      <c r="Y1052" s="74"/>
      <c r="Z1052" s="74"/>
    </row>
    <row r="1053">
      <c r="A1053" s="74"/>
      <c r="B1053" s="74"/>
      <c r="C1053" s="74"/>
      <c r="D1053" s="74"/>
      <c r="E1053" s="74"/>
      <c r="F1053" s="74"/>
      <c r="G1053" s="74"/>
      <c r="H1053" s="74"/>
      <c r="I1053" s="74"/>
      <c r="J1053" s="74"/>
      <c r="K1053" s="74"/>
      <c r="L1053" s="74"/>
      <c r="M1053" s="74"/>
      <c r="N1053" s="74"/>
      <c r="O1053" s="74"/>
      <c r="P1053" s="74"/>
      <c r="Q1053" s="74"/>
      <c r="R1053" s="74"/>
      <c r="S1053" s="74"/>
      <c r="T1053" s="74"/>
      <c r="U1053" s="74"/>
      <c r="V1053" s="74"/>
      <c r="W1053" s="74"/>
      <c r="X1053" s="74"/>
      <c r="Y1053" s="74"/>
      <c r="Z1053" s="74"/>
    </row>
    <row r="1054">
      <c r="A1054" s="74"/>
      <c r="B1054" s="74"/>
      <c r="C1054" s="74"/>
      <c r="D1054" s="74"/>
      <c r="E1054" s="74"/>
      <c r="F1054" s="74"/>
      <c r="G1054" s="74"/>
      <c r="H1054" s="74"/>
      <c r="I1054" s="74"/>
      <c r="J1054" s="74"/>
      <c r="K1054" s="74"/>
      <c r="L1054" s="74"/>
      <c r="M1054" s="74"/>
      <c r="N1054" s="74"/>
      <c r="O1054" s="74"/>
      <c r="P1054" s="74"/>
      <c r="Q1054" s="74"/>
      <c r="R1054" s="74"/>
      <c r="S1054" s="74"/>
      <c r="T1054" s="74"/>
      <c r="U1054" s="74"/>
      <c r="V1054" s="74"/>
      <c r="W1054" s="74"/>
      <c r="X1054" s="74"/>
      <c r="Y1054" s="74"/>
      <c r="Z1054" s="74"/>
    </row>
    <row r="1055">
      <c r="A1055" s="74"/>
      <c r="B1055" s="74"/>
      <c r="C1055" s="74"/>
      <c r="D1055" s="74"/>
      <c r="E1055" s="74"/>
      <c r="F1055" s="74"/>
      <c r="G1055" s="74"/>
      <c r="H1055" s="74"/>
      <c r="I1055" s="74"/>
      <c r="J1055" s="74"/>
      <c r="K1055" s="74"/>
      <c r="L1055" s="74"/>
      <c r="M1055" s="74"/>
      <c r="N1055" s="74"/>
      <c r="O1055" s="74"/>
      <c r="P1055" s="74"/>
      <c r="Q1055" s="74"/>
      <c r="R1055" s="74"/>
      <c r="S1055" s="74"/>
      <c r="T1055" s="74"/>
      <c r="U1055" s="74"/>
      <c r="V1055" s="74"/>
      <c r="W1055" s="74"/>
      <c r="X1055" s="74"/>
      <c r="Y1055" s="74"/>
      <c r="Z1055" s="74"/>
    </row>
    <row r="1056">
      <c r="A1056" s="74"/>
      <c r="B1056" s="74"/>
      <c r="C1056" s="74"/>
      <c r="D1056" s="74"/>
      <c r="E1056" s="74"/>
      <c r="F1056" s="74"/>
      <c r="G1056" s="74"/>
      <c r="H1056" s="74"/>
      <c r="I1056" s="74"/>
      <c r="J1056" s="74"/>
      <c r="K1056" s="74"/>
      <c r="L1056" s="74"/>
      <c r="M1056" s="74"/>
      <c r="N1056" s="74"/>
      <c r="O1056" s="74"/>
      <c r="P1056" s="74"/>
      <c r="Q1056" s="74"/>
      <c r="R1056" s="74"/>
      <c r="S1056" s="74"/>
      <c r="T1056" s="74"/>
      <c r="U1056" s="74"/>
      <c r="V1056" s="74"/>
      <c r="W1056" s="74"/>
      <c r="X1056" s="74"/>
      <c r="Y1056" s="74"/>
      <c r="Z1056" s="74"/>
    </row>
    <row r="1057">
      <c r="A1057" s="74"/>
      <c r="B1057" s="74"/>
      <c r="C1057" s="74"/>
      <c r="D1057" s="74"/>
      <c r="E1057" s="74"/>
      <c r="F1057" s="74"/>
      <c r="G1057" s="74"/>
      <c r="H1057" s="74"/>
      <c r="I1057" s="74"/>
      <c r="J1057" s="74"/>
      <c r="K1057" s="74"/>
      <c r="L1057" s="74"/>
      <c r="M1057" s="74"/>
      <c r="N1057" s="74"/>
      <c r="O1057" s="74"/>
      <c r="P1057" s="74"/>
      <c r="Q1057" s="74"/>
      <c r="R1057" s="74"/>
      <c r="S1057" s="74"/>
      <c r="T1057" s="74"/>
      <c r="U1057" s="74"/>
      <c r="V1057" s="74"/>
      <c r="W1057" s="74"/>
      <c r="X1057" s="74"/>
      <c r="Y1057" s="74"/>
      <c r="Z1057" s="74"/>
    </row>
    <row r="1058">
      <c r="A1058" s="74"/>
      <c r="B1058" s="74"/>
      <c r="C1058" s="74"/>
      <c r="D1058" s="74"/>
      <c r="E1058" s="74"/>
      <c r="F1058" s="74"/>
      <c r="G1058" s="74"/>
      <c r="H1058" s="74"/>
      <c r="I1058" s="74"/>
      <c r="J1058" s="74"/>
      <c r="K1058" s="74"/>
      <c r="L1058" s="74"/>
      <c r="M1058" s="74"/>
      <c r="N1058" s="74"/>
      <c r="O1058" s="74"/>
      <c r="P1058" s="74"/>
      <c r="Q1058" s="74"/>
      <c r="R1058" s="74"/>
      <c r="S1058" s="74"/>
      <c r="T1058" s="74"/>
      <c r="U1058" s="74"/>
      <c r="V1058" s="74"/>
      <c r="W1058" s="74"/>
      <c r="X1058" s="74"/>
      <c r="Y1058" s="74"/>
      <c r="Z1058" s="74"/>
    </row>
    <row r="1059">
      <c r="A1059" s="74"/>
      <c r="B1059" s="74"/>
      <c r="C1059" s="74"/>
      <c r="D1059" s="74"/>
      <c r="E1059" s="74"/>
      <c r="F1059" s="74"/>
      <c r="G1059" s="74"/>
      <c r="H1059" s="74"/>
      <c r="I1059" s="74"/>
      <c r="J1059" s="74"/>
      <c r="K1059" s="74"/>
      <c r="L1059" s="74"/>
      <c r="M1059" s="74"/>
      <c r="N1059" s="74"/>
      <c r="O1059" s="74"/>
      <c r="P1059" s="74"/>
      <c r="Q1059" s="74"/>
      <c r="R1059" s="74"/>
      <c r="S1059" s="74"/>
      <c r="T1059" s="74"/>
      <c r="U1059" s="74"/>
      <c r="V1059" s="74"/>
      <c r="W1059" s="74"/>
      <c r="X1059" s="74"/>
      <c r="Y1059" s="74"/>
      <c r="Z1059" s="74"/>
    </row>
    <row r="1060">
      <c r="A1060" s="74"/>
      <c r="B1060" s="74"/>
      <c r="C1060" s="74"/>
      <c r="D1060" s="74"/>
      <c r="E1060" s="74"/>
      <c r="F1060" s="74"/>
      <c r="G1060" s="74"/>
      <c r="H1060" s="74"/>
      <c r="I1060" s="74"/>
      <c r="J1060" s="74"/>
      <c r="K1060" s="74"/>
      <c r="L1060" s="74"/>
      <c r="M1060" s="74"/>
      <c r="N1060" s="74"/>
      <c r="O1060" s="74"/>
      <c r="P1060" s="74"/>
      <c r="Q1060" s="74"/>
      <c r="R1060" s="74"/>
      <c r="S1060" s="74"/>
      <c r="T1060" s="74"/>
      <c r="U1060" s="74"/>
      <c r="V1060" s="74"/>
      <c r="W1060" s="74"/>
      <c r="X1060" s="74"/>
      <c r="Y1060" s="74"/>
      <c r="Z1060" s="74"/>
    </row>
    <row r="1061">
      <c r="A1061" s="74"/>
      <c r="B1061" s="74"/>
      <c r="C1061" s="74"/>
      <c r="D1061" s="74"/>
      <c r="E1061" s="74"/>
      <c r="F1061" s="74"/>
      <c r="G1061" s="74"/>
      <c r="H1061" s="74"/>
      <c r="I1061" s="74"/>
      <c r="J1061" s="74"/>
      <c r="K1061" s="74"/>
      <c r="L1061" s="74"/>
      <c r="M1061" s="74"/>
      <c r="N1061" s="74"/>
      <c r="O1061" s="74"/>
      <c r="P1061" s="74"/>
      <c r="Q1061" s="74"/>
      <c r="R1061" s="74"/>
      <c r="S1061" s="74"/>
      <c r="T1061" s="74"/>
      <c r="U1061" s="74"/>
      <c r="V1061" s="74"/>
      <c r="W1061" s="74"/>
      <c r="X1061" s="74"/>
      <c r="Y1061" s="74"/>
      <c r="Z1061" s="74"/>
    </row>
    <row r="1062">
      <c r="A1062" s="74"/>
      <c r="B1062" s="74"/>
      <c r="C1062" s="74"/>
      <c r="D1062" s="74"/>
      <c r="E1062" s="74"/>
      <c r="F1062" s="74"/>
      <c r="G1062" s="74"/>
      <c r="H1062" s="74"/>
      <c r="I1062" s="74"/>
      <c r="J1062" s="74"/>
      <c r="K1062" s="74"/>
      <c r="L1062" s="74"/>
      <c r="M1062" s="74"/>
      <c r="N1062" s="74"/>
      <c r="O1062" s="74"/>
      <c r="P1062" s="74"/>
      <c r="Q1062" s="74"/>
      <c r="R1062" s="74"/>
      <c r="S1062" s="74"/>
      <c r="T1062" s="74"/>
      <c r="U1062" s="74"/>
      <c r="V1062" s="74"/>
      <c r="W1062" s="74"/>
      <c r="X1062" s="74"/>
      <c r="Y1062" s="74"/>
      <c r="Z1062" s="74"/>
    </row>
    <row r="1063">
      <c r="A1063" s="74"/>
      <c r="B1063" s="74"/>
      <c r="C1063" s="74"/>
      <c r="D1063" s="74"/>
      <c r="E1063" s="74"/>
      <c r="F1063" s="74"/>
      <c r="G1063" s="74"/>
      <c r="H1063" s="74"/>
      <c r="I1063" s="74"/>
      <c r="J1063" s="74"/>
      <c r="K1063" s="74"/>
      <c r="L1063" s="74"/>
      <c r="M1063" s="74"/>
      <c r="N1063" s="74"/>
      <c r="O1063" s="74"/>
      <c r="P1063" s="74"/>
      <c r="Q1063" s="74"/>
      <c r="R1063" s="74"/>
      <c r="S1063" s="74"/>
      <c r="T1063" s="74"/>
      <c r="U1063" s="74"/>
      <c r="V1063" s="74"/>
      <c r="W1063" s="74"/>
      <c r="X1063" s="74"/>
      <c r="Y1063" s="74"/>
      <c r="Z1063" s="74"/>
    </row>
    <row r="1064">
      <c r="A1064" s="74"/>
      <c r="B1064" s="74"/>
      <c r="C1064" s="74"/>
      <c r="D1064" s="74"/>
      <c r="E1064" s="74"/>
      <c r="F1064" s="74"/>
      <c r="G1064" s="74"/>
      <c r="H1064" s="74"/>
      <c r="I1064" s="74"/>
      <c r="J1064" s="74"/>
      <c r="K1064" s="74"/>
      <c r="L1064" s="74"/>
      <c r="M1064" s="74"/>
      <c r="N1064" s="74"/>
      <c r="O1064" s="74"/>
      <c r="P1064" s="74"/>
      <c r="Q1064" s="74"/>
      <c r="R1064" s="74"/>
      <c r="S1064" s="74"/>
      <c r="T1064" s="74"/>
      <c r="U1064" s="74"/>
      <c r="V1064" s="74"/>
      <c r="W1064" s="74"/>
      <c r="X1064" s="74"/>
      <c r="Y1064" s="74"/>
      <c r="Z1064" s="74"/>
    </row>
    <row r="1065">
      <c r="A1065" s="74"/>
      <c r="B1065" s="74"/>
      <c r="C1065" s="74"/>
      <c r="D1065" s="74"/>
      <c r="E1065" s="74"/>
      <c r="F1065" s="74"/>
      <c r="G1065" s="74"/>
      <c r="H1065" s="74"/>
      <c r="I1065" s="74"/>
      <c r="J1065" s="74"/>
      <c r="K1065" s="74"/>
      <c r="L1065" s="74"/>
      <c r="M1065" s="74"/>
      <c r="N1065" s="74"/>
      <c r="O1065" s="74"/>
      <c r="P1065" s="74"/>
      <c r="Q1065" s="74"/>
      <c r="R1065" s="74"/>
      <c r="S1065" s="74"/>
      <c r="T1065" s="74"/>
      <c r="U1065" s="74"/>
      <c r="V1065" s="74"/>
      <c r="W1065" s="74"/>
      <c r="X1065" s="74"/>
      <c r="Y1065" s="74"/>
      <c r="Z1065" s="74"/>
    </row>
    <row r="1066">
      <c r="A1066" s="74"/>
      <c r="B1066" s="74"/>
      <c r="C1066" s="74"/>
      <c r="D1066" s="74"/>
      <c r="E1066" s="74"/>
      <c r="F1066" s="74"/>
      <c r="G1066" s="74"/>
      <c r="H1066" s="74"/>
      <c r="I1066" s="74"/>
      <c r="J1066" s="74"/>
      <c r="K1066" s="74"/>
      <c r="L1066" s="74"/>
      <c r="M1066" s="74"/>
      <c r="N1066" s="74"/>
      <c r="O1066" s="74"/>
      <c r="P1066" s="74"/>
      <c r="Q1066" s="74"/>
      <c r="R1066" s="74"/>
      <c r="S1066" s="74"/>
      <c r="T1066" s="74"/>
      <c r="U1066" s="74"/>
      <c r="V1066" s="74"/>
      <c r="W1066" s="74"/>
      <c r="X1066" s="74"/>
      <c r="Y1066" s="74"/>
      <c r="Z1066" s="74"/>
    </row>
    <row r="1067">
      <c r="A1067" s="74"/>
      <c r="B1067" s="74"/>
      <c r="C1067" s="74"/>
      <c r="D1067" s="74"/>
      <c r="E1067" s="74"/>
      <c r="F1067" s="74"/>
      <c r="G1067" s="74"/>
      <c r="H1067" s="74"/>
      <c r="I1067" s="74"/>
      <c r="J1067" s="74"/>
      <c r="K1067" s="74"/>
      <c r="L1067" s="74"/>
      <c r="M1067" s="74"/>
      <c r="N1067" s="74"/>
      <c r="O1067" s="74"/>
      <c r="P1067" s="74"/>
      <c r="Q1067" s="74"/>
      <c r="R1067" s="74"/>
      <c r="S1067" s="74"/>
      <c r="T1067" s="74"/>
      <c r="U1067" s="74"/>
      <c r="V1067" s="74"/>
      <c r="W1067" s="74"/>
      <c r="X1067" s="74"/>
      <c r="Y1067" s="74"/>
      <c r="Z1067" s="74"/>
    </row>
    <row r="1068">
      <c r="A1068" s="74"/>
      <c r="B1068" s="74"/>
      <c r="C1068" s="74"/>
      <c r="D1068" s="74"/>
      <c r="E1068" s="74"/>
      <c r="F1068" s="74"/>
      <c r="G1068" s="74"/>
      <c r="H1068" s="74"/>
      <c r="I1068" s="74"/>
      <c r="J1068" s="74"/>
      <c r="K1068" s="74"/>
      <c r="L1068" s="74"/>
      <c r="M1068" s="74"/>
      <c r="N1068" s="74"/>
      <c r="O1068" s="74"/>
      <c r="P1068" s="74"/>
      <c r="Q1068" s="74"/>
      <c r="R1068" s="74"/>
      <c r="S1068" s="74"/>
      <c r="T1068" s="74"/>
      <c r="U1068" s="74"/>
      <c r="V1068" s="74"/>
      <c r="W1068" s="74"/>
      <c r="X1068" s="74"/>
      <c r="Y1068" s="74"/>
      <c r="Z1068" s="74"/>
    </row>
    <row r="1069">
      <c r="A1069" s="74"/>
      <c r="B1069" s="74"/>
      <c r="C1069" s="74"/>
      <c r="D1069" s="74"/>
      <c r="E1069" s="74"/>
      <c r="F1069" s="74"/>
      <c r="G1069" s="74"/>
      <c r="H1069" s="74"/>
      <c r="I1069" s="74"/>
      <c r="J1069" s="74"/>
      <c r="K1069" s="74"/>
      <c r="L1069" s="74"/>
      <c r="M1069" s="74"/>
      <c r="N1069" s="74"/>
      <c r="O1069" s="74"/>
      <c r="P1069" s="74"/>
      <c r="Q1069" s="74"/>
      <c r="R1069" s="74"/>
      <c r="S1069" s="74"/>
      <c r="T1069" s="74"/>
      <c r="U1069" s="74"/>
      <c r="V1069" s="74"/>
      <c r="W1069" s="74"/>
      <c r="X1069" s="74"/>
      <c r="Y1069" s="74"/>
      <c r="Z1069" s="74"/>
    </row>
    <row r="1070">
      <c r="A1070" s="74"/>
      <c r="B1070" s="74"/>
      <c r="C1070" s="74"/>
      <c r="D1070" s="74"/>
      <c r="E1070" s="74"/>
      <c r="F1070" s="74"/>
      <c r="G1070" s="74"/>
      <c r="H1070" s="74"/>
      <c r="I1070" s="74"/>
      <c r="J1070" s="74"/>
      <c r="K1070" s="74"/>
      <c r="L1070" s="74"/>
      <c r="M1070" s="74"/>
      <c r="N1070" s="74"/>
      <c r="O1070" s="74"/>
      <c r="P1070" s="74"/>
      <c r="Q1070" s="74"/>
      <c r="R1070" s="74"/>
      <c r="S1070" s="74"/>
      <c r="T1070" s="74"/>
      <c r="U1070" s="74"/>
      <c r="V1070" s="74"/>
      <c r="W1070" s="74"/>
      <c r="X1070" s="74"/>
      <c r="Y1070" s="74"/>
      <c r="Z1070" s="74"/>
    </row>
    <row r="1071">
      <c r="A1071" s="74"/>
      <c r="B1071" s="74"/>
      <c r="C1071" s="74"/>
      <c r="D1071" s="74"/>
      <c r="E1071" s="74"/>
      <c r="F1071" s="74"/>
      <c r="G1071" s="74"/>
      <c r="H1071" s="74"/>
      <c r="I1071" s="74"/>
      <c r="J1071" s="74"/>
      <c r="K1071" s="74"/>
      <c r="L1071" s="74"/>
      <c r="M1071" s="74"/>
      <c r="N1071" s="74"/>
      <c r="O1071" s="74"/>
      <c r="P1071" s="74"/>
      <c r="Q1071" s="74"/>
      <c r="R1071" s="74"/>
      <c r="S1071" s="74"/>
      <c r="T1071" s="74"/>
      <c r="U1071" s="74"/>
      <c r="V1071" s="74"/>
      <c r="W1071" s="74"/>
      <c r="X1071" s="74"/>
      <c r="Y1071" s="74"/>
      <c r="Z1071" s="74"/>
    </row>
    <row r="1072">
      <c r="A1072" s="74"/>
      <c r="B1072" s="74"/>
      <c r="C1072" s="74"/>
      <c r="D1072" s="74"/>
      <c r="E1072" s="74"/>
      <c r="F1072" s="74"/>
      <c r="G1072" s="74"/>
      <c r="H1072" s="74"/>
      <c r="I1072" s="74"/>
      <c r="J1072" s="74"/>
      <c r="K1072" s="74"/>
      <c r="L1072" s="74"/>
      <c r="M1072" s="74"/>
      <c r="N1072" s="74"/>
      <c r="O1072" s="74"/>
      <c r="P1072" s="74"/>
      <c r="Q1072" s="74"/>
      <c r="R1072" s="74"/>
      <c r="S1072" s="74"/>
      <c r="T1072" s="74"/>
      <c r="U1072" s="74"/>
      <c r="V1072" s="74"/>
      <c r="W1072" s="74"/>
      <c r="X1072" s="74"/>
      <c r="Y1072" s="74"/>
      <c r="Z1072" s="74"/>
    </row>
    <row r="1073">
      <c r="A1073" s="74"/>
      <c r="B1073" s="74"/>
      <c r="C1073" s="74"/>
      <c r="D1073" s="74"/>
      <c r="E1073" s="74"/>
      <c r="F1073" s="74"/>
      <c r="G1073" s="74"/>
      <c r="H1073" s="74"/>
      <c r="I1073" s="74"/>
      <c r="J1073" s="74"/>
      <c r="K1073" s="74"/>
      <c r="L1073" s="74"/>
      <c r="M1073" s="74"/>
      <c r="N1073" s="74"/>
      <c r="O1073" s="74"/>
      <c r="P1073" s="74"/>
      <c r="Q1073" s="74"/>
      <c r="R1073" s="74"/>
      <c r="S1073" s="74"/>
      <c r="T1073" s="74"/>
      <c r="U1073" s="74"/>
      <c r="V1073" s="74"/>
      <c r="W1073" s="74"/>
      <c r="X1073" s="74"/>
      <c r="Y1073" s="74"/>
      <c r="Z1073" s="74"/>
    </row>
    <row r="1074">
      <c r="A1074" s="74"/>
      <c r="B1074" s="74"/>
      <c r="C1074" s="74"/>
      <c r="D1074" s="74"/>
      <c r="E1074" s="74"/>
      <c r="F1074" s="74"/>
      <c r="G1074" s="74"/>
      <c r="H1074" s="74"/>
      <c r="I1074" s="74"/>
      <c r="J1074" s="74"/>
      <c r="K1074" s="74"/>
      <c r="L1074" s="74"/>
      <c r="M1074" s="74"/>
      <c r="N1074" s="74"/>
      <c r="O1074" s="74"/>
      <c r="P1074" s="74"/>
      <c r="Q1074" s="74"/>
      <c r="R1074" s="74"/>
      <c r="S1074" s="74"/>
      <c r="T1074" s="74"/>
      <c r="U1074" s="74"/>
      <c r="V1074" s="74"/>
      <c r="W1074" s="74"/>
      <c r="X1074" s="74"/>
      <c r="Y1074" s="74"/>
      <c r="Z1074" s="74"/>
    </row>
    <row r="1075">
      <c r="A1075" s="74"/>
      <c r="B1075" s="74"/>
      <c r="C1075" s="74"/>
      <c r="D1075" s="74"/>
      <c r="E1075" s="74"/>
      <c r="F1075" s="74"/>
      <c r="G1075" s="74"/>
      <c r="H1075" s="74"/>
      <c r="I1075" s="74"/>
      <c r="J1075" s="74"/>
      <c r="K1075" s="74"/>
      <c r="L1075" s="74"/>
      <c r="M1075" s="74"/>
      <c r="N1075" s="74"/>
      <c r="O1075" s="74"/>
      <c r="P1075" s="74"/>
      <c r="Q1075" s="74"/>
      <c r="R1075" s="74"/>
      <c r="S1075" s="74"/>
      <c r="T1075" s="74"/>
      <c r="U1075" s="74"/>
      <c r="V1075" s="74"/>
      <c r="W1075" s="74"/>
      <c r="X1075" s="74"/>
      <c r="Y1075" s="74"/>
      <c r="Z1075" s="74"/>
    </row>
    <row r="1076">
      <c r="A1076" s="74"/>
      <c r="B1076" s="74"/>
      <c r="C1076" s="74"/>
      <c r="D1076" s="74"/>
      <c r="E1076" s="74"/>
      <c r="F1076" s="74"/>
      <c r="G1076" s="74"/>
      <c r="H1076" s="74"/>
      <c r="I1076" s="74"/>
      <c r="J1076" s="74"/>
      <c r="K1076" s="74"/>
      <c r="L1076" s="74"/>
      <c r="M1076" s="74"/>
      <c r="N1076" s="74"/>
      <c r="O1076" s="74"/>
      <c r="P1076" s="74"/>
      <c r="Q1076" s="74"/>
      <c r="R1076" s="74"/>
      <c r="S1076" s="74"/>
      <c r="T1076" s="74"/>
      <c r="U1076" s="74"/>
      <c r="V1076" s="74"/>
      <c r="W1076" s="74"/>
      <c r="X1076" s="74"/>
      <c r="Y1076" s="74"/>
      <c r="Z1076" s="74"/>
    </row>
    <row r="1077">
      <c r="A1077" s="74"/>
      <c r="B1077" s="74"/>
      <c r="C1077" s="74"/>
      <c r="D1077" s="74"/>
      <c r="E1077" s="74"/>
      <c r="F1077" s="74"/>
      <c r="G1077" s="74"/>
      <c r="H1077" s="74"/>
      <c r="I1077" s="74"/>
      <c r="J1077" s="74"/>
      <c r="K1077" s="74"/>
      <c r="L1077" s="74"/>
      <c r="M1077" s="74"/>
      <c r="N1077" s="74"/>
      <c r="O1077" s="74"/>
      <c r="P1077" s="74"/>
      <c r="Q1077" s="74"/>
      <c r="R1077" s="74"/>
      <c r="S1077" s="74"/>
      <c r="T1077" s="74"/>
      <c r="U1077" s="74"/>
      <c r="V1077" s="74"/>
      <c r="W1077" s="74"/>
      <c r="X1077" s="74"/>
      <c r="Y1077" s="74"/>
      <c r="Z1077" s="74"/>
    </row>
    <row r="1078">
      <c r="A1078" s="74"/>
      <c r="B1078" s="74"/>
      <c r="C1078" s="74"/>
      <c r="D1078" s="74"/>
      <c r="E1078" s="74"/>
      <c r="F1078" s="74"/>
      <c r="G1078" s="74"/>
      <c r="H1078" s="74"/>
      <c r="I1078" s="74"/>
      <c r="J1078" s="74"/>
      <c r="K1078" s="74"/>
      <c r="L1078" s="74"/>
      <c r="M1078" s="74"/>
      <c r="N1078" s="74"/>
      <c r="O1078" s="74"/>
      <c r="P1078" s="74"/>
      <c r="Q1078" s="74"/>
      <c r="R1078" s="74"/>
      <c r="S1078" s="74"/>
      <c r="T1078" s="74"/>
      <c r="U1078" s="74"/>
      <c r="V1078" s="74"/>
      <c r="W1078" s="74"/>
      <c r="X1078" s="74"/>
      <c r="Y1078" s="74"/>
      <c r="Z1078" s="74"/>
    </row>
    <row r="1079">
      <c r="A1079" s="74"/>
      <c r="B1079" s="74"/>
      <c r="C1079" s="74"/>
      <c r="D1079" s="74"/>
      <c r="E1079" s="74"/>
      <c r="F1079" s="74"/>
      <c r="G1079" s="74"/>
      <c r="H1079" s="74"/>
      <c r="I1079" s="74"/>
      <c r="J1079" s="74"/>
      <c r="K1079" s="74"/>
      <c r="L1079" s="74"/>
      <c r="M1079" s="74"/>
      <c r="N1079" s="74"/>
      <c r="O1079" s="74"/>
      <c r="P1079" s="74"/>
      <c r="Q1079" s="74"/>
      <c r="R1079" s="74"/>
      <c r="S1079" s="74"/>
      <c r="T1079" s="74"/>
      <c r="U1079" s="74"/>
      <c r="V1079" s="74"/>
      <c r="W1079" s="74"/>
      <c r="X1079" s="74"/>
      <c r="Y1079" s="74"/>
      <c r="Z1079" s="74"/>
    </row>
    <row r="1080">
      <c r="A1080" s="74"/>
      <c r="B1080" s="74"/>
      <c r="C1080" s="74"/>
      <c r="D1080" s="74"/>
      <c r="E1080" s="74"/>
      <c r="F1080" s="74"/>
      <c r="G1080" s="74"/>
      <c r="H1080" s="74"/>
      <c r="I1080" s="74"/>
      <c r="J1080" s="74"/>
      <c r="K1080" s="74"/>
      <c r="L1080" s="74"/>
      <c r="M1080" s="74"/>
      <c r="N1080" s="74"/>
      <c r="O1080" s="74"/>
      <c r="P1080" s="74"/>
      <c r="Q1080" s="74"/>
      <c r="R1080" s="74"/>
      <c r="S1080" s="74"/>
      <c r="T1080" s="74"/>
      <c r="U1080" s="74"/>
      <c r="V1080" s="74"/>
      <c r="W1080" s="74"/>
      <c r="X1080" s="74"/>
      <c r="Y1080" s="74"/>
      <c r="Z1080" s="74"/>
    </row>
    <row r="1081">
      <c r="A1081" s="74"/>
      <c r="B1081" s="74"/>
      <c r="C1081" s="74"/>
      <c r="D1081" s="74"/>
      <c r="E1081" s="74"/>
      <c r="F1081" s="74"/>
      <c r="G1081" s="74"/>
      <c r="H1081" s="74"/>
      <c r="I1081" s="74"/>
      <c r="J1081" s="74"/>
      <c r="K1081" s="74"/>
      <c r="L1081" s="74"/>
      <c r="M1081" s="74"/>
      <c r="N1081" s="74"/>
      <c r="O1081" s="74"/>
      <c r="P1081" s="74"/>
      <c r="Q1081" s="74"/>
      <c r="R1081" s="74"/>
      <c r="S1081" s="74"/>
      <c r="T1081" s="74"/>
      <c r="U1081" s="74"/>
      <c r="V1081" s="74"/>
      <c r="W1081" s="74"/>
      <c r="X1081" s="74"/>
      <c r="Y1081" s="74"/>
      <c r="Z1081" s="74"/>
    </row>
    <row r="1082">
      <c r="A1082" s="74"/>
      <c r="B1082" s="74"/>
      <c r="C1082" s="74"/>
      <c r="D1082" s="74"/>
      <c r="E1082" s="74"/>
      <c r="F1082" s="74"/>
      <c r="G1082" s="74"/>
      <c r="H1082" s="74"/>
      <c r="I1082" s="74"/>
      <c r="J1082" s="74"/>
      <c r="K1082" s="74"/>
      <c r="L1082" s="74"/>
      <c r="M1082" s="74"/>
      <c r="N1082" s="74"/>
      <c r="O1082" s="74"/>
      <c r="P1082" s="74"/>
      <c r="Q1082" s="74"/>
      <c r="R1082" s="74"/>
      <c r="S1082" s="74"/>
      <c r="T1082" s="74"/>
      <c r="U1082" s="74"/>
      <c r="V1082" s="74"/>
      <c r="W1082" s="74"/>
      <c r="X1082" s="74"/>
      <c r="Y1082" s="74"/>
      <c r="Z1082" s="74"/>
    </row>
    <row r="1083">
      <c r="A1083" s="74"/>
      <c r="B1083" s="74"/>
      <c r="C1083" s="74"/>
      <c r="D1083" s="74"/>
      <c r="E1083" s="74"/>
      <c r="F1083" s="74"/>
      <c r="G1083" s="74"/>
      <c r="H1083" s="74"/>
      <c r="I1083" s="74"/>
      <c r="J1083" s="74"/>
      <c r="K1083" s="74"/>
      <c r="L1083" s="74"/>
      <c r="M1083" s="74"/>
      <c r="N1083" s="74"/>
      <c r="O1083" s="74"/>
      <c r="P1083" s="74"/>
      <c r="Q1083" s="74"/>
      <c r="R1083" s="74"/>
      <c r="S1083" s="74"/>
      <c r="T1083" s="74"/>
      <c r="U1083" s="74"/>
      <c r="V1083" s="74"/>
      <c r="W1083" s="74"/>
      <c r="X1083" s="74"/>
      <c r="Y1083" s="74"/>
      <c r="Z1083" s="74"/>
    </row>
    <row r="1084">
      <c r="A1084" s="74"/>
      <c r="B1084" s="74"/>
      <c r="C1084" s="74"/>
      <c r="D1084" s="74"/>
      <c r="E1084" s="74"/>
      <c r="F1084" s="74"/>
      <c r="G1084" s="74"/>
      <c r="H1084" s="74"/>
      <c r="I1084" s="74"/>
      <c r="J1084" s="74"/>
      <c r="K1084" s="74"/>
      <c r="L1084" s="74"/>
      <c r="M1084" s="74"/>
      <c r="N1084" s="74"/>
      <c r="O1084" s="74"/>
      <c r="P1084" s="74"/>
      <c r="Q1084" s="74"/>
      <c r="R1084" s="74"/>
      <c r="S1084" s="74"/>
      <c r="T1084" s="74"/>
      <c r="U1084" s="74"/>
      <c r="V1084" s="74"/>
      <c r="W1084" s="74"/>
      <c r="X1084" s="74"/>
      <c r="Y1084" s="74"/>
      <c r="Z1084" s="74"/>
    </row>
    <row r="1085">
      <c r="A1085" s="74"/>
      <c r="B1085" s="74"/>
      <c r="C1085" s="74"/>
      <c r="D1085" s="74"/>
      <c r="E1085" s="74"/>
      <c r="F1085" s="74"/>
      <c r="G1085" s="74"/>
      <c r="H1085" s="74"/>
      <c r="I1085" s="74"/>
      <c r="J1085" s="74"/>
      <c r="K1085" s="74"/>
      <c r="L1085" s="74"/>
      <c r="M1085" s="74"/>
      <c r="N1085" s="74"/>
      <c r="O1085" s="74"/>
      <c r="P1085" s="74"/>
      <c r="Q1085" s="74"/>
      <c r="R1085" s="74"/>
      <c r="S1085" s="74"/>
      <c r="T1085" s="74"/>
      <c r="U1085" s="74"/>
      <c r="V1085" s="74"/>
      <c r="W1085" s="74"/>
      <c r="X1085" s="74"/>
      <c r="Y1085" s="74"/>
      <c r="Z1085" s="74"/>
    </row>
    <row r="1086">
      <c r="A1086" s="74"/>
      <c r="B1086" s="74"/>
      <c r="C1086" s="74"/>
      <c r="D1086" s="74"/>
      <c r="E1086" s="74"/>
      <c r="F1086" s="74"/>
      <c r="G1086" s="74"/>
      <c r="H1086" s="74"/>
      <c r="I1086" s="74"/>
      <c r="J1086" s="74"/>
      <c r="K1086" s="74"/>
      <c r="L1086" s="74"/>
      <c r="M1086" s="74"/>
      <c r="N1086" s="74"/>
      <c r="O1086" s="74"/>
      <c r="P1086" s="74"/>
      <c r="Q1086" s="74"/>
      <c r="R1086" s="74"/>
      <c r="S1086" s="74"/>
      <c r="T1086" s="74"/>
      <c r="U1086" s="74"/>
      <c r="V1086" s="74"/>
      <c r="W1086" s="74"/>
      <c r="X1086" s="74"/>
      <c r="Y1086" s="74"/>
      <c r="Z1086" s="74"/>
    </row>
    <row r="1087">
      <c r="A1087" s="74"/>
      <c r="B1087" s="74"/>
      <c r="C1087" s="74"/>
      <c r="D1087" s="74"/>
      <c r="E1087" s="74"/>
      <c r="F1087" s="74"/>
      <c r="G1087" s="74"/>
      <c r="H1087" s="74"/>
      <c r="I1087" s="74"/>
      <c r="J1087" s="74"/>
      <c r="K1087" s="74"/>
      <c r="L1087" s="74"/>
      <c r="M1087" s="74"/>
      <c r="N1087" s="74"/>
      <c r="O1087" s="74"/>
      <c r="P1087" s="74"/>
      <c r="Q1087" s="74"/>
      <c r="R1087" s="74"/>
      <c r="S1087" s="74"/>
      <c r="T1087" s="74"/>
      <c r="U1087" s="74"/>
      <c r="V1087" s="74"/>
      <c r="W1087" s="74"/>
      <c r="X1087" s="74"/>
      <c r="Y1087" s="74"/>
      <c r="Z1087" s="74"/>
    </row>
    <row r="1088">
      <c r="A1088" s="74"/>
      <c r="B1088" s="74"/>
      <c r="C1088" s="74"/>
      <c r="D1088" s="74"/>
      <c r="E1088" s="74"/>
      <c r="F1088" s="74"/>
      <c r="G1088" s="74"/>
      <c r="H1088" s="74"/>
      <c r="I1088" s="74"/>
      <c r="J1088" s="74"/>
      <c r="K1088" s="74"/>
      <c r="L1088" s="74"/>
      <c r="M1088" s="74"/>
      <c r="N1088" s="74"/>
      <c r="O1088" s="74"/>
      <c r="P1088" s="74"/>
      <c r="Q1088" s="74"/>
      <c r="R1088" s="74"/>
      <c r="S1088" s="74"/>
      <c r="T1088" s="74"/>
      <c r="U1088" s="74"/>
      <c r="V1088" s="74"/>
      <c r="W1088" s="74"/>
      <c r="X1088" s="74"/>
      <c r="Y1088" s="74"/>
      <c r="Z1088" s="74"/>
    </row>
    <row r="1089">
      <c r="A1089" s="74"/>
      <c r="B1089" s="74"/>
      <c r="C1089" s="74"/>
      <c r="D1089" s="74"/>
      <c r="E1089" s="74"/>
      <c r="F1089" s="74"/>
      <c r="G1089" s="74"/>
      <c r="H1089" s="74"/>
      <c r="I1089" s="74"/>
      <c r="J1089" s="74"/>
      <c r="K1089" s="74"/>
      <c r="L1089" s="74"/>
      <c r="M1089" s="74"/>
      <c r="N1089" s="74"/>
      <c r="O1089" s="74"/>
      <c r="P1089" s="74"/>
      <c r="Q1089" s="74"/>
      <c r="R1089" s="74"/>
      <c r="S1089" s="74"/>
      <c r="T1089" s="74"/>
      <c r="U1089" s="74"/>
      <c r="V1089" s="74"/>
      <c r="W1089" s="74"/>
      <c r="X1089" s="74"/>
      <c r="Y1089" s="74"/>
      <c r="Z1089" s="74"/>
    </row>
    <row r="1090">
      <c r="A1090" s="74"/>
      <c r="B1090" s="74"/>
      <c r="C1090" s="74"/>
      <c r="D1090" s="74"/>
      <c r="E1090" s="74"/>
      <c r="F1090" s="74"/>
      <c r="G1090" s="74"/>
      <c r="H1090" s="74"/>
      <c r="I1090" s="74"/>
      <c r="J1090" s="74"/>
      <c r="K1090" s="74"/>
      <c r="L1090" s="74"/>
      <c r="M1090" s="74"/>
      <c r="N1090" s="74"/>
      <c r="O1090" s="74"/>
      <c r="P1090" s="74"/>
      <c r="Q1090" s="74"/>
      <c r="R1090" s="74"/>
      <c r="S1090" s="74"/>
      <c r="T1090" s="74"/>
      <c r="U1090" s="74"/>
      <c r="V1090" s="74"/>
      <c r="W1090" s="74"/>
      <c r="X1090" s="74"/>
      <c r="Y1090" s="74"/>
      <c r="Z1090" s="74"/>
    </row>
    <row r="1091">
      <c r="A1091" s="74"/>
      <c r="B1091" s="74"/>
      <c r="C1091" s="74"/>
      <c r="D1091" s="74"/>
      <c r="E1091" s="74"/>
      <c r="F1091" s="74"/>
      <c r="G1091" s="74"/>
      <c r="H1091" s="74"/>
      <c r="I1091" s="74"/>
      <c r="J1091" s="74"/>
      <c r="K1091" s="74"/>
      <c r="L1091" s="74"/>
      <c r="M1091" s="74"/>
      <c r="N1091" s="74"/>
      <c r="O1091" s="74"/>
      <c r="P1091" s="74"/>
      <c r="Q1091" s="74"/>
      <c r="R1091" s="74"/>
      <c r="S1091" s="74"/>
      <c r="T1091" s="74"/>
      <c r="U1091" s="74"/>
      <c r="V1091" s="74"/>
      <c r="W1091" s="74"/>
      <c r="X1091" s="74"/>
      <c r="Y1091" s="74"/>
      <c r="Z1091" s="74"/>
    </row>
    <row r="1092">
      <c r="A1092" s="74"/>
      <c r="B1092" s="74"/>
      <c r="C1092" s="74"/>
      <c r="D1092" s="74"/>
      <c r="E1092" s="74"/>
      <c r="F1092" s="74"/>
      <c r="G1092" s="74"/>
      <c r="H1092" s="74"/>
      <c r="I1092" s="74"/>
      <c r="J1092" s="74"/>
      <c r="K1092" s="74"/>
      <c r="L1092" s="74"/>
      <c r="M1092" s="74"/>
      <c r="N1092" s="74"/>
      <c r="O1092" s="74"/>
      <c r="P1092" s="74"/>
      <c r="Q1092" s="74"/>
      <c r="R1092" s="74"/>
      <c r="S1092" s="74"/>
      <c r="T1092" s="74"/>
      <c r="U1092" s="74"/>
      <c r="V1092" s="74"/>
      <c r="W1092" s="74"/>
      <c r="X1092" s="74"/>
      <c r="Y1092" s="74"/>
      <c r="Z1092" s="74"/>
    </row>
    <row r="1093">
      <c r="A1093" s="74"/>
      <c r="B1093" s="74"/>
      <c r="C1093" s="74"/>
      <c r="D1093" s="74"/>
      <c r="E1093" s="74"/>
      <c r="F1093" s="74"/>
      <c r="G1093" s="74"/>
      <c r="H1093" s="74"/>
      <c r="I1093" s="74"/>
      <c r="J1093" s="74"/>
      <c r="K1093" s="74"/>
      <c r="L1093" s="74"/>
      <c r="M1093" s="74"/>
      <c r="N1093" s="74"/>
      <c r="O1093" s="74"/>
      <c r="P1093" s="74"/>
      <c r="Q1093" s="74"/>
      <c r="R1093" s="74"/>
      <c r="S1093" s="74"/>
      <c r="T1093" s="74"/>
      <c r="U1093" s="74"/>
      <c r="V1093" s="74"/>
      <c r="W1093" s="74"/>
      <c r="X1093" s="74"/>
      <c r="Y1093" s="74"/>
      <c r="Z1093" s="74"/>
    </row>
    <row r="1094">
      <c r="A1094" s="74"/>
      <c r="B1094" s="74"/>
      <c r="C1094" s="74"/>
      <c r="D1094" s="74"/>
      <c r="E1094" s="74"/>
      <c r="F1094" s="74"/>
      <c r="G1094" s="74"/>
      <c r="H1094" s="74"/>
      <c r="I1094" s="74"/>
      <c r="J1094" s="74"/>
      <c r="K1094" s="74"/>
      <c r="L1094" s="74"/>
      <c r="M1094" s="74"/>
      <c r="N1094" s="74"/>
      <c r="O1094" s="74"/>
      <c r="P1094" s="74"/>
      <c r="Q1094" s="74"/>
      <c r="R1094" s="74"/>
      <c r="S1094" s="74"/>
      <c r="T1094" s="74"/>
      <c r="U1094" s="74"/>
      <c r="V1094" s="74"/>
      <c r="W1094" s="74"/>
      <c r="X1094" s="74"/>
      <c r="Y1094" s="74"/>
      <c r="Z1094" s="74"/>
    </row>
    <row r="1095">
      <c r="A1095" s="74"/>
      <c r="B1095" s="74"/>
      <c r="C1095" s="74"/>
      <c r="D1095" s="74"/>
      <c r="E1095" s="74"/>
      <c r="F1095" s="74"/>
      <c r="G1095" s="74"/>
      <c r="H1095" s="74"/>
      <c r="I1095" s="74"/>
      <c r="J1095" s="74"/>
      <c r="K1095" s="74"/>
      <c r="L1095" s="74"/>
      <c r="M1095" s="74"/>
      <c r="N1095" s="74"/>
      <c r="O1095" s="74"/>
      <c r="P1095" s="74"/>
      <c r="Q1095" s="74"/>
      <c r="R1095" s="74"/>
      <c r="S1095" s="74"/>
      <c r="T1095" s="74"/>
      <c r="U1095" s="74"/>
      <c r="V1095" s="74"/>
      <c r="W1095" s="74"/>
      <c r="X1095" s="74"/>
      <c r="Y1095" s="74"/>
      <c r="Z1095" s="74"/>
    </row>
    <row r="1096">
      <c r="A1096" s="74"/>
      <c r="B1096" s="74"/>
      <c r="C1096" s="74"/>
      <c r="D1096" s="74"/>
      <c r="E1096" s="74"/>
      <c r="F1096" s="74"/>
      <c r="G1096" s="74"/>
      <c r="H1096" s="74"/>
      <c r="I1096" s="74"/>
      <c r="J1096" s="74"/>
      <c r="K1096" s="74"/>
      <c r="L1096" s="74"/>
      <c r="M1096" s="74"/>
      <c r="N1096" s="74"/>
      <c r="O1096" s="74"/>
      <c r="P1096" s="74"/>
      <c r="Q1096" s="74"/>
      <c r="R1096" s="74"/>
      <c r="S1096" s="74"/>
      <c r="T1096" s="74"/>
      <c r="U1096" s="74"/>
      <c r="V1096" s="74"/>
      <c r="W1096" s="74"/>
      <c r="X1096" s="74"/>
      <c r="Y1096" s="74"/>
      <c r="Z1096" s="74"/>
    </row>
    <row r="1097">
      <c r="A1097" s="74"/>
      <c r="B1097" s="74"/>
      <c r="C1097" s="74"/>
      <c r="D1097" s="74"/>
      <c r="E1097" s="74"/>
      <c r="F1097" s="74"/>
      <c r="G1097" s="74"/>
      <c r="H1097" s="74"/>
      <c r="I1097" s="74"/>
      <c r="J1097" s="74"/>
      <c r="K1097" s="74"/>
      <c r="L1097" s="74"/>
      <c r="M1097" s="74"/>
      <c r="N1097" s="74"/>
      <c r="O1097" s="74"/>
      <c r="P1097" s="74"/>
      <c r="Q1097" s="74"/>
      <c r="R1097" s="74"/>
      <c r="S1097" s="74"/>
      <c r="T1097" s="74"/>
      <c r="U1097" s="74"/>
      <c r="V1097" s="74"/>
      <c r="W1097" s="74"/>
      <c r="X1097" s="74"/>
      <c r="Y1097" s="74"/>
      <c r="Z1097" s="74"/>
    </row>
    <row r="1098">
      <c r="A1098" s="74"/>
      <c r="B1098" s="74"/>
      <c r="C1098" s="74"/>
      <c r="D1098" s="74"/>
      <c r="E1098" s="74"/>
      <c r="F1098" s="74"/>
      <c r="G1098" s="74"/>
      <c r="H1098" s="74"/>
      <c r="I1098" s="74"/>
      <c r="J1098" s="74"/>
      <c r="K1098" s="74"/>
      <c r="L1098" s="74"/>
      <c r="M1098" s="74"/>
      <c r="N1098" s="74"/>
      <c r="O1098" s="74"/>
      <c r="P1098" s="74"/>
      <c r="Q1098" s="74"/>
      <c r="R1098" s="74"/>
      <c r="S1098" s="74"/>
      <c r="T1098" s="74"/>
      <c r="U1098" s="74"/>
      <c r="V1098" s="74"/>
      <c r="W1098" s="74"/>
      <c r="X1098" s="74"/>
      <c r="Y1098" s="74"/>
      <c r="Z1098" s="74"/>
    </row>
    <row r="1099">
      <c r="A1099" s="74"/>
      <c r="B1099" s="74"/>
      <c r="C1099" s="74"/>
      <c r="D1099" s="74"/>
      <c r="E1099" s="74"/>
      <c r="F1099" s="74"/>
      <c r="G1099" s="74"/>
      <c r="H1099" s="74"/>
      <c r="I1099" s="74"/>
      <c r="J1099" s="74"/>
      <c r="K1099" s="74"/>
      <c r="L1099" s="74"/>
      <c r="M1099" s="74"/>
      <c r="N1099" s="74"/>
      <c r="O1099" s="74"/>
      <c r="P1099" s="74"/>
      <c r="Q1099" s="74"/>
      <c r="R1099" s="74"/>
      <c r="S1099" s="74"/>
      <c r="T1099" s="74"/>
      <c r="U1099" s="74"/>
      <c r="V1099" s="74"/>
      <c r="W1099" s="74"/>
      <c r="X1099" s="74"/>
      <c r="Y1099" s="74"/>
      <c r="Z1099" s="74"/>
    </row>
    <row r="1100">
      <c r="A1100" s="74"/>
      <c r="B1100" s="74"/>
      <c r="C1100" s="74"/>
      <c r="D1100" s="74"/>
      <c r="E1100" s="74"/>
      <c r="F1100" s="74"/>
      <c r="G1100" s="74"/>
      <c r="H1100" s="74"/>
      <c r="I1100" s="74"/>
      <c r="J1100" s="74"/>
      <c r="K1100" s="74"/>
      <c r="L1100" s="74"/>
      <c r="M1100" s="74"/>
      <c r="N1100" s="74"/>
      <c r="O1100" s="74"/>
      <c r="P1100" s="74"/>
      <c r="Q1100" s="74"/>
      <c r="R1100" s="74"/>
      <c r="S1100" s="74"/>
      <c r="T1100" s="74"/>
      <c r="U1100" s="74"/>
      <c r="V1100" s="74"/>
      <c r="W1100" s="74"/>
      <c r="X1100" s="74"/>
      <c r="Y1100" s="74"/>
      <c r="Z1100" s="74"/>
    </row>
    <row r="1101">
      <c r="A1101" s="74"/>
      <c r="B1101" s="74"/>
      <c r="C1101" s="74"/>
      <c r="D1101" s="74"/>
      <c r="E1101" s="74"/>
      <c r="F1101" s="74"/>
      <c r="G1101" s="74"/>
      <c r="H1101" s="74"/>
      <c r="I1101" s="74"/>
      <c r="J1101" s="74"/>
      <c r="K1101" s="74"/>
      <c r="L1101" s="74"/>
      <c r="M1101" s="74"/>
      <c r="N1101" s="74"/>
      <c r="O1101" s="74"/>
      <c r="P1101" s="74"/>
      <c r="Q1101" s="74"/>
      <c r="R1101" s="74"/>
      <c r="S1101" s="74"/>
      <c r="T1101" s="74"/>
      <c r="U1101" s="74"/>
      <c r="V1101" s="74"/>
      <c r="W1101" s="74"/>
      <c r="X1101" s="74"/>
      <c r="Y1101" s="74"/>
      <c r="Z1101" s="74"/>
    </row>
    <row r="1102">
      <c r="A1102" s="74"/>
      <c r="B1102" s="74"/>
      <c r="C1102" s="74"/>
      <c r="D1102" s="74"/>
      <c r="E1102" s="74"/>
      <c r="F1102" s="74"/>
      <c r="G1102" s="74"/>
      <c r="H1102" s="74"/>
      <c r="I1102" s="74"/>
      <c r="J1102" s="74"/>
      <c r="K1102" s="74"/>
      <c r="L1102" s="74"/>
      <c r="M1102" s="74"/>
      <c r="N1102" s="74"/>
      <c r="O1102" s="74"/>
      <c r="P1102" s="74"/>
      <c r="Q1102" s="74"/>
      <c r="R1102" s="74"/>
      <c r="S1102" s="74"/>
      <c r="T1102" s="74"/>
      <c r="U1102" s="74"/>
      <c r="V1102" s="74"/>
      <c r="W1102" s="74"/>
      <c r="X1102" s="74"/>
      <c r="Y1102" s="74"/>
      <c r="Z1102" s="74"/>
    </row>
    <row r="1103">
      <c r="A1103" s="74"/>
      <c r="B1103" s="74"/>
      <c r="C1103" s="74"/>
      <c r="D1103" s="74"/>
      <c r="E1103" s="74"/>
      <c r="F1103" s="74"/>
      <c r="G1103" s="74"/>
      <c r="H1103" s="74"/>
      <c r="I1103" s="74"/>
      <c r="J1103" s="74"/>
      <c r="K1103" s="74"/>
      <c r="L1103" s="74"/>
      <c r="M1103" s="74"/>
      <c r="N1103" s="74"/>
      <c r="O1103" s="74"/>
      <c r="P1103" s="74"/>
      <c r="Q1103" s="74"/>
      <c r="R1103" s="74"/>
      <c r="S1103" s="74"/>
      <c r="T1103" s="74"/>
      <c r="U1103" s="74"/>
      <c r="V1103" s="74"/>
      <c r="W1103" s="74"/>
      <c r="X1103" s="74"/>
      <c r="Y1103" s="74"/>
      <c r="Z1103" s="74"/>
    </row>
    <row r="1104">
      <c r="A1104" s="74"/>
      <c r="B1104" s="74"/>
      <c r="C1104" s="74"/>
      <c r="D1104" s="74"/>
      <c r="E1104" s="74"/>
      <c r="F1104" s="74"/>
      <c r="G1104" s="74"/>
      <c r="H1104" s="74"/>
      <c r="I1104" s="74"/>
      <c r="J1104" s="74"/>
      <c r="K1104" s="74"/>
      <c r="L1104" s="74"/>
      <c r="M1104" s="74"/>
      <c r="N1104" s="74"/>
      <c r="O1104" s="74"/>
      <c r="P1104" s="74"/>
      <c r="Q1104" s="74"/>
      <c r="R1104" s="74"/>
      <c r="S1104" s="74"/>
      <c r="T1104" s="74"/>
      <c r="U1104" s="74"/>
      <c r="V1104" s="74"/>
      <c r="W1104" s="74"/>
      <c r="X1104" s="74"/>
      <c r="Y1104" s="74"/>
      <c r="Z1104" s="74"/>
    </row>
    <row r="1105">
      <c r="A1105" s="74"/>
      <c r="B1105" s="74"/>
      <c r="C1105" s="74"/>
      <c r="D1105" s="74"/>
      <c r="E1105" s="74"/>
      <c r="F1105" s="74"/>
      <c r="G1105" s="74"/>
      <c r="H1105" s="74"/>
      <c r="I1105" s="74"/>
      <c r="J1105" s="74"/>
      <c r="K1105" s="74"/>
      <c r="L1105" s="74"/>
      <c r="M1105" s="74"/>
      <c r="N1105" s="74"/>
      <c r="O1105" s="74"/>
      <c r="P1105" s="74"/>
      <c r="Q1105" s="74"/>
      <c r="R1105" s="74"/>
      <c r="S1105" s="74"/>
      <c r="T1105" s="74"/>
      <c r="U1105" s="74"/>
      <c r="V1105" s="74"/>
      <c r="W1105" s="74"/>
      <c r="X1105" s="74"/>
      <c r="Y1105" s="74"/>
      <c r="Z1105" s="74"/>
    </row>
    <row r="1106">
      <c r="A1106" s="74"/>
      <c r="B1106" s="74"/>
      <c r="C1106" s="74"/>
      <c r="D1106" s="74"/>
      <c r="E1106" s="74"/>
      <c r="F1106" s="74"/>
      <c r="G1106" s="74"/>
      <c r="H1106" s="74"/>
      <c r="I1106" s="74"/>
      <c r="J1106" s="74"/>
      <c r="K1106" s="74"/>
      <c r="L1106" s="74"/>
      <c r="M1106" s="74"/>
      <c r="N1106" s="74"/>
      <c r="O1106" s="74"/>
      <c r="P1106" s="74"/>
      <c r="Q1106" s="74"/>
      <c r="R1106" s="74"/>
      <c r="S1106" s="74"/>
      <c r="T1106" s="74"/>
      <c r="U1106" s="74"/>
      <c r="V1106" s="74"/>
      <c r="W1106" s="74"/>
      <c r="X1106" s="74"/>
      <c r="Y1106" s="74"/>
      <c r="Z1106" s="74"/>
    </row>
    <row r="1107">
      <c r="A1107" s="74"/>
      <c r="B1107" s="74"/>
      <c r="C1107" s="74"/>
      <c r="D1107" s="74"/>
      <c r="E1107" s="74"/>
      <c r="F1107" s="74"/>
      <c r="G1107" s="74"/>
      <c r="H1107" s="74"/>
      <c r="I1107" s="74"/>
      <c r="J1107" s="74"/>
      <c r="K1107" s="74"/>
      <c r="L1107" s="74"/>
      <c r="M1107" s="74"/>
      <c r="N1107" s="74"/>
      <c r="O1107" s="74"/>
      <c r="P1107" s="74"/>
      <c r="Q1107" s="74"/>
      <c r="R1107" s="74"/>
      <c r="S1107" s="74"/>
      <c r="T1107" s="74"/>
      <c r="U1107" s="74"/>
      <c r="V1107" s="74"/>
      <c r="W1107" s="74"/>
      <c r="X1107" s="74"/>
      <c r="Y1107" s="74"/>
      <c r="Z1107" s="74"/>
    </row>
    <row r="1108">
      <c r="A1108" s="74"/>
      <c r="B1108" s="74"/>
      <c r="C1108" s="74"/>
      <c r="D1108" s="74"/>
      <c r="E1108" s="74"/>
      <c r="F1108" s="74"/>
      <c r="G1108" s="74"/>
      <c r="H1108" s="74"/>
      <c r="I1108" s="74"/>
      <c r="J1108" s="74"/>
      <c r="K1108" s="74"/>
      <c r="L1108" s="74"/>
      <c r="M1108" s="74"/>
      <c r="N1108" s="74"/>
      <c r="O1108" s="74"/>
      <c r="P1108" s="74"/>
      <c r="Q1108" s="74"/>
      <c r="R1108" s="74"/>
      <c r="S1108" s="74"/>
      <c r="T1108" s="74"/>
      <c r="U1108" s="74"/>
      <c r="V1108" s="74"/>
      <c r="W1108" s="74"/>
      <c r="X1108" s="74"/>
      <c r="Y1108" s="74"/>
      <c r="Z1108" s="74"/>
    </row>
    <row r="1109">
      <c r="A1109" s="74"/>
      <c r="B1109" s="74"/>
      <c r="C1109" s="74"/>
      <c r="D1109" s="74"/>
      <c r="E1109" s="74"/>
      <c r="F1109" s="74"/>
      <c r="G1109" s="74"/>
      <c r="H1109" s="74"/>
      <c r="I1109" s="74"/>
      <c r="J1109" s="74"/>
      <c r="K1109" s="74"/>
      <c r="L1109" s="74"/>
      <c r="M1109" s="74"/>
      <c r="N1109" s="74"/>
      <c r="O1109" s="74"/>
      <c r="P1109" s="74"/>
      <c r="Q1109" s="74"/>
      <c r="R1109" s="74"/>
      <c r="S1109" s="74"/>
      <c r="T1109" s="74"/>
      <c r="U1109" s="74"/>
      <c r="V1109" s="74"/>
      <c r="W1109" s="74"/>
      <c r="X1109" s="74"/>
      <c r="Y1109" s="74"/>
      <c r="Z1109" s="74"/>
    </row>
    <row r="1110">
      <c r="A1110" s="74"/>
      <c r="B1110" s="74"/>
      <c r="C1110" s="74"/>
      <c r="D1110" s="74"/>
      <c r="E1110" s="74"/>
      <c r="F1110" s="74"/>
      <c r="G1110" s="74"/>
      <c r="H1110" s="74"/>
      <c r="I1110" s="74"/>
      <c r="J1110" s="74"/>
      <c r="K1110" s="74"/>
      <c r="L1110" s="74"/>
      <c r="M1110" s="74"/>
      <c r="N1110" s="74"/>
      <c r="O1110" s="74"/>
      <c r="P1110" s="74"/>
      <c r="Q1110" s="74"/>
      <c r="R1110" s="74"/>
      <c r="S1110" s="74"/>
      <c r="T1110" s="74"/>
      <c r="U1110" s="74"/>
      <c r="V1110" s="74"/>
      <c r="W1110" s="74"/>
      <c r="X1110" s="74"/>
      <c r="Y1110" s="74"/>
      <c r="Z1110" s="74"/>
    </row>
    <row r="1111">
      <c r="A1111" s="74"/>
      <c r="B1111" s="74"/>
      <c r="C1111" s="74"/>
      <c r="D1111" s="74"/>
      <c r="E1111" s="74"/>
      <c r="F1111" s="74"/>
      <c r="G1111" s="74"/>
      <c r="H1111" s="74"/>
      <c r="I1111" s="74"/>
      <c r="J1111" s="74"/>
      <c r="K1111" s="74"/>
      <c r="L1111" s="74"/>
      <c r="M1111" s="74"/>
      <c r="N1111" s="74"/>
      <c r="O1111" s="74"/>
      <c r="P1111" s="74"/>
      <c r="Q1111" s="74"/>
      <c r="R1111" s="74"/>
      <c r="S1111" s="74"/>
      <c r="T1111" s="74"/>
      <c r="U1111" s="74"/>
      <c r="V1111" s="74"/>
      <c r="W1111" s="74"/>
      <c r="X1111" s="74"/>
      <c r="Y1111" s="74"/>
      <c r="Z1111" s="74"/>
    </row>
    <row r="1112">
      <c r="A1112" s="74"/>
      <c r="B1112" s="74"/>
      <c r="C1112" s="74"/>
      <c r="D1112" s="74"/>
      <c r="E1112" s="74"/>
      <c r="F1112" s="74"/>
      <c r="G1112" s="74"/>
      <c r="H1112" s="74"/>
      <c r="I1112" s="74"/>
      <c r="J1112" s="74"/>
      <c r="K1112" s="74"/>
      <c r="L1112" s="74"/>
      <c r="M1112" s="74"/>
      <c r="N1112" s="74"/>
      <c r="O1112" s="74"/>
      <c r="P1112" s="74"/>
      <c r="Q1112" s="74"/>
      <c r="R1112" s="74"/>
      <c r="S1112" s="74"/>
      <c r="T1112" s="74"/>
      <c r="U1112" s="74"/>
      <c r="V1112" s="74"/>
      <c r="W1112" s="74"/>
      <c r="X1112" s="74"/>
      <c r="Y1112" s="74"/>
      <c r="Z1112" s="74"/>
    </row>
    <row r="1113">
      <c r="A1113" s="74"/>
      <c r="B1113" s="74"/>
      <c r="C1113" s="74"/>
      <c r="D1113" s="74"/>
      <c r="E1113" s="74"/>
      <c r="F1113" s="74"/>
      <c r="G1113" s="74"/>
      <c r="H1113" s="74"/>
      <c r="I1113" s="74"/>
      <c r="J1113" s="74"/>
      <c r="K1113" s="74"/>
      <c r="L1113" s="74"/>
      <c r="M1113" s="74"/>
      <c r="N1113" s="74"/>
      <c r="O1113" s="74"/>
      <c r="P1113" s="74"/>
      <c r="Q1113" s="74"/>
      <c r="R1113" s="74"/>
      <c r="S1113" s="74"/>
      <c r="T1113" s="74"/>
      <c r="U1113" s="74"/>
      <c r="V1113" s="74"/>
      <c r="W1113" s="74"/>
      <c r="X1113" s="74"/>
      <c r="Y1113" s="74"/>
      <c r="Z1113" s="74"/>
    </row>
    <row r="1114">
      <c r="A1114" s="74"/>
      <c r="B1114" s="74"/>
      <c r="C1114" s="74"/>
      <c r="D1114" s="74"/>
      <c r="E1114" s="74"/>
      <c r="F1114" s="74"/>
      <c r="G1114" s="74"/>
      <c r="H1114" s="74"/>
      <c r="I1114" s="74"/>
      <c r="J1114" s="74"/>
      <c r="K1114" s="74"/>
      <c r="L1114" s="74"/>
      <c r="M1114" s="74"/>
      <c r="N1114" s="74"/>
      <c r="O1114" s="74"/>
      <c r="P1114" s="74"/>
      <c r="Q1114" s="74"/>
      <c r="R1114" s="74"/>
      <c r="S1114" s="74"/>
      <c r="T1114" s="74"/>
      <c r="U1114" s="74"/>
      <c r="V1114" s="74"/>
      <c r="W1114" s="74"/>
      <c r="X1114" s="74"/>
      <c r="Y1114" s="74"/>
      <c r="Z1114" s="74"/>
    </row>
    <row r="1115">
      <c r="A1115" s="74"/>
      <c r="B1115" s="74"/>
      <c r="C1115" s="74"/>
      <c r="D1115" s="74"/>
      <c r="E1115" s="74"/>
      <c r="F1115" s="74"/>
      <c r="G1115" s="74"/>
      <c r="H1115" s="74"/>
      <c r="I1115" s="74"/>
      <c r="J1115" s="74"/>
      <c r="K1115" s="74"/>
      <c r="L1115" s="74"/>
      <c r="M1115" s="74"/>
      <c r="N1115" s="74"/>
      <c r="O1115" s="74"/>
      <c r="P1115" s="74"/>
      <c r="Q1115" s="74"/>
      <c r="R1115" s="74"/>
      <c r="S1115" s="74"/>
      <c r="T1115" s="74"/>
      <c r="U1115" s="74"/>
      <c r="V1115" s="74"/>
      <c r="W1115" s="74"/>
      <c r="X1115" s="74"/>
      <c r="Y1115" s="74"/>
      <c r="Z1115" s="74"/>
    </row>
    <row r="1116">
      <c r="A1116" s="74"/>
      <c r="B1116" s="74"/>
      <c r="C1116" s="74"/>
      <c r="D1116" s="74"/>
      <c r="E1116" s="74"/>
      <c r="F1116" s="74"/>
      <c r="G1116" s="74"/>
      <c r="H1116" s="74"/>
      <c r="I1116" s="74"/>
      <c r="J1116" s="74"/>
      <c r="K1116" s="74"/>
      <c r="L1116" s="74"/>
      <c r="M1116" s="74"/>
      <c r="N1116" s="74"/>
      <c r="O1116" s="74"/>
      <c r="P1116" s="74"/>
      <c r="Q1116" s="74"/>
      <c r="R1116" s="74"/>
      <c r="S1116" s="74"/>
      <c r="T1116" s="74"/>
      <c r="U1116" s="74"/>
      <c r="V1116" s="74"/>
      <c r="W1116" s="74"/>
      <c r="X1116" s="74"/>
      <c r="Y1116" s="74"/>
      <c r="Z1116" s="74"/>
    </row>
    <row r="1117">
      <c r="A1117" s="74"/>
      <c r="B1117" s="74"/>
      <c r="C1117" s="74"/>
      <c r="D1117" s="74"/>
      <c r="E1117" s="74"/>
      <c r="F1117" s="74"/>
      <c r="G1117" s="74"/>
      <c r="H1117" s="74"/>
      <c r="I1117" s="74"/>
      <c r="J1117" s="74"/>
      <c r="K1117" s="74"/>
      <c r="L1117" s="74"/>
      <c r="M1117" s="74"/>
      <c r="N1117" s="74"/>
      <c r="O1117" s="74"/>
      <c r="P1117" s="74"/>
      <c r="Q1117" s="74"/>
      <c r="R1117" s="74"/>
      <c r="S1117" s="74"/>
      <c r="T1117" s="74"/>
      <c r="U1117" s="74"/>
      <c r="V1117" s="74"/>
      <c r="W1117" s="74"/>
      <c r="X1117" s="74"/>
      <c r="Y1117" s="74"/>
      <c r="Z1117" s="74"/>
    </row>
    <row r="1118">
      <c r="A1118" s="74"/>
      <c r="B1118" s="74"/>
      <c r="C1118" s="74"/>
      <c r="D1118" s="74"/>
      <c r="E1118" s="74"/>
      <c r="F1118" s="74"/>
      <c r="G1118" s="74"/>
      <c r="H1118" s="74"/>
      <c r="I1118" s="74"/>
      <c r="J1118" s="74"/>
      <c r="K1118" s="74"/>
      <c r="L1118" s="74"/>
      <c r="M1118" s="74"/>
      <c r="N1118" s="74"/>
      <c r="O1118" s="74"/>
      <c r="P1118" s="74"/>
      <c r="Q1118" s="74"/>
      <c r="R1118" s="74"/>
      <c r="S1118" s="74"/>
      <c r="T1118" s="74"/>
      <c r="U1118" s="74"/>
      <c r="V1118" s="74"/>
      <c r="W1118" s="74"/>
      <c r="X1118" s="74"/>
      <c r="Y1118" s="74"/>
      <c r="Z1118" s="74"/>
    </row>
    <row r="1119">
      <c r="A1119" s="74"/>
      <c r="B1119" s="74"/>
      <c r="C1119" s="74"/>
      <c r="D1119" s="74"/>
      <c r="E1119" s="74"/>
      <c r="F1119" s="74"/>
      <c r="G1119" s="74"/>
      <c r="H1119" s="74"/>
      <c r="I1119" s="74"/>
      <c r="J1119" s="74"/>
      <c r="K1119" s="74"/>
      <c r="L1119" s="74"/>
      <c r="M1119" s="74"/>
      <c r="N1119" s="74"/>
      <c r="O1119" s="74"/>
      <c r="P1119" s="74"/>
      <c r="Q1119" s="74"/>
      <c r="R1119" s="74"/>
      <c r="S1119" s="74"/>
      <c r="T1119" s="74"/>
      <c r="U1119" s="74"/>
      <c r="V1119" s="74"/>
      <c r="W1119" s="74"/>
      <c r="X1119" s="74"/>
      <c r="Y1119" s="74"/>
      <c r="Z1119" s="74"/>
    </row>
    <row r="1120">
      <c r="A1120" s="74"/>
      <c r="B1120" s="74"/>
      <c r="C1120" s="74"/>
      <c r="D1120" s="74"/>
      <c r="E1120" s="74"/>
      <c r="F1120" s="74"/>
      <c r="G1120" s="74"/>
      <c r="H1120" s="74"/>
      <c r="I1120" s="74"/>
      <c r="J1120" s="74"/>
      <c r="K1120" s="74"/>
      <c r="L1120" s="74"/>
      <c r="M1120" s="74"/>
      <c r="N1120" s="74"/>
      <c r="O1120" s="74"/>
      <c r="P1120" s="74"/>
      <c r="Q1120" s="74"/>
      <c r="R1120" s="74"/>
      <c r="S1120" s="74"/>
      <c r="T1120" s="74"/>
      <c r="U1120" s="74"/>
      <c r="V1120" s="74"/>
      <c r="W1120" s="74"/>
      <c r="X1120" s="74"/>
      <c r="Y1120" s="74"/>
      <c r="Z1120" s="74"/>
    </row>
    <row r="1121">
      <c r="A1121" s="74"/>
      <c r="B1121" s="74"/>
      <c r="C1121" s="74"/>
      <c r="D1121" s="74"/>
      <c r="E1121" s="74"/>
      <c r="F1121" s="74"/>
      <c r="G1121" s="74"/>
      <c r="H1121" s="74"/>
      <c r="I1121" s="74"/>
      <c r="J1121" s="74"/>
      <c r="K1121" s="74"/>
      <c r="L1121" s="74"/>
      <c r="M1121" s="74"/>
      <c r="N1121" s="74"/>
      <c r="O1121" s="74"/>
      <c r="P1121" s="74"/>
      <c r="Q1121" s="74"/>
      <c r="R1121" s="74"/>
      <c r="S1121" s="74"/>
      <c r="T1121" s="74"/>
      <c r="U1121" s="74"/>
      <c r="V1121" s="74"/>
      <c r="W1121" s="74"/>
      <c r="X1121" s="74"/>
      <c r="Y1121" s="74"/>
      <c r="Z1121" s="74"/>
    </row>
    <row r="1122">
      <c r="A1122" s="74"/>
      <c r="B1122" s="74"/>
      <c r="C1122" s="74"/>
      <c r="D1122" s="74"/>
      <c r="E1122" s="74"/>
      <c r="F1122" s="74"/>
      <c r="G1122" s="74"/>
      <c r="H1122" s="74"/>
      <c r="I1122" s="74"/>
      <c r="J1122" s="74"/>
      <c r="K1122" s="74"/>
      <c r="L1122" s="74"/>
      <c r="M1122" s="74"/>
      <c r="N1122" s="74"/>
      <c r="O1122" s="74"/>
      <c r="P1122" s="74"/>
      <c r="Q1122" s="74"/>
      <c r="R1122" s="74"/>
      <c r="S1122" s="74"/>
      <c r="T1122" s="74"/>
      <c r="U1122" s="74"/>
      <c r="V1122" s="74"/>
      <c r="W1122" s="74"/>
      <c r="X1122" s="74"/>
      <c r="Y1122" s="74"/>
      <c r="Z1122" s="74"/>
    </row>
    <row r="1123">
      <c r="A1123" s="74"/>
      <c r="B1123" s="74"/>
      <c r="C1123" s="74"/>
      <c r="D1123" s="74"/>
      <c r="E1123" s="74"/>
      <c r="F1123" s="74"/>
      <c r="G1123" s="74"/>
      <c r="H1123" s="74"/>
      <c r="I1123" s="74"/>
      <c r="J1123" s="74"/>
      <c r="K1123" s="74"/>
      <c r="L1123" s="74"/>
      <c r="M1123" s="74"/>
      <c r="N1123" s="74"/>
      <c r="O1123" s="74"/>
      <c r="P1123" s="74"/>
      <c r="Q1123" s="74"/>
      <c r="R1123" s="74"/>
      <c r="S1123" s="74"/>
      <c r="T1123" s="74"/>
      <c r="U1123" s="74"/>
      <c r="V1123" s="74"/>
      <c r="W1123" s="74"/>
      <c r="X1123" s="74"/>
      <c r="Y1123" s="74"/>
      <c r="Z1123" s="74"/>
    </row>
    <row r="1124">
      <c r="A1124" s="74"/>
      <c r="B1124" s="74"/>
      <c r="C1124" s="74"/>
      <c r="D1124" s="74"/>
      <c r="E1124" s="74"/>
      <c r="F1124" s="74"/>
      <c r="G1124" s="74"/>
      <c r="H1124" s="74"/>
      <c r="I1124" s="74"/>
      <c r="J1124" s="74"/>
      <c r="K1124" s="74"/>
      <c r="L1124" s="74"/>
      <c r="M1124" s="74"/>
      <c r="N1124" s="74"/>
      <c r="O1124" s="74"/>
      <c r="P1124" s="74"/>
      <c r="Q1124" s="74"/>
      <c r="R1124" s="74"/>
      <c r="S1124" s="74"/>
      <c r="T1124" s="74"/>
      <c r="U1124" s="74"/>
      <c r="V1124" s="74"/>
      <c r="W1124" s="74"/>
      <c r="X1124" s="74"/>
      <c r="Y1124" s="74"/>
      <c r="Z1124" s="74"/>
    </row>
    <row r="1125">
      <c r="A1125" s="74"/>
      <c r="B1125" s="74"/>
      <c r="C1125" s="74"/>
      <c r="D1125" s="74"/>
      <c r="E1125" s="74"/>
      <c r="F1125" s="74"/>
      <c r="G1125" s="74"/>
      <c r="H1125" s="74"/>
      <c r="I1125" s="74"/>
      <c r="J1125" s="74"/>
      <c r="K1125" s="74"/>
      <c r="L1125" s="74"/>
      <c r="M1125" s="74"/>
      <c r="N1125" s="74"/>
      <c r="O1125" s="74"/>
      <c r="P1125" s="74"/>
      <c r="Q1125" s="74"/>
      <c r="R1125" s="74"/>
      <c r="S1125" s="74"/>
      <c r="T1125" s="74"/>
      <c r="U1125" s="74"/>
      <c r="V1125" s="74"/>
      <c r="W1125" s="74"/>
      <c r="X1125" s="74"/>
      <c r="Y1125" s="74"/>
      <c r="Z1125" s="74"/>
    </row>
    <row r="1126">
      <c r="A1126" s="74"/>
      <c r="B1126" s="74"/>
      <c r="C1126" s="74"/>
      <c r="D1126" s="74"/>
      <c r="E1126" s="74"/>
      <c r="F1126" s="74"/>
      <c r="G1126" s="74"/>
      <c r="H1126" s="74"/>
      <c r="I1126" s="74"/>
      <c r="J1126" s="74"/>
      <c r="K1126" s="74"/>
      <c r="L1126" s="74"/>
      <c r="M1126" s="74"/>
      <c r="N1126" s="74"/>
      <c r="O1126" s="74"/>
      <c r="P1126" s="74"/>
      <c r="Q1126" s="74"/>
      <c r="R1126" s="74"/>
      <c r="S1126" s="74"/>
      <c r="T1126" s="74"/>
      <c r="U1126" s="74"/>
      <c r="V1126" s="74"/>
      <c r="W1126" s="74"/>
      <c r="X1126" s="74"/>
      <c r="Y1126" s="74"/>
      <c r="Z1126" s="74"/>
    </row>
    <row r="1127">
      <c r="A1127" s="74"/>
      <c r="B1127" s="74"/>
      <c r="C1127" s="74"/>
      <c r="D1127" s="74"/>
      <c r="E1127" s="74"/>
      <c r="F1127" s="74"/>
      <c r="G1127" s="74"/>
      <c r="H1127" s="74"/>
      <c r="I1127" s="74"/>
      <c r="J1127" s="74"/>
      <c r="K1127" s="74"/>
      <c r="L1127" s="74"/>
      <c r="M1127" s="74"/>
      <c r="N1127" s="74"/>
      <c r="O1127" s="74"/>
      <c r="P1127" s="74"/>
      <c r="Q1127" s="74"/>
      <c r="R1127" s="74"/>
      <c r="S1127" s="74"/>
      <c r="T1127" s="74"/>
      <c r="U1127" s="74"/>
      <c r="V1127" s="74"/>
      <c r="W1127" s="74"/>
      <c r="X1127" s="74"/>
      <c r="Y1127" s="74"/>
      <c r="Z1127" s="74"/>
    </row>
    <row r="1128">
      <c r="A1128" s="74"/>
      <c r="B1128" s="74"/>
      <c r="C1128" s="74"/>
      <c r="D1128" s="74"/>
      <c r="E1128" s="74"/>
      <c r="F1128" s="74"/>
      <c r="G1128" s="74"/>
      <c r="H1128" s="74"/>
      <c r="I1128" s="74"/>
      <c r="J1128" s="74"/>
      <c r="K1128" s="74"/>
      <c r="L1128" s="74"/>
      <c r="M1128" s="74"/>
      <c r="N1128" s="74"/>
      <c r="O1128" s="74"/>
      <c r="P1128" s="74"/>
      <c r="Q1128" s="74"/>
      <c r="R1128" s="74"/>
      <c r="S1128" s="74"/>
      <c r="T1128" s="74"/>
      <c r="U1128" s="74"/>
      <c r="V1128" s="74"/>
      <c r="W1128" s="74"/>
      <c r="X1128" s="74"/>
      <c r="Y1128" s="74"/>
      <c r="Z1128" s="74"/>
    </row>
    <row r="1129">
      <c r="A1129" s="74"/>
      <c r="B1129" s="74"/>
      <c r="C1129" s="74"/>
      <c r="D1129" s="74"/>
      <c r="E1129" s="74"/>
      <c r="F1129" s="74"/>
      <c r="G1129" s="74"/>
      <c r="H1129" s="74"/>
      <c r="I1129" s="74"/>
      <c r="J1129" s="74"/>
      <c r="K1129" s="74"/>
      <c r="L1129" s="74"/>
      <c r="M1129" s="74"/>
      <c r="N1129" s="74"/>
      <c r="O1129" s="74"/>
      <c r="P1129" s="74"/>
      <c r="Q1129" s="74"/>
      <c r="R1129" s="74"/>
      <c r="S1129" s="74"/>
      <c r="T1129" s="74"/>
      <c r="U1129" s="74"/>
      <c r="V1129" s="74"/>
      <c r="W1129" s="74"/>
      <c r="X1129" s="74"/>
      <c r="Y1129" s="74"/>
      <c r="Z1129" s="74"/>
    </row>
    <row r="1130">
      <c r="A1130" s="74"/>
      <c r="B1130" s="74"/>
      <c r="C1130" s="74"/>
      <c r="D1130" s="74"/>
      <c r="E1130" s="74"/>
      <c r="F1130" s="74"/>
      <c r="G1130" s="74"/>
      <c r="H1130" s="74"/>
      <c r="I1130" s="74"/>
      <c r="J1130" s="74"/>
      <c r="K1130" s="74"/>
      <c r="L1130" s="74"/>
      <c r="M1130" s="74"/>
      <c r="N1130" s="74"/>
      <c r="O1130" s="74"/>
      <c r="P1130" s="74"/>
      <c r="Q1130" s="74"/>
      <c r="R1130" s="74"/>
      <c r="S1130" s="74"/>
      <c r="T1130" s="74"/>
      <c r="U1130" s="74"/>
      <c r="V1130" s="74"/>
      <c r="W1130" s="74"/>
      <c r="X1130" s="74"/>
      <c r="Y1130" s="74"/>
      <c r="Z1130" s="74"/>
    </row>
    <row r="1131">
      <c r="A1131" s="74"/>
      <c r="B1131" s="74"/>
      <c r="C1131" s="74"/>
      <c r="D1131" s="74"/>
      <c r="E1131" s="74"/>
      <c r="F1131" s="74"/>
      <c r="G1131" s="74"/>
      <c r="H1131" s="74"/>
      <c r="I1131" s="74"/>
      <c r="J1131" s="74"/>
      <c r="K1131" s="74"/>
      <c r="L1131" s="74"/>
      <c r="M1131" s="74"/>
      <c r="N1131" s="74"/>
      <c r="O1131" s="74"/>
      <c r="P1131" s="74"/>
      <c r="Q1131" s="74"/>
      <c r="R1131" s="74"/>
      <c r="S1131" s="74"/>
      <c r="T1131" s="74"/>
      <c r="U1131" s="74"/>
      <c r="V1131" s="74"/>
      <c r="W1131" s="74"/>
      <c r="X1131" s="74"/>
      <c r="Y1131" s="74"/>
      <c r="Z1131" s="74"/>
    </row>
    <row r="1132">
      <c r="A1132" s="74"/>
      <c r="B1132" s="74"/>
      <c r="C1132" s="74"/>
      <c r="D1132" s="74"/>
      <c r="E1132" s="74"/>
      <c r="F1132" s="74"/>
      <c r="G1132" s="74"/>
      <c r="H1132" s="74"/>
      <c r="I1132" s="74"/>
      <c r="J1132" s="74"/>
      <c r="K1132" s="74"/>
      <c r="L1132" s="74"/>
      <c r="M1132" s="74"/>
      <c r="N1132" s="74"/>
      <c r="O1132" s="74"/>
      <c r="P1132" s="74"/>
      <c r="Q1132" s="74"/>
      <c r="R1132" s="74"/>
      <c r="S1132" s="74"/>
      <c r="T1132" s="74"/>
      <c r="U1132" s="74"/>
      <c r="V1132" s="74"/>
      <c r="W1132" s="74"/>
      <c r="X1132" s="74"/>
      <c r="Y1132" s="74"/>
      <c r="Z1132" s="74"/>
    </row>
    <row r="1133">
      <c r="A1133" s="74"/>
      <c r="B1133" s="74"/>
      <c r="C1133" s="74"/>
      <c r="D1133" s="74"/>
      <c r="E1133" s="74"/>
      <c r="F1133" s="74"/>
      <c r="G1133" s="74"/>
      <c r="H1133" s="74"/>
      <c r="I1133" s="74"/>
      <c r="J1133" s="74"/>
      <c r="K1133" s="74"/>
      <c r="L1133" s="74"/>
      <c r="M1133" s="74"/>
      <c r="N1133" s="74"/>
      <c r="O1133" s="74"/>
      <c r="P1133" s="74"/>
      <c r="Q1133" s="74"/>
      <c r="R1133" s="74"/>
      <c r="S1133" s="74"/>
      <c r="T1133" s="74"/>
      <c r="U1133" s="74"/>
      <c r="V1133" s="74"/>
      <c r="W1133" s="74"/>
      <c r="X1133" s="74"/>
      <c r="Y1133" s="74"/>
      <c r="Z1133" s="74"/>
    </row>
    <row r="1134">
      <c r="A1134" s="74"/>
      <c r="B1134" s="74"/>
      <c r="C1134" s="74"/>
      <c r="D1134" s="74"/>
      <c r="E1134" s="74"/>
      <c r="F1134" s="74"/>
      <c r="G1134" s="74"/>
      <c r="H1134" s="74"/>
      <c r="I1134" s="74"/>
      <c r="J1134" s="74"/>
      <c r="K1134" s="74"/>
      <c r="L1134" s="74"/>
      <c r="M1134" s="74"/>
      <c r="N1134" s="74"/>
      <c r="O1134" s="74"/>
      <c r="P1134" s="74"/>
      <c r="Q1134" s="74"/>
      <c r="R1134" s="74"/>
      <c r="S1134" s="74"/>
      <c r="T1134" s="74"/>
      <c r="U1134" s="74"/>
      <c r="V1134" s="74"/>
      <c r="W1134" s="74"/>
      <c r="X1134" s="74"/>
      <c r="Y1134" s="74"/>
      <c r="Z1134" s="74"/>
    </row>
    <row r="1135">
      <c r="A1135" s="74"/>
      <c r="B1135" s="74"/>
      <c r="C1135" s="74"/>
      <c r="D1135" s="74"/>
      <c r="E1135" s="74"/>
      <c r="F1135" s="74"/>
      <c r="G1135" s="74"/>
      <c r="H1135" s="74"/>
      <c r="I1135" s="74"/>
      <c r="J1135" s="74"/>
      <c r="K1135" s="74"/>
      <c r="L1135" s="74"/>
      <c r="M1135" s="74"/>
      <c r="N1135" s="74"/>
      <c r="O1135" s="74"/>
      <c r="P1135" s="74"/>
      <c r="Q1135" s="74"/>
      <c r="R1135" s="74"/>
      <c r="S1135" s="74"/>
      <c r="T1135" s="74"/>
      <c r="U1135" s="74"/>
      <c r="V1135" s="74"/>
      <c r="W1135" s="74"/>
      <c r="X1135" s="74"/>
      <c r="Y1135" s="74"/>
      <c r="Z1135" s="74"/>
    </row>
    <row r="1136">
      <c r="A1136" s="74"/>
      <c r="B1136" s="74"/>
      <c r="C1136" s="74"/>
      <c r="D1136" s="74"/>
      <c r="E1136" s="74"/>
      <c r="F1136" s="74"/>
      <c r="G1136" s="74"/>
      <c r="H1136" s="74"/>
      <c r="I1136" s="74"/>
      <c r="J1136" s="74"/>
      <c r="K1136" s="74"/>
      <c r="L1136" s="74"/>
      <c r="M1136" s="74"/>
      <c r="N1136" s="74"/>
      <c r="O1136" s="74"/>
      <c r="P1136" s="74"/>
      <c r="Q1136" s="74"/>
      <c r="R1136" s="74"/>
      <c r="S1136" s="74"/>
      <c r="T1136" s="74"/>
      <c r="U1136" s="74"/>
      <c r="V1136" s="74"/>
      <c r="W1136" s="74"/>
      <c r="X1136" s="74"/>
      <c r="Y1136" s="74"/>
      <c r="Z1136" s="74"/>
    </row>
    <row r="1137">
      <c r="A1137" s="74"/>
      <c r="B1137" s="74"/>
      <c r="C1137" s="74"/>
      <c r="D1137" s="74"/>
      <c r="E1137" s="74"/>
      <c r="F1137" s="74"/>
      <c r="G1137" s="74"/>
      <c r="H1137" s="74"/>
      <c r="I1137" s="74"/>
      <c r="J1137" s="74"/>
      <c r="K1137" s="74"/>
      <c r="L1137" s="74"/>
      <c r="M1137" s="74"/>
      <c r="N1137" s="74"/>
      <c r="O1137" s="74"/>
      <c r="P1137" s="74"/>
      <c r="Q1137" s="74"/>
      <c r="R1137" s="74"/>
      <c r="S1137" s="74"/>
      <c r="T1137" s="74"/>
      <c r="U1137" s="74"/>
      <c r="V1137" s="74"/>
      <c r="W1137" s="74"/>
      <c r="X1137" s="74"/>
      <c r="Y1137" s="74"/>
      <c r="Z1137" s="74"/>
    </row>
    <row r="1138">
      <c r="A1138" s="74"/>
      <c r="B1138" s="74"/>
      <c r="C1138" s="74"/>
      <c r="D1138" s="74"/>
      <c r="E1138" s="74"/>
      <c r="F1138" s="74"/>
      <c r="G1138" s="74"/>
      <c r="H1138" s="74"/>
      <c r="I1138" s="74"/>
      <c r="J1138" s="74"/>
      <c r="K1138" s="74"/>
      <c r="L1138" s="74"/>
      <c r="M1138" s="74"/>
      <c r="N1138" s="74"/>
      <c r="O1138" s="74"/>
      <c r="P1138" s="74"/>
      <c r="Q1138" s="74"/>
      <c r="R1138" s="74"/>
      <c r="S1138" s="74"/>
      <c r="T1138" s="74"/>
      <c r="U1138" s="74"/>
      <c r="V1138" s="74"/>
      <c r="W1138" s="74"/>
      <c r="X1138" s="74"/>
      <c r="Y1138" s="74"/>
      <c r="Z1138" s="74"/>
    </row>
    <row r="1139">
      <c r="A1139" s="74"/>
      <c r="B1139" s="74"/>
      <c r="C1139" s="74"/>
      <c r="D1139" s="74"/>
      <c r="E1139" s="74"/>
      <c r="F1139" s="74"/>
      <c r="G1139" s="74"/>
      <c r="H1139" s="74"/>
      <c r="I1139" s="74"/>
      <c r="J1139" s="74"/>
      <c r="K1139" s="74"/>
      <c r="L1139" s="74"/>
      <c r="M1139" s="74"/>
      <c r="N1139" s="74"/>
      <c r="O1139" s="74"/>
      <c r="P1139" s="74"/>
      <c r="Q1139" s="74"/>
      <c r="R1139" s="74"/>
      <c r="S1139" s="74"/>
      <c r="T1139" s="74"/>
      <c r="U1139" s="74"/>
      <c r="V1139" s="74"/>
      <c r="W1139" s="74"/>
      <c r="X1139" s="74"/>
      <c r="Y1139" s="74"/>
      <c r="Z1139" s="74"/>
    </row>
    <row r="1140">
      <c r="A1140" s="74"/>
      <c r="B1140" s="74"/>
      <c r="C1140" s="74"/>
      <c r="D1140" s="74"/>
      <c r="E1140" s="74"/>
      <c r="F1140" s="74"/>
      <c r="G1140" s="74"/>
      <c r="H1140" s="74"/>
      <c r="I1140" s="74"/>
      <c r="J1140" s="74"/>
      <c r="K1140" s="74"/>
      <c r="L1140" s="74"/>
      <c r="M1140" s="74"/>
      <c r="N1140" s="74"/>
      <c r="O1140" s="74"/>
      <c r="P1140" s="74"/>
      <c r="Q1140" s="74"/>
      <c r="R1140" s="74"/>
      <c r="S1140" s="74"/>
      <c r="T1140" s="74"/>
      <c r="U1140" s="74"/>
      <c r="V1140" s="74"/>
      <c r="W1140" s="74"/>
      <c r="X1140" s="74"/>
      <c r="Y1140" s="74"/>
      <c r="Z1140" s="74"/>
    </row>
    <row r="1141">
      <c r="A1141" s="74"/>
      <c r="B1141" s="74"/>
      <c r="C1141" s="74"/>
      <c r="D1141" s="74"/>
      <c r="E1141" s="74"/>
      <c r="F1141" s="74"/>
      <c r="G1141" s="74"/>
      <c r="H1141" s="74"/>
      <c r="I1141" s="74"/>
      <c r="J1141" s="74"/>
      <c r="K1141" s="74"/>
      <c r="L1141" s="74"/>
      <c r="M1141" s="74"/>
      <c r="N1141" s="74"/>
      <c r="O1141" s="74"/>
      <c r="P1141" s="74"/>
      <c r="Q1141" s="74"/>
      <c r="R1141" s="74"/>
      <c r="S1141" s="74"/>
      <c r="T1141" s="74"/>
      <c r="U1141" s="74"/>
      <c r="V1141" s="74"/>
      <c r="W1141" s="74"/>
      <c r="X1141" s="74"/>
      <c r="Y1141" s="74"/>
      <c r="Z1141" s="74"/>
    </row>
    <row r="1142">
      <c r="A1142" s="74"/>
      <c r="B1142" s="74"/>
      <c r="C1142" s="74"/>
      <c r="D1142" s="74"/>
      <c r="E1142" s="74"/>
      <c r="F1142" s="74"/>
      <c r="G1142" s="74"/>
      <c r="H1142" s="74"/>
      <c r="I1142" s="74"/>
      <c r="J1142" s="74"/>
      <c r="K1142" s="74"/>
      <c r="L1142" s="74"/>
      <c r="M1142" s="74"/>
      <c r="N1142" s="74"/>
      <c r="O1142" s="74"/>
      <c r="P1142" s="74"/>
      <c r="Q1142" s="74"/>
      <c r="R1142" s="74"/>
      <c r="S1142" s="74"/>
      <c r="T1142" s="74"/>
      <c r="U1142" s="74"/>
      <c r="V1142" s="74"/>
      <c r="W1142" s="74"/>
      <c r="X1142" s="74"/>
      <c r="Y1142" s="74"/>
      <c r="Z1142" s="74"/>
    </row>
    <row r="1143">
      <c r="A1143" s="74"/>
      <c r="B1143" s="74"/>
      <c r="C1143" s="74"/>
      <c r="D1143" s="74"/>
      <c r="E1143" s="74"/>
      <c r="F1143" s="74"/>
      <c r="G1143" s="74"/>
      <c r="H1143" s="74"/>
      <c r="I1143" s="74"/>
      <c r="J1143" s="74"/>
      <c r="K1143" s="74"/>
      <c r="L1143" s="74"/>
      <c r="M1143" s="74"/>
      <c r="N1143" s="74"/>
      <c r="O1143" s="74"/>
      <c r="P1143" s="74"/>
      <c r="Q1143" s="74"/>
      <c r="R1143" s="74"/>
      <c r="S1143" s="74"/>
      <c r="T1143" s="74"/>
      <c r="U1143" s="74"/>
      <c r="V1143" s="74"/>
      <c r="W1143" s="74"/>
      <c r="X1143" s="74"/>
      <c r="Y1143" s="74"/>
      <c r="Z1143" s="74"/>
    </row>
    <row r="1144">
      <c r="A1144" s="74"/>
      <c r="B1144" s="74"/>
      <c r="C1144" s="74"/>
      <c r="D1144" s="74"/>
      <c r="E1144" s="74"/>
      <c r="F1144" s="74"/>
      <c r="G1144" s="74"/>
      <c r="H1144" s="74"/>
      <c r="I1144" s="74"/>
      <c r="J1144" s="74"/>
      <c r="K1144" s="74"/>
      <c r="L1144" s="74"/>
      <c r="M1144" s="74"/>
      <c r="N1144" s="74"/>
      <c r="O1144" s="74"/>
      <c r="P1144" s="74"/>
      <c r="Q1144" s="74"/>
      <c r="R1144" s="74"/>
      <c r="S1144" s="74"/>
      <c r="T1144" s="74"/>
      <c r="U1144" s="74"/>
      <c r="V1144" s="74"/>
      <c r="W1144" s="74"/>
      <c r="X1144" s="74"/>
      <c r="Y1144" s="74"/>
      <c r="Z1144" s="74"/>
    </row>
    <row r="1145">
      <c r="A1145" s="74"/>
      <c r="B1145" s="74"/>
      <c r="C1145" s="74"/>
      <c r="D1145" s="74"/>
      <c r="E1145" s="74"/>
      <c r="F1145" s="74"/>
      <c r="G1145" s="74"/>
      <c r="H1145" s="74"/>
      <c r="I1145" s="74"/>
      <c r="J1145" s="74"/>
      <c r="K1145" s="74"/>
      <c r="L1145" s="74"/>
      <c r="M1145" s="74"/>
      <c r="N1145" s="74"/>
      <c r="O1145" s="74"/>
      <c r="P1145" s="74"/>
      <c r="Q1145" s="74"/>
      <c r="R1145" s="74"/>
      <c r="S1145" s="74"/>
      <c r="T1145" s="74"/>
      <c r="U1145" s="74"/>
      <c r="V1145" s="74"/>
      <c r="W1145" s="74"/>
      <c r="X1145" s="74"/>
      <c r="Y1145" s="74"/>
      <c r="Z1145" s="74"/>
    </row>
    <row r="1146">
      <c r="A1146" s="74"/>
      <c r="B1146" s="74"/>
      <c r="C1146" s="74"/>
      <c r="D1146" s="74"/>
      <c r="E1146" s="74"/>
      <c r="F1146" s="74"/>
      <c r="G1146" s="74"/>
      <c r="H1146" s="74"/>
      <c r="I1146" s="74"/>
      <c r="J1146" s="74"/>
      <c r="K1146" s="74"/>
      <c r="L1146" s="74"/>
      <c r="M1146" s="74"/>
      <c r="N1146" s="74"/>
      <c r="O1146" s="74"/>
      <c r="P1146" s="74"/>
      <c r="Q1146" s="74"/>
      <c r="R1146" s="74"/>
      <c r="S1146" s="74"/>
      <c r="T1146" s="74"/>
      <c r="U1146" s="74"/>
      <c r="V1146" s="74"/>
      <c r="W1146" s="74"/>
      <c r="X1146" s="74"/>
      <c r="Y1146" s="74"/>
      <c r="Z1146" s="74"/>
    </row>
    <row r="1147">
      <c r="A1147" s="74"/>
      <c r="B1147" s="74"/>
      <c r="C1147" s="74"/>
      <c r="D1147" s="74"/>
      <c r="E1147" s="74"/>
      <c r="F1147" s="74"/>
      <c r="G1147" s="74"/>
      <c r="H1147" s="74"/>
      <c r="I1147" s="74"/>
      <c r="J1147" s="74"/>
      <c r="K1147" s="74"/>
      <c r="L1147" s="74"/>
      <c r="M1147" s="74"/>
      <c r="N1147" s="74"/>
      <c r="O1147" s="74"/>
      <c r="P1147" s="74"/>
      <c r="Q1147" s="74"/>
      <c r="R1147" s="74"/>
      <c r="S1147" s="74"/>
      <c r="T1147" s="74"/>
      <c r="U1147" s="74"/>
      <c r="V1147" s="74"/>
      <c r="W1147" s="74"/>
      <c r="X1147" s="74"/>
      <c r="Y1147" s="74"/>
      <c r="Z1147" s="74"/>
    </row>
    <row r="1148">
      <c r="A1148" s="74"/>
      <c r="B1148" s="74"/>
      <c r="C1148" s="74"/>
      <c r="D1148" s="74"/>
      <c r="E1148" s="74"/>
      <c r="F1148" s="74"/>
      <c r="G1148" s="74"/>
      <c r="H1148" s="74"/>
      <c r="I1148" s="74"/>
      <c r="J1148" s="74"/>
      <c r="K1148" s="74"/>
      <c r="L1148" s="74"/>
      <c r="M1148" s="74"/>
      <c r="N1148" s="74"/>
      <c r="O1148" s="74"/>
      <c r="P1148" s="74"/>
      <c r="Q1148" s="74"/>
      <c r="R1148" s="74"/>
      <c r="S1148" s="74"/>
      <c r="T1148" s="74"/>
      <c r="U1148" s="74"/>
      <c r="V1148" s="74"/>
      <c r="W1148" s="74"/>
      <c r="X1148" s="74"/>
      <c r="Y1148" s="74"/>
      <c r="Z1148" s="74"/>
    </row>
    <row r="1149">
      <c r="A1149" s="74"/>
      <c r="B1149" s="74"/>
      <c r="C1149" s="74"/>
      <c r="D1149" s="74"/>
      <c r="E1149" s="74"/>
      <c r="F1149" s="74"/>
      <c r="G1149" s="74"/>
      <c r="H1149" s="74"/>
      <c r="I1149" s="74"/>
      <c r="J1149" s="74"/>
      <c r="K1149" s="74"/>
      <c r="L1149" s="74"/>
      <c r="M1149" s="74"/>
      <c r="N1149" s="74"/>
      <c r="O1149" s="74"/>
      <c r="P1149" s="74"/>
      <c r="Q1149" s="74"/>
      <c r="R1149" s="74"/>
      <c r="S1149" s="74"/>
      <c r="T1149" s="74"/>
      <c r="U1149" s="74"/>
      <c r="V1149" s="74"/>
      <c r="W1149" s="74"/>
      <c r="X1149" s="74"/>
      <c r="Y1149" s="74"/>
      <c r="Z1149" s="74"/>
    </row>
    <row r="1150">
      <c r="A1150" s="74"/>
      <c r="B1150" s="74"/>
      <c r="C1150" s="74"/>
      <c r="D1150" s="74"/>
      <c r="E1150" s="74"/>
      <c r="F1150" s="74"/>
      <c r="G1150" s="74"/>
      <c r="H1150" s="74"/>
      <c r="I1150" s="74"/>
      <c r="J1150" s="74"/>
      <c r="K1150" s="74"/>
      <c r="L1150" s="74"/>
      <c r="M1150" s="74"/>
      <c r="N1150" s="74"/>
      <c r="O1150" s="74"/>
      <c r="P1150" s="74"/>
      <c r="Q1150" s="74"/>
      <c r="R1150" s="74"/>
      <c r="S1150" s="74"/>
      <c r="T1150" s="74"/>
      <c r="U1150" s="74"/>
      <c r="V1150" s="74"/>
      <c r="W1150" s="74"/>
      <c r="X1150" s="74"/>
      <c r="Y1150" s="74"/>
      <c r="Z1150" s="74"/>
    </row>
    <row r="1151">
      <c r="A1151" s="74"/>
      <c r="B1151" s="74"/>
      <c r="C1151" s="74"/>
      <c r="D1151" s="74"/>
      <c r="E1151" s="74"/>
      <c r="F1151" s="74"/>
      <c r="G1151" s="74"/>
      <c r="H1151" s="74"/>
      <c r="I1151" s="74"/>
      <c r="J1151" s="74"/>
      <c r="K1151" s="74"/>
      <c r="L1151" s="74"/>
      <c r="M1151" s="74"/>
      <c r="N1151" s="74"/>
      <c r="O1151" s="74"/>
      <c r="P1151" s="74"/>
      <c r="Q1151" s="74"/>
      <c r="R1151" s="74"/>
      <c r="S1151" s="74"/>
      <c r="T1151" s="74"/>
      <c r="U1151" s="74"/>
      <c r="V1151" s="74"/>
      <c r="W1151" s="74"/>
      <c r="X1151" s="74"/>
      <c r="Y1151" s="74"/>
      <c r="Z1151" s="74"/>
    </row>
    <row r="1152">
      <c r="A1152" s="74"/>
      <c r="B1152" s="74"/>
      <c r="C1152" s="74"/>
      <c r="D1152" s="74"/>
      <c r="E1152" s="74"/>
      <c r="F1152" s="74"/>
      <c r="G1152" s="74"/>
      <c r="H1152" s="74"/>
      <c r="I1152" s="74"/>
      <c r="J1152" s="74"/>
      <c r="K1152" s="74"/>
      <c r="L1152" s="74"/>
      <c r="M1152" s="74"/>
      <c r="N1152" s="74"/>
      <c r="O1152" s="74"/>
      <c r="P1152" s="74"/>
      <c r="Q1152" s="74"/>
      <c r="R1152" s="74"/>
      <c r="S1152" s="74"/>
      <c r="T1152" s="74"/>
      <c r="U1152" s="74"/>
      <c r="V1152" s="74"/>
      <c r="W1152" s="74"/>
      <c r="X1152" s="74"/>
      <c r="Y1152" s="74"/>
      <c r="Z1152" s="74"/>
    </row>
    <row r="1153">
      <c r="A1153" s="74"/>
      <c r="B1153" s="74"/>
      <c r="C1153" s="74"/>
      <c r="D1153" s="74"/>
      <c r="E1153" s="74"/>
      <c r="F1153" s="74"/>
      <c r="G1153" s="74"/>
      <c r="H1153" s="74"/>
      <c r="I1153" s="74"/>
      <c r="J1153" s="74"/>
      <c r="K1153" s="74"/>
      <c r="L1153" s="74"/>
      <c r="M1153" s="74"/>
      <c r="N1153" s="74"/>
      <c r="O1153" s="74"/>
      <c r="P1153" s="74"/>
      <c r="Q1153" s="74"/>
      <c r="R1153" s="74"/>
      <c r="S1153" s="74"/>
      <c r="T1153" s="74"/>
      <c r="U1153" s="74"/>
      <c r="V1153" s="74"/>
      <c r="W1153" s="74"/>
      <c r="X1153" s="74"/>
      <c r="Y1153" s="74"/>
      <c r="Z1153" s="74"/>
    </row>
    <row r="1154">
      <c r="A1154" s="74"/>
      <c r="B1154" s="74"/>
      <c r="C1154" s="74"/>
      <c r="D1154" s="74"/>
      <c r="E1154" s="74"/>
      <c r="F1154" s="74"/>
      <c r="G1154" s="74"/>
      <c r="H1154" s="74"/>
      <c r="I1154" s="74"/>
      <c r="J1154" s="74"/>
      <c r="K1154" s="74"/>
      <c r="L1154" s="74"/>
      <c r="M1154" s="74"/>
      <c r="N1154" s="74"/>
      <c r="O1154" s="74"/>
      <c r="P1154" s="74"/>
      <c r="Q1154" s="74"/>
      <c r="R1154" s="74"/>
      <c r="S1154" s="74"/>
      <c r="T1154" s="74"/>
      <c r="U1154" s="74"/>
      <c r="V1154" s="74"/>
      <c r="W1154" s="74"/>
      <c r="X1154" s="74"/>
      <c r="Y1154" s="74"/>
      <c r="Z1154" s="74"/>
    </row>
    <row r="1155">
      <c r="A1155" s="74"/>
      <c r="B1155" s="74"/>
      <c r="C1155" s="74"/>
      <c r="D1155" s="74"/>
      <c r="E1155" s="74"/>
      <c r="F1155" s="74"/>
      <c r="G1155" s="74"/>
      <c r="H1155" s="74"/>
      <c r="I1155" s="74"/>
      <c r="J1155" s="74"/>
      <c r="K1155" s="74"/>
      <c r="L1155" s="74"/>
      <c r="M1155" s="74"/>
      <c r="N1155" s="74"/>
      <c r="O1155" s="74"/>
      <c r="P1155" s="74"/>
      <c r="Q1155" s="74"/>
      <c r="R1155" s="74"/>
      <c r="S1155" s="74"/>
      <c r="T1155" s="74"/>
      <c r="U1155" s="74"/>
      <c r="V1155" s="74"/>
      <c r="W1155" s="74"/>
      <c r="X1155" s="74"/>
      <c r="Y1155" s="74"/>
      <c r="Z1155" s="74"/>
    </row>
    <row r="1156">
      <c r="A1156" s="74"/>
      <c r="B1156" s="74"/>
      <c r="C1156" s="74"/>
      <c r="D1156" s="74"/>
      <c r="E1156" s="74"/>
      <c r="F1156" s="74"/>
      <c r="G1156" s="74"/>
      <c r="H1156" s="74"/>
      <c r="I1156" s="74"/>
      <c r="J1156" s="74"/>
      <c r="K1156" s="74"/>
      <c r="L1156" s="74"/>
      <c r="M1156" s="74"/>
      <c r="N1156" s="74"/>
      <c r="O1156" s="74"/>
      <c r="P1156" s="74"/>
      <c r="Q1156" s="74"/>
      <c r="R1156" s="74"/>
      <c r="S1156" s="74"/>
      <c r="T1156" s="74"/>
      <c r="U1156" s="74"/>
      <c r="V1156" s="74"/>
      <c r="W1156" s="74"/>
      <c r="X1156" s="74"/>
      <c r="Y1156" s="74"/>
      <c r="Z1156" s="74"/>
    </row>
    <row r="1157">
      <c r="A1157" s="74"/>
      <c r="B1157" s="74"/>
      <c r="C1157" s="74"/>
      <c r="D1157" s="74"/>
      <c r="E1157" s="74"/>
      <c r="F1157" s="74"/>
      <c r="G1157" s="74"/>
      <c r="H1157" s="74"/>
      <c r="I1157" s="74"/>
      <c r="J1157" s="74"/>
      <c r="K1157" s="74"/>
      <c r="L1157" s="74"/>
      <c r="M1157" s="74"/>
      <c r="N1157" s="74"/>
      <c r="O1157" s="74"/>
      <c r="P1157" s="74"/>
      <c r="Q1157" s="74"/>
      <c r="R1157" s="74"/>
      <c r="S1157" s="74"/>
      <c r="T1157" s="74"/>
      <c r="U1157" s="74"/>
      <c r="V1157" s="74"/>
      <c r="W1157" s="74"/>
      <c r="X1157" s="74"/>
      <c r="Y1157" s="74"/>
      <c r="Z1157" s="74"/>
    </row>
    <row r="1158">
      <c r="A1158" s="74"/>
      <c r="B1158" s="74"/>
      <c r="C1158" s="74"/>
      <c r="D1158" s="74"/>
      <c r="E1158" s="74"/>
      <c r="F1158" s="74"/>
      <c r="G1158" s="74"/>
      <c r="H1158" s="74"/>
      <c r="I1158" s="74"/>
      <c r="J1158" s="74"/>
      <c r="K1158" s="74"/>
      <c r="L1158" s="74"/>
      <c r="M1158" s="74"/>
      <c r="N1158" s="74"/>
      <c r="O1158" s="74"/>
      <c r="P1158" s="74"/>
      <c r="Q1158" s="74"/>
      <c r="R1158" s="74"/>
      <c r="S1158" s="74"/>
      <c r="T1158" s="74"/>
      <c r="U1158" s="74"/>
      <c r="V1158" s="74"/>
      <c r="W1158" s="74"/>
      <c r="X1158" s="74"/>
      <c r="Y1158" s="74"/>
      <c r="Z1158" s="74"/>
    </row>
    <row r="1159">
      <c r="A1159" s="74"/>
      <c r="B1159" s="74"/>
      <c r="C1159" s="74"/>
      <c r="D1159" s="74"/>
      <c r="E1159" s="74"/>
      <c r="F1159" s="74"/>
      <c r="G1159" s="74"/>
      <c r="H1159" s="74"/>
      <c r="I1159" s="74"/>
      <c r="J1159" s="74"/>
      <c r="K1159" s="74"/>
      <c r="L1159" s="74"/>
      <c r="M1159" s="74"/>
      <c r="N1159" s="74"/>
      <c r="O1159" s="74"/>
      <c r="P1159" s="74"/>
      <c r="Q1159" s="74"/>
      <c r="R1159" s="74"/>
      <c r="S1159" s="74"/>
      <c r="T1159" s="74"/>
      <c r="U1159" s="74"/>
      <c r="V1159" s="74"/>
      <c r="W1159" s="74"/>
      <c r="X1159" s="74"/>
      <c r="Y1159" s="74"/>
      <c r="Z1159" s="74"/>
    </row>
    <row r="1160">
      <c r="A1160" s="74"/>
      <c r="B1160" s="74"/>
      <c r="C1160" s="74"/>
      <c r="D1160" s="74"/>
      <c r="E1160" s="74"/>
      <c r="F1160" s="74"/>
      <c r="G1160" s="74"/>
      <c r="H1160" s="74"/>
      <c r="I1160" s="74"/>
      <c r="J1160" s="74"/>
      <c r="K1160" s="74"/>
      <c r="L1160" s="74"/>
      <c r="M1160" s="74"/>
      <c r="N1160" s="74"/>
      <c r="O1160" s="74"/>
      <c r="P1160" s="74"/>
      <c r="Q1160" s="74"/>
      <c r="R1160" s="74"/>
      <c r="S1160" s="74"/>
      <c r="T1160" s="74"/>
      <c r="U1160" s="74"/>
      <c r="V1160" s="74"/>
      <c r="W1160" s="74"/>
      <c r="X1160" s="74"/>
      <c r="Y1160" s="74"/>
      <c r="Z1160" s="74"/>
    </row>
    <row r="1161">
      <c r="A1161" s="74"/>
      <c r="B1161" s="74"/>
      <c r="C1161" s="74"/>
      <c r="D1161" s="74"/>
      <c r="E1161" s="74"/>
      <c r="F1161" s="74"/>
      <c r="G1161" s="74"/>
      <c r="H1161" s="74"/>
      <c r="I1161" s="74"/>
      <c r="J1161" s="74"/>
      <c r="K1161" s="74"/>
      <c r="L1161" s="74"/>
      <c r="M1161" s="74"/>
      <c r="N1161" s="74"/>
      <c r="O1161" s="74"/>
      <c r="P1161" s="74"/>
      <c r="Q1161" s="74"/>
      <c r="R1161" s="74"/>
      <c r="S1161" s="74"/>
      <c r="T1161" s="74"/>
      <c r="U1161" s="74"/>
      <c r="V1161" s="74"/>
      <c r="W1161" s="74"/>
      <c r="X1161" s="74"/>
      <c r="Y1161" s="74"/>
      <c r="Z1161" s="74"/>
    </row>
    <row r="1162">
      <c r="A1162" s="74"/>
      <c r="B1162" s="74"/>
      <c r="C1162" s="74"/>
      <c r="D1162" s="74"/>
      <c r="E1162" s="74"/>
      <c r="F1162" s="74"/>
      <c r="G1162" s="74"/>
      <c r="H1162" s="74"/>
      <c r="I1162" s="74"/>
      <c r="J1162" s="74"/>
      <c r="K1162" s="74"/>
      <c r="L1162" s="74"/>
      <c r="M1162" s="74"/>
      <c r="N1162" s="74"/>
      <c r="O1162" s="74"/>
      <c r="P1162" s="74"/>
      <c r="Q1162" s="74"/>
      <c r="R1162" s="74"/>
      <c r="S1162" s="74"/>
      <c r="T1162" s="74"/>
      <c r="U1162" s="74"/>
      <c r="V1162" s="74"/>
      <c r="W1162" s="74"/>
      <c r="X1162" s="74"/>
      <c r="Y1162" s="74"/>
      <c r="Z1162" s="74"/>
    </row>
    <row r="1163">
      <c r="A1163" s="74"/>
      <c r="B1163" s="74"/>
      <c r="C1163" s="74"/>
      <c r="D1163" s="74"/>
      <c r="E1163" s="74"/>
      <c r="F1163" s="74"/>
      <c r="G1163" s="74"/>
      <c r="H1163" s="74"/>
      <c r="I1163" s="74"/>
      <c r="J1163" s="74"/>
      <c r="K1163" s="74"/>
      <c r="L1163" s="74"/>
      <c r="M1163" s="74"/>
      <c r="N1163" s="74"/>
      <c r="O1163" s="74"/>
      <c r="P1163" s="74"/>
      <c r="Q1163" s="74"/>
      <c r="R1163" s="74"/>
      <c r="S1163" s="74"/>
      <c r="T1163" s="74"/>
      <c r="U1163" s="74"/>
      <c r="V1163" s="74"/>
      <c r="W1163" s="74"/>
      <c r="X1163" s="74"/>
      <c r="Y1163" s="74"/>
      <c r="Z1163" s="74"/>
    </row>
    <row r="1164">
      <c r="A1164" s="74"/>
      <c r="B1164" s="74"/>
      <c r="C1164" s="74"/>
      <c r="D1164" s="74"/>
      <c r="E1164" s="74"/>
      <c r="F1164" s="74"/>
      <c r="G1164" s="74"/>
      <c r="H1164" s="74"/>
      <c r="I1164" s="74"/>
      <c r="J1164" s="74"/>
      <c r="K1164" s="74"/>
      <c r="L1164" s="74"/>
      <c r="M1164" s="74"/>
      <c r="N1164" s="74"/>
      <c r="O1164" s="74"/>
      <c r="P1164" s="74"/>
      <c r="Q1164" s="74"/>
      <c r="R1164" s="74"/>
      <c r="S1164" s="74"/>
      <c r="T1164" s="74"/>
      <c r="U1164" s="74"/>
      <c r="V1164" s="74"/>
      <c r="W1164" s="74"/>
      <c r="X1164" s="74"/>
      <c r="Y1164" s="74"/>
      <c r="Z1164" s="74"/>
    </row>
    <row r="1165">
      <c r="A1165" s="74"/>
      <c r="B1165" s="74"/>
      <c r="C1165" s="74"/>
      <c r="D1165" s="74"/>
      <c r="E1165" s="74"/>
      <c r="F1165" s="74"/>
      <c r="G1165" s="74"/>
      <c r="H1165" s="74"/>
      <c r="I1165" s="74"/>
      <c r="J1165" s="74"/>
      <c r="K1165" s="74"/>
      <c r="L1165" s="74"/>
      <c r="M1165" s="74"/>
      <c r="N1165" s="74"/>
      <c r="O1165" s="74"/>
      <c r="P1165" s="74"/>
      <c r="Q1165" s="74"/>
      <c r="R1165" s="74"/>
      <c r="S1165" s="74"/>
      <c r="T1165" s="74"/>
      <c r="U1165" s="74"/>
      <c r="V1165" s="74"/>
      <c r="W1165" s="74"/>
      <c r="X1165" s="74"/>
      <c r="Y1165" s="74"/>
      <c r="Z1165" s="74"/>
    </row>
    <row r="1166">
      <c r="A1166" s="74"/>
      <c r="B1166" s="74"/>
      <c r="C1166" s="74"/>
      <c r="D1166" s="74"/>
      <c r="E1166" s="74"/>
      <c r="F1166" s="74"/>
      <c r="G1166" s="74"/>
      <c r="H1166" s="74"/>
      <c r="I1166" s="74"/>
      <c r="J1166" s="74"/>
      <c r="K1166" s="74"/>
      <c r="L1166" s="74"/>
      <c r="M1166" s="74"/>
      <c r="N1166" s="74"/>
      <c r="O1166" s="74"/>
      <c r="P1166" s="74"/>
      <c r="Q1166" s="74"/>
      <c r="R1166" s="74"/>
      <c r="S1166" s="74"/>
      <c r="T1166" s="74"/>
      <c r="U1166" s="74"/>
      <c r="V1166" s="74"/>
      <c r="W1166" s="74"/>
      <c r="X1166" s="74"/>
      <c r="Y1166" s="74"/>
      <c r="Z1166" s="74"/>
    </row>
    <row r="1167">
      <c r="A1167" s="74"/>
      <c r="B1167" s="74"/>
      <c r="C1167" s="74"/>
      <c r="D1167" s="74"/>
      <c r="E1167" s="74"/>
      <c r="F1167" s="74"/>
      <c r="G1167" s="74"/>
      <c r="H1167" s="74"/>
      <c r="I1167" s="74"/>
      <c r="J1167" s="74"/>
      <c r="K1167" s="74"/>
      <c r="L1167" s="74"/>
      <c r="M1167" s="74"/>
      <c r="N1167" s="74"/>
      <c r="O1167" s="74"/>
      <c r="P1167" s="74"/>
      <c r="Q1167" s="74"/>
      <c r="R1167" s="74"/>
      <c r="S1167" s="74"/>
      <c r="T1167" s="74"/>
      <c r="U1167" s="74"/>
      <c r="V1167" s="74"/>
      <c r="W1167" s="74"/>
      <c r="X1167" s="74"/>
      <c r="Y1167" s="74"/>
      <c r="Z1167" s="74"/>
    </row>
    <row r="1168">
      <c r="A1168" s="74"/>
      <c r="B1168" s="74"/>
      <c r="C1168" s="74"/>
      <c r="D1168" s="74"/>
      <c r="E1168" s="74"/>
      <c r="F1168" s="74"/>
      <c r="G1168" s="74"/>
      <c r="H1168" s="74"/>
      <c r="I1168" s="74"/>
      <c r="J1168" s="74"/>
      <c r="K1168" s="74"/>
      <c r="L1168" s="74"/>
      <c r="M1168" s="74"/>
      <c r="N1168" s="74"/>
      <c r="O1168" s="74"/>
      <c r="P1168" s="74"/>
      <c r="Q1168" s="74"/>
      <c r="R1168" s="74"/>
      <c r="S1168" s="74"/>
      <c r="T1168" s="74"/>
      <c r="U1168" s="74"/>
      <c r="V1168" s="74"/>
      <c r="W1168" s="74"/>
      <c r="X1168" s="74"/>
      <c r="Y1168" s="74"/>
      <c r="Z1168" s="74"/>
    </row>
    <row r="1169">
      <c r="A1169" s="74"/>
      <c r="B1169" s="74"/>
      <c r="C1169" s="74"/>
      <c r="D1169" s="74"/>
      <c r="E1169" s="74"/>
      <c r="F1169" s="74"/>
      <c r="G1169" s="74"/>
      <c r="H1169" s="74"/>
      <c r="I1169" s="74"/>
      <c r="J1169" s="74"/>
      <c r="K1169" s="74"/>
      <c r="L1169" s="74"/>
      <c r="M1169" s="74"/>
      <c r="N1169" s="74"/>
      <c r="O1169" s="74"/>
      <c r="P1169" s="74"/>
      <c r="Q1169" s="74"/>
      <c r="R1169" s="74"/>
      <c r="S1169" s="74"/>
      <c r="T1169" s="74"/>
      <c r="U1169" s="74"/>
      <c r="V1169" s="74"/>
      <c r="W1169" s="74"/>
      <c r="X1169" s="74"/>
      <c r="Y1169" s="74"/>
      <c r="Z1169" s="74"/>
    </row>
    <row r="1170">
      <c r="A1170" s="74"/>
      <c r="B1170" s="74"/>
      <c r="C1170" s="74"/>
      <c r="D1170" s="74"/>
      <c r="E1170" s="74"/>
      <c r="F1170" s="74"/>
      <c r="G1170" s="74"/>
      <c r="H1170" s="74"/>
      <c r="I1170" s="74"/>
      <c r="J1170" s="74"/>
      <c r="K1170" s="74"/>
      <c r="L1170" s="74"/>
      <c r="M1170" s="74"/>
      <c r="N1170" s="74"/>
      <c r="O1170" s="74"/>
      <c r="P1170" s="74"/>
      <c r="Q1170" s="74"/>
      <c r="R1170" s="74"/>
      <c r="S1170" s="74"/>
      <c r="T1170" s="74"/>
      <c r="U1170" s="74"/>
      <c r="V1170" s="74"/>
      <c r="W1170" s="74"/>
      <c r="X1170" s="74"/>
      <c r="Y1170" s="74"/>
      <c r="Z1170" s="74"/>
    </row>
    <row r="1171">
      <c r="A1171" s="74"/>
      <c r="B1171" s="74"/>
      <c r="C1171" s="74"/>
      <c r="D1171" s="74"/>
      <c r="E1171" s="74"/>
      <c r="F1171" s="74"/>
      <c r="G1171" s="74"/>
      <c r="H1171" s="74"/>
      <c r="I1171" s="74"/>
      <c r="J1171" s="74"/>
      <c r="K1171" s="74"/>
      <c r="L1171" s="74"/>
      <c r="M1171" s="74"/>
      <c r="N1171" s="74"/>
      <c r="O1171" s="74"/>
      <c r="P1171" s="74"/>
      <c r="Q1171" s="74"/>
      <c r="R1171" s="74"/>
      <c r="S1171" s="74"/>
      <c r="T1171" s="74"/>
      <c r="U1171" s="74"/>
      <c r="V1171" s="74"/>
      <c r="W1171" s="74"/>
      <c r="X1171" s="74"/>
      <c r="Y1171" s="74"/>
      <c r="Z1171" s="74"/>
    </row>
    <row r="1172">
      <c r="A1172" s="74"/>
      <c r="B1172" s="74"/>
      <c r="C1172" s="74"/>
      <c r="D1172" s="74"/>
      <c r="E1172" s="74"/>
      <c r="F1172" s="74"/>
      <c r="G1172" s="74"/>
      <c r="H1172" s="74"/>
      <c r="I1172" s="74"/>
      <c r="J1172" s="74"/>
      <c r="K1172" s="74"/>
      <c r="L1172" s="74"/>
      <c r="M1172" s="74"/>
      <c r="N1172" s="74"/>
      <c r="O1172" s="74"/>
      <c r="P1172" s="74"/>
      <c r="Q1172" s="74"/>
      <c r="R1172" s="74"/>
      <c r="S1172" s="74"/>
      <c r="T1172" s="74"/>
      <c r="U1172" s="74"/>
      <c r="V1172" s="74"/>
      <c r="W1172" s="74"/>
      <c r="X1172" s="74"/>
      <c r="Y1172" s="74"/>
      <c r="Z1172" s="74"/>
    </row>
    <row r="1173">
      <c r="A1173" s="74"/>
      <c r="B1173" s="74"/>
      <c r="C1173" s="74"/>
      <c r="D1173" s="74"/>
      <c r="E1173" s="74"/>
      <c r="F1173" s="74"/>
      <c r="G1173" s="74"/>
      <c r="H1173" s="74"/>
      <c r="I1173" s="74"/>
      <c r="J1173" s="74"/>
      <c r="K1173" s="74"/>
      <c r="L1173" s="74"/>
      <c r="M1173" s="74"/>
      <c r="N1173" s="74"/>
      <c r="O1173" s="74"/>
      <c r="P1173" s="74"/>
      <c r="Q1173" s="74"/>
      <c r="R1173" s="74"/>
      <c r="S1173" s="74"/>
      <c r="T1173" s="74"/>
      <c r="U1173" s="74"/>
      <c r="V1173" s="74"/>
      <c r="W1173" s="74"/>
      <c r="X1173" s="74"/>
      <c r="Y1173" s="74"/>
      <c r="Z1173" s="74"/>
    </row>
    <row r="1174">
      <c r="A1174" s="74"/>
      <c r="B1174" s="74"/>
      <c r="C1174" s="74"/>
      <c r="D1174" s="74"/>
      <c r="E1174" s="74"/>
      <c r="F1174" s="74"/>
      <c r="G1174" s="74"/>
      <c r="H1174" s="74"/>
      <c r="I1174" s="74"/>
      <c r="J1174" s="74"/>
      <c r="K1174" s="74"/>
      <c r="L1174" s="74"/>
      <c r="M1174" s="74"/>
      <c r="N1174" s="74"/>
      <c r="O1174" s="74"/>
      <c r="P1174" s="74"/>
      <c r="Q1174" s="74"/>
      <c r="R1174" s="74"/>
      <c r="S1174" s="74"/>
      <c r="T1174" s="74"/>
      <c r="U1174" s="74"/>
      <c r="V1174" s="74"/>
      <c r="W1174" s="74"/>
      <c r="X1174" s="74"/>
      <c r="Y1174" s="74"/>
      <c r="Z1174" s="74"/>
    </row>
    <row r="1175">
      <c r="A1175" s="74"/>
      <c r="B1175" s="74"/>
      <c r="C1175" s="74"/>
      <c r="D1175" s="74"/>
      <c r="E1175" s="74"/>
      <c r="F1175" s="74"/>
      <c r="G1175" s="74"/>
      <c r="H1175" s="74"/>
      <c r="I1175" s="74"/>
      <c r="J1175" s="74"/>
      <c r="K1175" s="74"/>
      <c r="L1175" s="74"/>
      <c r="M1175" s="74"/>
      <c r="N1175" s="74"/>
      <c r="O1175" s="74"/>
      <c r="P1175" s="74"/>
      <c r="Q1175" s="74"/>
      <c r="R1175" s="74"/>
      <c r="S1175" s="74"/>
      <c r="T1175" s="74"/>
      <c r="U1175" s="74"/>
      <c r="V1175" s="74"/>
      <c r="W1175" s="74"/>
      <c r="X1175" s="74"/>
      <c r="Y1175" s="74"/>
      <c r="Z1175" s="74"/>
    </row>
    <row r="1176">
      <c r="A1176" s="74"/>
      <c r="B1176" s="74"/>
      <c r="C1176" s="74"/>
      <c r="D1176" s="74"/>
      <c r="E1176" s="74"/>
      <c r="F1176" s="74"/>
      <c r="G1176" s="74"/>
      <c r="H1176" s="74"/>
      <c r="I1176" s="74"/>
      <c r="J1176" s="74"/>
      <c r="K1176" s="74"/>
      <c r="L1176" s="74"/>
      <c r="M1176" s="74"/>
      <c r="N1176" s="74"/>
      <c r="O1176" s="74"/>
      <c r="P1176" s="74"/>
      <c r="Q1176" s="74"/>
      <c r="R1176" s="74"/>
      <c r="S1176" s="74"/>
      <c r="T1176" s="74"/>
      <c r="U1176" s="74"/>
      <c r="V1176" s="74"/>
      <c r="W1176" s="74"/>
      <c r="X1176" s="74"/>
      <c r="Y1176" s="74"/>
      <c r="Z1176" s="74"/>
    </row>
    <row r="1177">
      <c r="A1177" s="74"/>
      <c r="B1177" s="74"/>
      <c r="C1177" s="74"/>
      <c r="D1177" s="74"/>
      <c r="E1177" s="74"/>
      <c r="F1177" s="74"/>
      <c r="G1177" s="74"/>
      <c r="H1177" s="74"/>
      <c r="I1177" s="74"/>
      <c r="J1177" s="74"/>
      <c r="K1177" s="74"/>
      <c r="L1177" s="74"/>
      <c r="M1177" s="74"/>
      <c r="N1177" s="74"/>
      <c r="O1177" s="74"/>
      <c r="P1177" s="74"/>
      <c r="Q1177" s="74"/>
      <c r="R1177" s="74"/>
      <c r="S1177" s="74"/>
      <c r="T1177" s="74"/>
      <c r="U1177" s="74"/>
      <c r="V1177" s="74"/>
      <c r="W1177" s="74"/>
      <c r="X1177" s="74"/>
      <c r="Y1177" s="74"/>
      <c r="Z1177" s="74"/>
    </row>
    <row r="1178">
      <c r="A1178" s="74"/>
      <c r="B1178" s="74"/>
      <c r="C1178" s="74"/>
      <c r="D1178" s="74"/>
      <c r="E1178" s="74"/>
      <c r="F1178" s="74"/>
      <c r="G1178" s="74"/>
      <c r="H1178" s="74"/>
      <c r="I1178" s="74"/>
      <c r="J1178" s="74"/>
      <c r="K1178" s="74"/>
      <c r="L1178" s="74"/>
      <c r="M1178" s="74"/>
      <c r="N1178" s="74"/>
      <c r="O1178" s="74"/>
      <c r="P1178" s="74"/>
      <c r="Q1178" s="74"/>
      <c r="R1178" s="74"/>
      <c r="S1178" s="74"/>
      <c r="T1178" s="74"/>
      <c r="U1178" s="74"/>
      <c r="V1178" s="74"/>
      <c r="W1178" s="74"/>
      <c r="X1178" s="74"/>
      <c r="Y1178" s="74"/>
      <c r="Z1178" s="74"/>
    </row>
    <row r="1179">
      <c r="A1179" s="74"/>
      <c r="B1179" s="74"/>
      <c r="C1179" s="74"/>
      <c r="D1179" s="74"/>
      <c r="E1179" s="74"/>
      <c r="F1179" s="74"/>
      <c r="G1179" s="74"/>
      <c r="H1179" s="74"/>
      <c r="I1179" s="74"/>
      <c r="J1179" s="74"/>
      <c r="K1179" s="74"/>
      <c r="L1179" s="74"/>
      <c r="M1179" s="74"/>
      <c r="N1179" s="74"/>
      <c r="O1179" s="74"/>
      <c r="P1179" s="74"/>
      <c r="Q1179" s="74"/>
      <c r="R1179" s="74"/>
      <c r="S1179" s="74"/>
      <c r="T1179" s="74"/>
      <c r="U1179" s="74"/>
      <c r="V1179" s="74"/>
      <c r="W1179" s="74"/>
      <c r="X1179" s="74"/>
      <c r="Y1179" s="74"/>
      <c r="Z1179" s="74"/>
    </row>
    <row r="1180">
      <c r="A1180" s="74"/>
      <c r="B1180" s="74"/>
      <c r="C1180" s="74"/>
      <c r="D1180" s="74"/>
      <c r="E1180" s="74"/>
      <c r="F1180" s="74"/>
      <c r="G1180" s="74"/>
      <c r="H1180" s="74"/>
      <c r="I1180" s="74"/>
      <c r="J1180" s="74"/>
      <c r="K1180" s="74"/>
      <c r="L1180" s="74"/>
      <c r="M1180" s="74"/>
      <c r="N1180" s="74"/>
      <c r="O1180" s="74"/>
      <c r="P1180" s="74"/>
      <c r="Q1180" s="74"/>
      <c r="R1180" s="74"/>
      <c r="S1180" s="74"/>
      <c r="T1180" s="74"/>
      <c r="U1180" s="74"/>
      <c r="V1180" s="74"/>
      <c r="W1180" s="74"/>
      <c r="X1180" s="74"/>
      <c r="Y1180" s="74"/>
      <c r="Z1180" s="74"/>
    </row>
    <row r="1181">
      <c r="A1181" s="74"/>
      <c r="B1181" s="74"/>
      <c r="C1181" s="74"/>
      <c r="D1181" s="74"/>
      <c r="E1181" s="74"/>
      <c r="F1181" s="74"/>
      <c r="G1181" s="74"/>
      <c r="H1181" s="74"/>
      <c r="I1181" s="74"/>
      <c r="J1181" s="74"/>
      <c r="K1181" s="74"/>
      <c r="L1181" s="74"/>
      <c r="M1181" s="74"/>
      <c r="N1181" s="74"/>
      <c r="O1181" s="74"/>
      <c r="P1181" s="74"/>
      <c r="Q1181" s="74"/>
      <c r="R1181" s="74"/>
      <c r="S1181" s="74"/>
      <c r="T1181" s="74"/>
      <c r="U1181" s="74"/>
      <c r="V1181" s="74"/>
      <c r="W1181" s="74"/>
      <c r="X1181" s="74"/>
      <c r="Y1181" s="74"/>
      <c r="Z1181" s="74"/>
    </row>
    <row r="1182">
      <c r="A1182" s="74"/>
      <c r="B1182" s="74"/>
      <c r="C1182" s="74"/>
      <c r="D1182" s="74"/>
      <c r="E1182" s="74"/>
      <c r="F1182" s="74"/>
      <c r="G1182" s="74"/>
      <c r="H1182" s="74"/>
      <c r="I1182" s="74"/>
      <c r="J1182" s="74"/>
      <c r="K1182" s="74"/>
      <c r="L1182" s="74"/>
      <c r="M1182" s="74"/>
      <c r="N1182" s="74"/>
      <c r="O1182" s="74"/>
      <c r="P1182" s="74"/>
      <c r="Q1182" s="74"/>
      <c r="R1182" s="74"/>
      <c r="S1182" s="74"/>
      <c r="T1182" s="74"/>
      <c r="U1182" s="74"/>
      <c r="V1182" s="74"/>
      <c r="W1182" s="74"/>
      <c r="X1182" s="74"/>
      <c r="Y1182" s="74"/>
      <c r="Z1182" s="74"/>
    </row>
    <row r="1183">
      <c r="A1183" s="74"/>
      <c r="B1183" s="74"/>
      <c r="C1183" s="74"/>
      <c r="D1183" s="74"/>
      <c r="E1183" s="74"/>
      <c r="F1183" s="74"/>
      <c r="G1183" s="74"/>
      <c r="H1183" s="74"/>
      <c r="I1183" s="74"/>
      <c r="J1183" s="74"/>
      <c r="K1183" s="74"/>
      <c r="L1183" s="74"/>
      <c r="M1183" s="74"/>
      <c r="N1183" s="74"/>
      <c r="O1183" s="74"/>
      <c r="P1183" s="74"/>
      <c r="Q1183" s="74"/>
      <c r="R1183" s="74"/>
      <c r="S1183" s="74"/>
      <c r="T1183" s="74"/>
      <c r="U1183" s="74"/>
      <c r="V1183" s="74"/>
      <c r="W1183" s="74"/>
      <c r="X1183" s="74"/>
      <c r="Y1183" s="74"/>
      <c r="Z1183" s="74"/>
    </row>
    <row r="1184">
      <c r="A1184" s="74"/>
      <c r="B1184" s="74"/>
      <c r="C1184" s="74"/>
      <c r="D1184" s="74"/>
      <c r="E1184" s="74"/>
      <c r="F1184" s="74"/>
      <c r="G1184" s="74"/>
      <c r="H1184" s="74"/>
      <c r="I1184" s="74"/>
      <c r="J1184" s="74"/>
      <c r="K1184" s="74"/>
      <c r="L1184" s="74"/>
      <c r="M1184" s="74"/>
      <c r="N1184" s="74"/>
      <c r="O1184" s="74"/>
      <c r="P1184" s="74"/>
      <c r="Q1184" s="74"/>
      <c r="R1184" s="74"/>
      <c r="S1184" s="74"/>
      <c r="T1184" s="74"/>
      <c r="U1184" s="74"/>
      <c r="V1184" s="74"/>
      <c r="W1184" s="74"/>
      <c r="X1184" s="74"/>
      <c r="Y1184" s="74"/>
      <c r="Z1184" s="74"/>
    </row>
    <row r="1185">
      <c r="A1185" s="74"/>
      <c r="B1185" s="74"/>
      <c r="C1185" s="74"/>
      <c r="D1185" s="74"/>
      <c r="E1185" s="74"/>
      <c r="F1185" s="74"/>
      <c r="G1185" s="74"/>
      <c r="H1185" s="74"/>
      <c r="I1185" s="74"/>
      <c r="J1185" s="74"/>
      <c r="K1185" s="74"/>
      <c r="L1185" s="74"/>
      <c r="M1185" s="74"/>
      <c r="N1185" s="74"/>
      <c r="O1185" s="74"/>
      <c r="P1185" s="74"/>
      <c r="Q1185" s="74"/>
      <c r="R1185" s="74"/>
      <c r="S1185" s="74"/>
      <c r="T1185" s="74"/>
      <c r="U1185" s="74"/>
      <c r="V1185" s="74"/>
      <c r="W1185" s="74"/>
      <c r="X1185" s="74"/>
      <c r="Y1185" s="74"/>
      <c r="Z1185" s="74"/>
    </row>
    <row r="1186">
      <c r="A1186" s="74"/>
      <c r="B1186" s="74"/>
      <c r="C1186" s="74"/>
      <c r="D1186" s="74"/>
      <c r="E1186" s="74"/>
      <c r="F1186" s="74"/>
      <c r="G1186" s="74"/>
      <c r="H1186" s="74"/>
      <c r="I1186" s="74"/>
      <c r="J1186" s="74"/>
      <c r="K1186" s="74"/>
      <c r="L1186" s="74"/>
      <c r="M1186" s="74"/>
      <c r="N1186" s="74"/>
      <c r="O1186" s="74"/>
      <c r="P1186" s="74"/>
      <c r="Q1186" s="74"/>
      <c r="R1186" s="74"/>
      <c r="S1186" s="74"/>
      <c r="T1186" s="74"/>
      <c r="U1186" s="74"/>
      <c r="V1186" s="74"/>
      <c r="W1186" s="74"/>
      <c r="X1186" s="74"/>
      <c r="Y1186" s="74"/>
      <c r="Z1186" s="74"/>
    </row>
    <row r="1187">
      <c r="A1187" s="74"/>
      <c r="B1187" s="74"/>
      <c r="C1187" s="74"/>
      <c r="D1187" s="74"/>
      <c r="E1187" s="74"/>
      <c r="F1187" s="74"/>
      <c r="G1187" s="74"/>
      <c r="H1187" s="74"/>
      <c r="I1187" s="74"/>
      <c r="J1187" s="74"/>
      <c r="K1187" s="74"/>
      <c r="L1187" s="74"/>
      <c r="M1187" s="74"/>
      <c r="N1187" s="74"/>
      <c r="O1187" s="74"/>
      <c r="P1187" s="74"/>
      <c r="Q1187" s="74"/>
      <c r="R1187" s="74"/>
      <c r="S1187" s="74"/>
      <c r="T1187" s="74"/>
      <c r="U1187" s="74"/>
      <c r="V1187" s="74"/>
      <c r="W1187" s="74"/>
      <c r="X1187" s="74"/>
      <c r="Y1187" s="74"/>
      <c r="Z1187" s="74"/>
    </row>
    <row r="1188">
      <c r="A1188" s="74"/>
      <c r="B1188" s="74"/>
      <c r="C1188" s="74"/>
      <c r="D1188" s="74"/>
      <c r="E1188" s="74"/>
      <c r="F1188" s="74"/>
      <c r="G1188" s="74"/>
      <c r="H1188" s="74"/>
      <c r="I1188" s="74"/>
      <c r="J1188" s="74"/>
      <c r="K1188" s="74"/>
      <c r="L1188" s="74"/>
      <c r="M1188" s="74"/>
      <c r="N1188" s="74"/>
      <c r="O1188" s="74"/>
      <c r="P1188" s="74"/>
      <c r="Q1188" s="74"/>
      <c r="R1188" s="74"/>
      <c r="S1188" s="74"/>
      <c r="T1188" s="74"/>
      <c r="U1188" s="74"/>
      <c r="V1188" s="74"/>
      <c r="W1188" s="74"/>
      <c r="X1188" s="74"/>
      <c r="Y1188" s="74"/>
      <c r="Z1188" s="74"/>
    </row>
    <row r="1189">
      <c r="A1189" s="74"/>
      <c r="B1189" s="74"/>
      <c r="C1189" s="74"/>
      <c r="D1189" s="74"/>
      <c r="E1189" s="74"/>
      <c r="F1189" s="74"/>
      <c r="G1189" s="74"/>
      <c r="H1189" s="74"/>
      <c r="I1189" s="74"/>
      <c r="J1189" s="74"/>
      <c r="K1189" s="74"/>
      <c r="L1189" s="74"/>
      <c r="M1189" s="74"/>
      <c r="N1189" s="74"/>
      <c r="O1189" s="74"/>
      <c r="P1189" s="74"/>
      <c r="Q1189" s="74"/>
      <c r="R1189" s="74"/>
      <c r="S1189" s="74"/>
      <c r="T1189" s="74"/>
      <c r="U1189" s="74"/>
      <c r="V1189" s="74"/>
      <c r="W1189" s="74"/>
      <c r="X1189" s="74"/>
      <c r="Y1189" s="74"/>
      <c r="Z1189" s="74"/>
    </row>
    <row r="1190">
      <c r="A1190" s="74"/>
      <c r="B1190" s="74"/>
      <c r="C1190" s="74"/>
      <c r="D1190" s="74"/>
      <c r="E1190" s="74"/>
      <c r="F1190" s="74"/>
      <c r="G1190" s="74"/>
      <c r="H1190" s="74"/>
      <c r="I1190" s="74"/>
      <c r="J1190" s="74"/>
      <c r="K1190" s="74"/>
      <c r="L1190" s="74"/>
      <c r="M1190" s="74"/>
      <c r="N1190" s="74"/>
      <c r="O1190" s="74"/>
      <c r="P1190" s="74"/>
      <c r="Q1190" s="74"/>
      <c r="R1190" s="74"/>
      <c r="S1190" s="74"/>
      <c r="T1190" s="74"/>
      <c r="U1190" s="74"/>
      <c r="V1190" s="74"/>
      <c r="W1190" s="74"/>
      <c r="X1190" s="74"/>
      <c r="Y1190" s="74"/>
      <c r="Z1190" s="74"/>
    </row>
    <row r="1191">
      <c r="A1191" s="74"/>
      <c r="B1191" s="74"/>
      <c r="C1191" s="74"/>
      <c r="D1191" s="74"/>
      <c r="E1191" s="74"/>
      <c r="F1191" s="74"/>
      <c r="G1191" s="74"/>
      <c r="H1191" s="74"/>
      <c r="I1191" s="74"/>
      <c r="J1191" s="74"/>
      <c r="K1191" s="74"/>
      <c r="L1191" s="74"/>
      <c r="M1191" s="74"/>
      <c r="N1191" s="74"/>
      <c r="O1191" s="74"/>
      <c r="P1191" s="74"/>
      <c r="Q1191" s="74"/>
      <c r="R1191" s="74"/>
      <c r="S1191" s="74"/>
      <c r="T1191" s="74"/>
      <c r="U1191" s="74"/>
      <c r="V1191" s="74"/>
      <c r="W1191" s="74"/>
      <c r="X1191" s="74"/>
      <c r="Y1191" s="74"/>
      <c r="Z1191" s="74"/>
    </row>
    <row r="1192">
      <c r="A1192" s="74"/>
      <c r="B1192" s="74"/>
      <c r="C1192" s="74"/>
      <c r="D1192" s="74"/>
      <c r="E1192" s="74"/>
      <c r="F1192" s="74"/>
      <c r="G1192" s="74"/>
      <c r="H1192" s="74"/>
      <c r="I1192" s="74"/>
      <c r="J1192" s="74"/>
      <c r="K1192" s="74"/>
      <c r="L1192" s="74"/>
      <c r="M1192" s="74"/>
      <c r="N1192" s="74"/>
      <c r="O1192" s="74"/>
      <c r="P1192" s="74"/>
      <c r="Q1192" s="74"/>
      <c r="R1192" s="74"/>
      <c r="S1192" s="74"/>
      <c r="T1192" s="74"/>
      <c r="U1192" s="74"/>
      <c r="V1192" s="74"/>
      <c r="W1192" s="74"/>
      <c r="X1192" s="74"/>
      <c r="Y1192" s="74"/>
      <c r="Z1192" s="74"/>
    </row>
    <row r="1193">
      <c r="A1193" s="74"/>
      <c r="B1193" s="74"/>
      <c r="C1193" s="74"/>
      <c r="D1193" s="74"/>
      <c r="E1193" s="74"/>
      <c r="F1193" s="74"/>
      <c r="G1193" s="74"/>
      <c r="H1193" s="74"/>
      <c r="I1193" s="74"/>
      <c r="J1193" s="74"/>
      <c r="K1193" s="74"/>
      <c r="L1193" s="74"/>
      <c r="M1193" s="74"/>
      <c r="N1193" s="74"/>
      <c r="O1193" s="74"/>
      <c r="P1193" s="74"/>
      <c r="Q1193" s="74"/>
      <c r="R1193" s="74"/>
      <c r="S1193" s="74"/>
      <c r="T1193" s="74"/>
      <c r="U1193" s="74"/>
      <c r="V1193" s="74"/>
      <c r="W1193" s="74"/>
      <c r="X1193" s="74"/>
      <c r="Y1193" s="74"/>
      <c r="Z1193" s="74"/>
    </row>
    <row r="1194">
      <c r="A1194" s="74"/>
      <c r="B1194" s="74"/>
      <c r="C1194" s="74"/>
      <c r="D1194" s="74"/>
      <c r="E1194" s="74"/>
      <c r="F1194" s="74"/>
      <c r="G1194" s="74"/>
      <c r="H1194" s="74"/>
      <c r="I1194" s="74"/>
      <c r="J1194" s="74"/>
      <c r="K1194" s="74"/>
      <c r="L1194" s="74"/>
      <c r="M1194" s="74"/>
      <c r="N1194" s="74"/>
      <c r="O1194" s="74"/>
      <c r="P1194" s="74"/>
      <c r="Q1194" s="74"/>
      <c r="R1194" s="74"/>
      <c r="S1194" s="74"/>
      <c r="T1194" s="74"/>
      <c r="U1194" s="74"/>
      <c r="V1194" s="74"/>
      <c r="W1194" s="74"/>
      <c r="X1194" s="74"/>
      <c r="Y1194" s="74"/>
      <c r="Z1194" s="74"/>
    </row>
    <row r="1195">
      <c r="A1195" s="74"/>
      <c r="B1195" s="74"/>
      <c r="C1195" s="74"/>
      <c r="D1195" s="74"/>
      <c r="E1195" s="74"/>
      <c r="F1195" s="74"/>
      <c r="G1195" s="74"/>
      <c r="H1195" s="74"/>
      <c r="I1195" s="74"/>
      <c r="J1195" s="74"/>
      <c r="K1195" s="74"/>
      <c r="L1195" s="74"/>
      <c r="M1195" s="74"/>
      <c r="N1195" s="74"/>
      <c r="O1195" s="74"/>
      <c r="P1195" s="74"/>
      <c r="Q1195" s="74"/>
      <c r="R1195" s="74"/>
      <c r="S1195" s="74"/>
      <c r="T1195" s="74"/>
      <c r="U1195" s="74"/>
      <c r="V1195" s="74"/>
      <c r="W1195" s="74"/>
      <c r="X1195" s="74"/>
      <c r="Y1195" s="74"/>
      <c r="Z1195" s="74"/>
    </row>
    <row r="1196">
      <c r="A1196" s="74"/>
      <c r="B1196" s="74"/>
      <c r="C1196" s="74"/>
      <c r="D1196" s="74"/>
      <c r="E1196" s="74"/>
      <c r="F1196" s="74"/>
      <c r="G1196" s="74"/>
      <c r="H1196" s="74"/>
      <c r="I1196" s="74"/>
      <c r="J1196" s="74"/>
      <c r="K1196" s="74"/>
      <c r="L1196" s="74"/>
      <c r="M1196" s="74"/>
      <c r="N1196" s="74"/>
      <c r="O1196" s="74"/>
      <c r="P1196" s="74"/>
      <c r="Q1196" s="74"/>
      <c r="R1196" s="74"/>
      <c r="S1196" s="74"/>
      <c r="T1196" s="74"/>
      <c r="U1196" s="74"/>
      <c r="V1196" s="74"/>
      <c r="W1196" s="74"/>
      <c r="X1196" s="74"/>
      <c r="Y1196" s="74"/>
      <c r="Z1196" s="74"/>
    </row>
    <row r="1197">
      <c r="A1197" s="74"/>
      <c r="B1197" s="74"/>
      <c r="C1197" s="74"/>
      <c r="D1197" s="74"/>
      <c r="E1197" s="74"/>
      <c r="F1197" s="74"/>
      <c r="G1197" s="74"/>
      <c r="H1197" s="74"/>
      <c r="I1197" s="74"/>
      <c r="J1197" s="74"/>
      <c r="K1197" s="74"/>
      <c r="L1197" s="74"/>
      <c r="M1197" s="74"/>
      <c r="N1197" s="74"/>
      <c r="O1197" s="74"/>
      <c r="P1197" s="74"/>
      <c r="Q1197" s="74"/>
      <c r="R1197" s="74"/>
      <c r="S1197" s="74"/>
      <c r="T1197" s="74"/>
      <c r="U1197" s="74"/>
      <c r="V1197" s="74"/>
      <c r="W1197" s="74"/>
      <c r="X1197" s="74"/>
      <c r="Y1197" s="74"/>
      <c r="Z1197" s="74"/>
    </row>
    <row r="1198">
      <c r="A1198" s="74"/>
      <c r="B1198" s="74"/>
      <c r="C1198" s="74"/>
      <c r="D1198" s="74"/>
      <c r="E1198" s="74"/>
      <c r="F1198" s="74"/>
      <c r="G1198" s="74"/>
      <c r="H1198" s="74"/>
      <c r="I1198" s="74"/>
      <c r="J1198" s="74"/>
      <c r="K1198" s="74"/>
      <c r="L1198" s="74"/>
      <c r="M1198" s="74"/>
      <c r="N1198" s="74"/>
      <c r="O1198" s="74"/>
      <c r="P1198" s="74"/>
      <c r="Q1198" s="74"/>
      <c r="R1198" s="74"/>
      <c r="S1198" s="74"/>
      <c r="T1198" s="74"/>
      <c r="U1198" s="74"/>
      <c r="V1198" s="74"/>
      <c r="W1198" s="74"/>
      <c r="X1198" s="74"/>
      <c r="Y1198" s="74"/>
      <c r="Z1198" s="74"/>
    </row>
    <row r="1199">
      <c r="A1199" s="74"/>
      <c r="B1199" s="74"/>
      <c r="C1199" s="74"/>
      <c r="D1199" s="74"/>
      <c r="E1199" s="74"/>
      <c r="F1199" s="74"/>
      <c r="G1199" s="74"/>
      <c r="H1199" s="74"/>
      <c r="I1199" s="74"/>
      <c r="J1199" s="74"/>
      <c r="K1199" s="74"/>
      <c r="L1199" s="74"/>
      <c r="M1199" s="74"/>
      <c r="N1199" s="74"/>
      <c r="O1199" s="74"/>
      <c r="P1199" s="74"/>
      <c r="Q1199" s="74"/>
      <c r="R1199" s="74"/>
      <c r="S1199" s="74"/>
      <c r="T1199" s="74"/>
      <c r="U1199" s="74"/>
      <c r="V1199" s="74"/>
      <c r="W1199" s="74"/>
      <c r="X1199" s="74"/>
      <c r="Y1199" s="74"/>
      <c r="Z1199" s="74"/>
    </row>
    <row r="1200">
      <c r="A1200" s="74"/>
      <c r="B1200" s="74"/>
      <c r="C1200" s="74"/>
      <c r="D1200" s="74"/>
      <c r="E1200" s="74"/>
      <c r="F1200" s="74"/>
      <c r="G1200" s="74"/>
      <c r="H1200" s="74"/>
      <c r="I1200" s="74"/>
      <c r="J1200" s="74"/>
      <c r="K1200" s="74"/>
      <c r="L1200" s="74"/>
      <c r="M1200" s="74"/>
      <c r="N1200" s="74"/>
      <c r="O1200" s="74"/>
      <c r="P1200" s="74"/>
      <c r="Q1200" s="74"/>
      <c r="R1200" s="74"/>
      <c r="S1200" s="74"/>
      <c r="T1200" s="74"/>
      <c r="U1200" s="74"/>
      <c r="V1200" s="74"/>
      <c r="W1200" s="74"/>
      <c r="X1200" s="74"/>
      <c r="Y1200" s="74"/>
      <c r="Z1200" s="74"/>
    </row>
    <row r="1201">
      <c r="A1201" s="74"/>
      <c r="B1201" s="74"/>
      <c r="C1201" s="74"/>
      <c r="D1201" s="74"/>
      <c r="E1201" s="74"/>
      <c r="F1201" s="74"/>
      <c r="G1201" s="74"/>
      <c r="H1201" s="74"/>
      <c r="I1201" s="74"/>
      <c r="J1201" s="74"/>
      <c r="K1201" s="74"/>
      <c r="L1201" s="74"/>
      <c r="M1201" s="74"/>
      <c r="N1201" s="74"/>
      <c r="O1201" s="74"/>
      <c r="P1201" s="74"/>
      <c r="Q1201" s="74"/>
      <c r="R1201" s="74"/>
      <c r="S1201" s="74"/>
      <c r="T1201" s="74"/>
      <c r="U1201" s="74"/>
      <c r="V1201" s="74"/>
      <c r="W1201" s="74"/>
      <c r="X1201" s="74"/>
      <c r="Y1201" s="74"/>
      <c r="Z1201" s="74"/>
    </row>
    <row r="1202">
      <c r="A1202" s="74"/>
      <c r="B1202" s="74"/>
      <c r="C1202" s="74"/>
      <c r="D1202" s="74"/>
      <c r="E1202" s="74"/>
      <c r="F1202" s="74"/>
      <c r="G1202" s="74"/>
      <c r="H1202" s="74"/>
      <c r="I1202" s="74"/>
      <c r="J1202" s="74"/>
      <c r="K1202" s="74"/>
      <c r="L1202" s="74"/>
      <c r="M1202" s="74"/>
      <c r="N1202" s="74"/>
      <c r="O1202" s="74"/>
      <c r="P1202" s="74"/>
      <c r="Q1202" s="74"/>
      <c r="R1202" s="74"/>
      <c r="S1202" s="74"/>
      <c r="T1202" s="74"/>
      <c r="U1202" s="74"/>
      <c r="V1202" s="74"/>
      <c r="W1202" s="74"/>
      <c r="X1202" s="74"/>
      <c r="Y1202" s="74"/>
      <c r="Z1202" s="74"/>
    </row>
    <row r="1203">
      <c r="A1203" s="74"/>
      <c r="B1203" s="74"/>
      <c r="C1203" s="74"/>
      <c r="D1203" s="74"/>
      <c r="E1203" s="74"/>
      <c r="F1203" s="74"/>
      <c r="G1203" s="74"/>
      <c r="H1203" s="74"/>
      <c r="I1203" s="74"/>
      <c r="J1203" s="74"/>
      <c r="K1203" s="74"/>
      <c r="L1203" s="74"/>
      <c r="M1203" s="74"/>
      <c r="N1203" s="74"/>
      <c r="O1203" s="74"/>
      <c r="P1203" s="74"/>
      <c r="Q1203" s="74"/>
      <c r="R1203" s="74"/>
      <c r="S1203" s="74"/>
      <c r="T1203" s="74"/>
      <c r="U1203" s="74"/>
      <c r="V1203" s="74"/>
      <c r="W1203" s="74"/>
      <c r="X1203" s="74"/>
      <c r="Y1203" s="74"/>
      <c r="Z1203" s="74"/>
    </row>
    <row r="1204">
      <c r="A1204" s="74"/>
      <c r="B1204" s="74"/>
      <c r="C1204" s="74"/>
      <c r="D1204" s="74"/>
      <c r="E1204" s="74"/>
      <c r="F1204" s="74"/>
      <c r="G1204" s="74"/>
      <c r="H1204" s="74"/>
      <c r="I1204" s="74"/>
      <c r="J1204" s="74"/>
      <c r="K1204" s="74"/>
      <c r="L1204" s="74"/>
      <c r="M1204" s="74"/>
      <c r="N1204" s="74"/>
      <c r="O1204" s="74"/>
      <c r="P1204" s="74"/>
      <c r="Q1204" s="74"/>
      <c r="R1204" s="74"/>
      <c r="S1204" s="74"/>
      <c r="T1204" s="74"/>
      <c r="U1204" s="74"/>
      <c r="V1204" s="74"/>
      <c r="W1204" s="74"/>
      <c r="X1204" s="74"/>
      <c r="Y1204" s="74"/>
      <c r="Z1204" s="74"/>
    </row>
    <row r="1205">
      <c r="A1205" s="74"/>
      <c r="B1205" s="74"/>
      <c r="C1205" s="74"/>
      <c r="D1205" s="74"/>
      <c r="E1205" s="74"/>
      <c r="F1205" s="74"/>
      <c r="G1205" s="74"/>
      <c r="H1205" s="74"/>
      <c r="I1205" s="74"/>
      <c r="J1205" s="74"/>
      <c r="K1205" s="74"/>
      <c r="L1205" s="74"/>
      <c r="M1205" s="74"/>
      <c r="N1205" s="74"/>
      <c r="O1205" s="74"/>
      <c r="P1205" s="74"/>
      <c r="Q1205" s="74"/>
      <c r="R1205" s="74"/>
      <c r="S1205" s="74"/>
      <c r="T1205" s="74"/>
      <c r="U1205" s="74"/>
      <c r="V1205" s="74"/>
      <c r="W1205" s="74"/>
      <c r="X1205" s="74"/>
      <c r="Y1205" s="74"/>
      <c r="Z1205" s="74"/>
    </row>
    <row r="1206">
      <c r="A1206" s="74"/>
      <c r="B1206" s="74"/>
      <c r="C1206" s="74"/>
      <c r="D1206" s="74"/>
      <c r="E1206" s="74"/>
      <c r="F1206" s="74"/>
      <c r="G1206" s="74"/>
      <c r="H1206" s="74"/>
      <c r="I1206" s="74"/>
      <c r="J1206" s="74"/>
      <c r="K1206" s="74"/>
      <c r="L1206" s="74"/>
      <c r="M1206" s="74"/>
      <c r="N1206" s="74"/>
      <c r="O1206" s="74"/>
      <c r="P1206" s="74"/>
      <c r="Q1206" s="74"/>
      <c r="R1206" s="74"/>
      <c r="S1206" s="74"/>
      <c r="T1206" s="74"/>
      <c r="U1206" s="74"/>
      <c r="V1206" s="74"/>
      <c r="W1206" s="74"/>
      <c r="X1206" s="74"/>
      <c r="Y1206" s="74"/>
      <c r="Z1206" s="74"/>
    </row>
    <row r="1207">
      <c r="A1207" s="74"/>
      <c r="B1207" s="74"/>
      <c r="C1207" s="74"/>
      <c r="D1207" s="74"/>
      <c r="E1207" s="74"/>
      <c r="F1207" s="74"/>
      <c r="G1207" s="74"/>
      <c r="H1207" s="74"/>
      <c r="I1207" s="74"/>
      <c r="J1207" s="74"/>
      <c r="K1207" s="74"/>
      <c r="L1207" s="74"/>
      <c r="M1207" s="74"/>
      <c r="N1207" s="74"/>
      <c r="O1207" s="74"/>
      <c r="P1207" s="74"/>
      <c r="Q1207" s="74"/>
      <c r="R1207" s="74"/>
      <c r="S1207" s="74"/>
      <c r="T1207" s="74"/>
      <c r="U1207" s="74"/>
      <c r="V1207" s="74"/>
      <c r="W1207" s="74"/>
      <c r="X1207" s="74"/>
      <c r="Y1207" s="74"/>
      <c r="Z1207" s="74"/>
    </row>
    <row r="1208">
      <c r="A1208" s="74"/>
      <c r="B1208" s="74"/>
      <c r="C1208" s="74"/>
      <c r="D1208" s="74"/>
      <c r="E1208" s="74"/>
      <c r="F1208" s="74"/>
      <c r="G1208" s="74"/>
      <c r="H1208" s="74"/>
      <c r="I1208" s="74"/>
      <c r="J1208" s="74"/>
      <c r="K1208" s="74"/>
      <c r="L1208" s="74"/>
      <c r="M1208" s="74"/>
      <c r="N1208" s="74"/>
      <c r="O1208" s="74"/>
      <c r="P1208" s="74"/>
      <c r="Q1208" s="74"/>
      <c r="R1208" s="74"/>
      <c r="S1208" s="74"/>
      <c r="T1208" s="74"/>
      <c r="U1208" s="74"/>
      <c r="V1208" s="74"/>
      <c r="W1208" s="74"/>
      <c r="X1208" s="74"/>
      <c r="Y1208" s="74"/>
      <c r="Z1208" s="74"/>
    </row>
    <row r="1209">
      <c r="A1209" s="74"/>
      <c r="B1209" s="74"/>
      <c r="C1209" s="74"/>
      <c r="D1209" s="74"/>
      <c r="E1209" s="74"/>
      <c r="F1209" s="74"/>
      <c r="G1209" s="74"/>
      <c r="H1209" s="74"/>
      <c r="I1209" s="74"/>
      <c r="J1209" s="74"/>
      <c r="K1209" s="74"/>
      <c r="L1209" s="74"/>
      <c r="M1209" s="74"/>
      <c r="N1209" s="74"/>
      <c r="O1209" s="74"/>
      <c r="P1209" s="74"/>
      <c r="Q1209" s="74"/>
      <c r="R1209" s="74"/>
      <c r="S1209" s="74"/>
      <c r="T1209" s="74"/>
      <c r="U1209" s="74"/>
      <c r="V1209" s="74"/>
      <c r="W1209" s="74"/>
      <c r="X1209" s="74"/>
      <c r="Y1209" s="74"/>
      <c r="Z1209" s="74"/>
    </row>
    <row r="1210">
      <c r="A1210" s="74"/>
      <c r="B1210" s="74"/>
      <c r="C1210" s="74"/>
      <c r="D1210" s="74"/>
      <c r="E1210" s="74"/>
      <c r="F1210" s="74"/>
      <c r="G1210" s="74"/>
      <c r="H1210" s="74"/>
      <c r="I1210" s="74"/>
      <c r="J1210" s="74"/>
      <c r="K1210" s="74"/>
      <c r="L1210" s="74"/>
      <c r="M1210" s="74"/>
      <c r="N1210" s="74"/>
      <c r="O1210" s="74"/>
      <c r="P1210" s="74"/>
      <c r="Q1210" s="74"/>
      <c r="R1210" s="74"/>
      <c r="S1210" s="74"/>
      <c r="T1210" s="74"/>
      <c r="U1210" s="74"/>
      <c r="V1210" s="74"/>
      <c r="W1210" s="74"/>
      <c r="X1210" s="74"/>
      <c r="Y1210" s="74"/>
      <c r="Z1210" s="74"/>
    </row>
    <row r="1211">
      <c r="A1211" s="74"/>
      <c r="B1211" s="74"/>
      <c r="C1211" s="74"/>
      <c r="D1211" s="74"/>
      <c r="E1211" s="74"/>
      <c r="F1211" s="74"/>
      <c r="G1211" s="74"/>
      <c r="H1211" s="74"/>
      <c r="I1211" s="74"/>
      <c r="J1211" s="74"/>
      <c r="K1211" s="74"/>
      <c r="L1211" s="74"/>
      <c r="M1211" s="74"/>
      <c r="N1211" s="74"/>
      <c r="O1211" s="74"/>
      <c r="P1211" s="74"/>
      <c r="Q1211" s="74"/>
      <c r="R1211" s="74"/>
      <c r="S1211" s="74"/>
      <c r="T1211" s="74"/>
      <c r="U1211" s="74"/>
      <c r="V1211" s="74"/>
      <c r="W1211" s="74"/>
      <c r="X1211" s="74"/>
      <c r="Y1211" s="74"/>
      <c r="Z1211" s="74"/>
    </row>
    <row r="1212">
      <c r="A1212" s="74"/>
      <c r="B1212" s="74"/>
      <c r="C1212" s="74"/>
      <c r="D1212" s="74"/>
      <c r="E1212" s="74"/>
      <c r="F1212" s="74"/>
      <c r="G1212" s="74"/>
      <c r="H1212" s="74"/>
      <c r="I1212" s="74"/>
      <c r="J1212" s="74"/>
      <c r="K1212" s="74"/>
      <c r="L1212" s="74"/>
      <c r="M1212" s="74"/>
      <c r="N1212" s="74"/>
      <c r="O1212" s="74"/>
      <c r="P1212" s="74"/>
      <c r="Q1212" s="74"/>
      <c r="R1212" s="74"/>
      <c r="S1212" s="74"/>
      <c r="T1212" s="74"/>
      <c r="U1212" s="74"/>
      <c r="V1212" s="74"/>
      <c r="W1212" s="74"/>
      <c r="X1212" s="74"/>
      <c r="Y1212" s="74"/>
      <c r="Z1212" s="74"/>
    </row>
    <row r="1213">
      <c r="A1213" s="74"/>
      <c r="B1213" s="74"/>
      <c r="C1213" s="74"/>
      <c r="D1213" s="74"/>
      <c r="E1213" s="74"/>
      <c r="F1213" s="74"/>
      <c r="G1213" s="74"/>
      <c r="H1213" s="74"/>
      <c r="I1213" s="74"/>
      <c r="J1213" s="74"/>
      <c r="K1213" s="74"/>
      <c r="L1213" s="74"/>
      <c r="M1213" s="74"/>
      <c r="N1213" s="74"/>
      <c r="O1213" s="74"/>
      <c r="P1213" s="74"/>
      <c r="Q1213" s="74"/>
      <c r="R1213" s="74"/>
      <c r="S1213" s="74"/>
      <c r="T1213" s="74"/>
      <c r="U1213" s="74"/>
      <c r="V1213" s="74"/>
      <c r="W1213" s="74"/>
      <c r="X1213" s="74"/>
      <c r="Y1213" s="74"/>
      <c r="Z1213" s="74"/>
    </row>
    <row r="1214">
      <c r="A1214" s="74"/>
      <c r="B1214" s="74"/>
      <c r="C1214" s="74"/>
      <c r="D1214" s="74"/>
      <c r="E1214" s="74"/>
      <c r="F1214" s="74"/>
      <c r="G1214" s="74"/>
      <c r="H1214" s="74"/>
      <c r="I1214" s="74"/>
      <c r="J1214" s="74"/>
      <c r="K1214" s="74"/>
      <c r="L1214" s="74"/>
      <c r="M1214" s="74"/>
      <c r="N1214" s="74"/>
      <c r="O1214" s="74"/>
      <c r="P1214" s="74"/>
      <c r="Q1214" s="74"/>
      <c r="R1214" s="74"/>
      <c r="S1214" s="74"/>
      <c r="T1214" s="74"/>
      <c r="U1214" s="74"/>
      <c r="V1214" s="74"/>
      <c r="W1214" s="74"/>
      <c r="X1214" s="74"/>
      <c r="Y1214" s="74"/>
      <c r="Z1214" s="74"/>
    </row>
    <row r="1215">
      <c r="A1215" s="74"/>
      <c r="B1215" s="74"/>
      <c r="C1215" s="74"/>
      <c r="D1215" s="74"/>
      <c r="E1215" s="74"/>
      <c r="F1215" s="74"/>
      <c r="G1215" s="74"/>
      <c r="H1215" s="74"/>
      <c r="I1215" s="74"/>
      <c r="J1215" s="74"/>
      <c r="K1215" s="74"/>
      <c r="L1215" s="74"/>
      <c r="M1215" s="74"/>
      <c r="N1215" s="74"/>
      <c r="O1215" s="74"/>
      <c r="P1215" s="74"/>
      <c r="Q1215" s="74"/>
      <c r="R1215" s="74"/>
      <c r="S1215" s="74"/>
      <c r="T1215" s="74"/>
      <c r="U1215" s="74"/>
      <c r="V1215" s="74"/>
      <c r="W1215" s="74"/>
      <c r="X1215" s="74"/>
      <c r="Y1215" s="74"/>
      <c r="Z1215" s="74"/>
    </row>
    <row r="1216">
      <c r="A1216" s="74"/>
      <c r="B1216" s="74"/>
      <c r="C1216" s="74"/>
      <c r="D1216" s="74"/>
      <c r="E1216" s="74"/>
      <c r="F1216" s="74"/>
      <c r="G1216" s="74"/>
      <c r="H1216" s="74"/>
      <c r="I1216" s="74"/>
      <c r="J1216" s="74"/>
      <c r="K1216" s="74"/>
      <c r="L1216" s="74"/>
      <c r="M1216" s="74"/>
      <c r="N1216" s="74"/>
      <c r="O1216" s="74"/>
      <c r="P1216" s="74"/>
      <c r="Q1216" s="74"/>
      <c r="R1216" s="74"/>
      <c r="S1216" s="74"/>
      <c r="T1216" s="74"/>
      <c r="U1216" s="74"/>
      <c r="V1216" s="74"/>
      <c r="W1216" s="74"/>
      <c r="X1216" s="74"/>
      <c r="Y1216" s="74"/>
      <c r="Z1216" s="74"/>
    </row>
    <row r="1217">
      <c r="A1217" s="74"/>
      <c r="B1217" s="74"/>
      <c r="C1217" s="74"/>
      <c r="D1217" s="74"/>
      <c r="E1217" s="74"/>
      <c r="F1217" s="74"/>
      <c r="G1217" s="74"/>
      <c r="H1217" s="74"/>
      <c r="I1217" s="74"/>
      <c r="J1217" s="74"/>
      <c r="K1217" s="74"/>
      <c r="L1217" s="74"/>
      <c r="M1217" s="74"/>
      <c r="N1217" s="74"/>
      <c r="O1217" s="74"/>
      <c r="P1217" s="74"/>
      <c r="Q1217" s="74"/>
      <c r="R1217" s="74"/>
      <c r="S1217" s="74"/>
      <c r="T1217" s="74"/>
      <c r="U1217" s="74"/>
      <c r="V1217" s="74"/>
      <c r="W1217" s="74"/>
      <c r="X1217" s="74"/>
      <c r="Y1217" s="74"/>
      <c r="Z1217" s="74"/>
    </row>
    <row r="1218">
      <c r="A1218" s="74"/>
      <c r="B1218" s="74"/>
      <c r="C1218" s="74"/>
      <c r="D1218" s="74"/>
      <c r="E1218" s="74"/>
      <c r="F1218" s="74"/>
      <c r="G1218" s="74"/>
      <c r="H1218" s="74"/>
      <c r="I1218" s="74"/>
      <c r="J1218" s="74"/>
      <c r="K1218" s="74"/>
      <c r="L1218" s="74"/>
      <c r="M1218" s="74"/>
      <c r="N1218" s="74"/>
      <c r="O1218" s="74"/>
      <c r="P1218" s="74"/>
      <c r="Q1218" s="74"/>
      <c r="R1218" s="74"/>
      <c r="S1218" s="74"/>
      <c r="T1218" s="74"/>
      <c r="U1218" s="74"/>
      <c r="V1218" s="74"/>
      <c r="W1218" s="74"/>
      <c r="X1218" s="74"/>
      <c r="Y1218" s="74"/>
      <c r="Z1218" s="74"/>
    </row>
    <row r="1219">
      <c r="A1219" s="74"/>
      <c r="B1219" s="74"/>
      <c r="C1219" s="74"/>
      <c r="D1219" s="74"/>
      <c r="E1219" s="74"/>
      <c r="F1219" s="74"/>
      <c r="G1219" s="74"/>
      <c r="H1219" s="74"/>
      <c r="I1219" s="74"/>
      <c r="J1219" s="74"/>
      <c r="K1219" s="74"/>
      <c r="L1219" s="74"/>
      <c r="M1219" s="74"/>
      <c r="N1219" s="74"/>
      <c r="O1219" s="74"/>
      <c r="P1219" s="74"/>
      <c r="Q1219" s="74"/>
      <c r="R1219" s="74"/>
      <c r="S1219" s="74"/>
      <c r="T1219" s="74"/>
      <c r="U1219" s="74"/>
      <c r="V1219" s="74"/>
      <c r="W1219" s="74"/>
      <c r="X1219" s="74"/>
      <c r="Y1219" s="74"/>
      <c r="Z1219" s="74"/>
    </row>
    <row r="1220">
      <c r="A1220" s="74"/>
      <c r="B1220" s="74"/>
      <c r="C1220" s="74"/>
      <c r="D1220" s="74"/>
      <c r="E1220" s="74"/>
      <c r="F1220" s="74"/>
      <c r="G1220" s="74"/>
      <c r="H1220" s="74"/>
      <c r="I1220" s="74"/>
      <c r="J1220" s="74"/>
      <c r="K1220" s="74"/>
      <c r="L1220" s="74"/>
      <c r="M1220" s="74"/>
      <c r="N1220" s="74"/>
      <c r="O1220" s="74"/>
      <c r="P1220" s="74"/>
      <c r="Q1220" s="74"/>
      <c r="R1220" s="74"/>
      <c r="S1220" s="74"/>
      <c r="T1220" s="74"/>
      <c r="U1220" s="74"/>
      <c r="V1220" s="74"/>
      <c r="W1220" s="74"/>
      <c r="X1220" s="74"/>
      <c r="Y1220" s="74"/>
      <c r="Z1220" s="74"/>
    </row>
    <row r="1221">
      <c r="A1221" s="74"/>
      <c r="B1221" s="74"/>
      <c r="C1221" s="74"/>
      <c r="D1221" s="74"/>
      <c r="E1221" s="74"/>
      <c r="F1221" s="74"/>
      <c r="G1221" s="74"/>
      <c r="H1221" s="74"/>
      <c r="I1221" s="74"/>
      <c r="J1221" s="74"/>
      <c r="K1221" s="74"/>
      <c r="L1221" s="74"/>
      <c r="M1221" s="74"/>
      <c r="N1221" s="74"/>
      <c r="O1221" s="74"/>
      <c r="P1221" s="74"/>
      <c r="Q1221" s="74"/>
      <c r="R1221" s="74"/>
      <c r="S1221" s="74"/>
      <c r="T1221" s="74"/>
      <c r="U1221" s="74"/>
      <c r="V1221" s="74"/>
      <c r="W1221" s="74"/>
      <c r="X1221" s="74"/>
      <c r="Y1221" s="74"/>
      <c r="Z1221" s="74"/>
    </row>
    <row r="1222">
      <c r="A1222" s="74"/>
      <c r="B1222" s="74"/>
      <c r="C1222" s="74"/>
      <c r="D1222" s="74"/>
      <c r="E1222" s="74"/>
      <c r="F1222" s="74"/>
      <c r="G1222" s="74"/>
      <c r="H1222" s="74"/>
      <c r="I1222" s="74"/>
      <c r="J1222" s="74"/>
      <c r="K1222" s="74"/>
      <c r="L1222" s="74"/>
      <c r="M1222" s="74"/>
      <c r="N1222" s="74"/>
      <c r="O1222" s="74"/>
      <c r="P1222" s="74"/>
      <c r="Q1222" s="74"/>
      <c r="R1222" s="74"/>
      <c r="S1222" s="74"/>
      <c r="T1222" s="74"/>
      <c r="U1222" s="74"/>
      <c r="V1222" s="74"/>
      <c r="W1222" s="74"/>
      <c r="X1222" s="74"/>
      <c r="Y1222" s="74"/>
      <c r="Z1222" s="74"/>
    </row>
    <row r="1223">
      <c r="A1223" s="74"/>
      <c r="B1223" s="74"/>
      <c r="C1223" s="74"/>
      <c r="D1223" s="74"/>
      <c r="E1223" s="74"/>
      <c r="F1223" s="74"/>
      <c r="G1223" s="74"/>
      <c r="H1223" s="74"/>
      <c r="I1223" s="74"/>
      <c r="J1223" s="74"/>
      <c r="K1223" s="74"/>
      <c r="L1223" s="74"/>
      <c r="M1223" s="74"/>
      <c r="N1223" s="74"/>
      <c r="O1223" s="74"/>
      <c r="P1223" s="74"/>
      <c r="Q1223" s="74"/>
      <c r="R1223" s="74"/>
      <c r="S1223" s="74"/>
      <c r="T1223" s="74"/>
      <c r="U1223" s="74"/>
      <c r="V1223" s="74"/>
      <c r="W1223" s="74"/>
      <c r="X1223" s="74"/>
      <c r="Y1223" s="74"/>
      <c r="Z1223" s="74"/>
    </row>
    <row r="1224">
      <c r="A1224" s="74"/>
      <c r="B1224" s="74"/>
      <c r="C1224" s="74"/>
      <c r="D1224" s="74"/>
      <c r="E1224" s="74"/>
      <c r="F1224" s="74"/>
      <c r="G1224" s="74"/>
      <c r="H1224" s="74"/>
      <c r="I1224" s="74"/>
      <c r="J1224" s="74"/>
      <c r="K1224" s="74"/>
      <c r="L1224" s="74"/>
      <c r="M1224" s="74"/>
      <c r="N1224" s="74"/>
      <c r="O1224" s="74"/>
      <c r="P1224" s="74"/>
      <c r="Q1224" s="74"/>
      <c r="R1224" s="74"/>
      <c r="S1224" s="74"/>
      <c r="T1224" s="74"/>
      <c r="U1224" s="74"/>
      <c r="V1224" s="74"/>
      <c r="W1224" s="74"/>
      <c r="X1224" s="74"/>
      <c r="Y1224" s="74"/>
      <c r="Z1224" s="74"/>
    </row>
    <row r="1225">
      <c r="A1225" s="74"/>
      <c r="B1225" s="74"/>
      <c r="C1225" s="74"/>
      <c r="D1225" s="74"/>
      <c r="E1225" s="74"/>
      <c r="F1225" s="74"/>
      <c r="G1225" s="74"/>
      <c r="H1225" s="74"/>
      <c r="I1225" s="74"/>
      <c r="J1225" s="74"/>
      <c r="K1225" s="74"/>
      <c r="L1225" s="74"/>
      <c r="M1225" s="74"/>
      <c r="N1225" s="74"/>
      <c r="O1225" s="74"/>
      <c r="P1225" s="74"/>
      <c r="Q1225" s="74"/>
      <c r="R1225" s="74"/>
      <c r="S1225" s="74"/>
      <c r="T1225" s="74"/>
      <c r="U1225" s="74"/>
      <c r="V1225" s="74"/>
      <c r="W1225" s="74"/>
      <c r="X1225" s="74"/>
      <c r="Y1225" s="74"/>
      <c r="Z1225" s="74"/>
    </row>
    <row r="1226">
      <c r="A1226" s="74"/>
      <c r="B1226" s="74"/>
      <c r="C1226" s="74"/>
      <c r="D1226" s="74"/>
      <c r="E1226" s="74"/>
      <c r="F1226" s="74"/>
      <c r="G1226" s="74"/>
      <c r="H1226" s="74"/>
      <c r="I1226" s="74"/>
      <c r="J1226" s="74"/>
      <c r="K1226" s="74"/>
      <c r="L1226" s="74"/>
      <c r="M1226" s="74"/>
      <c r="N1226" s="74"/>
      <c r="O1226" s="74"/>
      <c r="P1226" s="74"/>
      <c r="Q1226" s="74"/>
      <c r="R1226" s="74"/>
      <c r="S1226" s="74"/>
      <c r="T1226" s="74"/>
      <c r="U1226" s="74"/>
      <c r="V1226" s="74"/>
      <c r="W1226" s="74"/>
      <c r="X1226" s="74"/>
      <c r="Y1226" s="74"/>
      <c r="Z1226" s="74"/>
    </row>
    <row r="1227">
      <c r="A1227" s="74"/>
      <c r="B1227" s="74"/>
      <c r="C1227" s="74"/>
      <c r="D1227" s="74"/>
      <c r="E1227" s="74"/>
      <c r="F1227" s="74"/>
      <c r="G1227" s="74"/>
      <c r="H1227" s="74"/>
      <c r="I1227" s="74"/>
      <c r="J1227" s="74"/>
      <c r="K1227" s="74"/>
      <c r="L1227" s="74"/>
      <c r="M1227" s="74"/>
      <c r="N1227" s="74"/>
      <c r="O1227" s="74"/>
      <c r="P1227" s="74"/>
      <c r="Q1227" s="74"/>
      <c r="R1227" s="74"/>
      <c r="S1227" s="74"/>
      <c r="T1227" s="74"/>
      <c r="U1227" s="74"/>
      <c r="V1227" s="74"/>
      <c r="W1227" s="74"/>
      <c r="X1227" s="74"/>
      <c r="Y1227" s="74"/>
      <c r="Z1227" s="74"/>
    </row>
    <row r="1228">
      <c r="A1228" s="74"/>
      <c r="B1228" s="74"/>
      <c r="C1228" s="74"/>
      <c r="D1228" s="74"/>
      <c r="E1228" s="74"/>
      <c r="F1228" s="74"/>
      <c r="G1228" s="74"/>
      <c r="H1228" s="74"/>
      <c r="I1228" s="74"/>
      <c r="J1228" s="74"/>
      <c r="K1228" s="74"/>
      <c r="L1228" s="74"/>
      <c r="M1228" s="74"/>
      <c r="N1228" s="74"/>
      <c r="O1228" s="74"/>
      <c r="P1228" s="74"/>
      <c r="Q1228" s="74"/>
      <c r="R1228" s="74"/>
      <c r="S1228" s="74"/>
      <c r="T1228" s="74"/>
      <c r="U1228" s="74"/>
      <c r="V1228" s="74"/>
      <c r="W1228" s="74"/>
      <c r="X1228" s="74"/>
      <c r="Y1228" s="74"/>
      <c r="Z1228" s="74"/>
    </row>
    <row r="1229">
      <c r="A1229" s="74"/>
      <c r="B1229" s="74"/>
      <c r="C1229" s="74"/>
      <c r="D1229" s="74"/>
      <c r="E1229" s="74"/>
      <c r="F1229" s="74"/>
      <c r="G1229" s="74"/>
      <c r="H1229" s="74"/>
      <c r="I1229" s="74"/>
      <c r="J1229" s="74"/>
      <c r="K1229" s="74"/>
      <c r="L1229" s="74"/>
      <c r="M1229" s="74"/>
      <c r="N1229" s="74"/>
      <c r="O1229" s="74"/>
      <c r="P1229" s="74"/>
      <c r="Q1229" s="74"/>
      <c r="R1229" s="74"/>
      <c r="S1229" s="74"/>
      <c r="T1229" s="74"/>
      <c r="U1229" s="74"/>
      <c r="V1229" s="74"/>
      <c r="W1229" s="74"/>
      <c r="X1229" s="74"/>
      <c r="Y1229" s="74"/>
      <c r="Z1229" s="74"/>
    </row>
    <row r="1230">
      <c r="A1230" s="74"/>
      <c r="B1230" s="74"/>
      <c r="C1230" s="74"/>
      <c r="D1230" s="74"/>
      <c r="E1230" s="74"/>
      <c r="F1230" s="74"/>
      <c r="G1230" s="74"/>
      <c r="H1230" s="74"/>
      <c r="I1230" s="74"/>
      <c r="J1230" s="74"/>
      <c r="K1230" s="74"/>
      <c r="L1230" s="74"/>
      <c r="M1230" s="74"/>
      <c r="N1230" s="74"/>
      <c r="O1230" s="74"/>
      <c r="P1230" s="74"/>
      <c r="Q1230" s="74"/>
      <c r="R1230" s="74"/>
      <c r="S1230" s="74"/>
      <c r="T1230" s="74"/>
      <c r="U1230" s="74"/>
      <c r="V1230" s="74"/>
      <c r="W1230" s="74"/>
      <c r="X1230" s="74"/>
      <c r="Y1230" s="74"/>
      <c r="Z1230" s="74"/>
    </row>
    <row r="1231">
      <c r="A1231" s="74"/>
      <c r="B1231" s="74"/>
      <c r="C1231" s="74"/>
      <c r="D1231" s="74"/>
      <c r="E1231" s="74"/>
      <c r="F1231" s="74"/>
      <c r="G1231" s="74"/>
      <c r="H1231" s="74"/>
      <c r="I1231" s="74"/>
      <c r="J1231" s="74"/>
      <c r="K1231" s="74"/>
      <c r="L1231" s="74"/>
      <c r="M1231" s="74"/>
      <c r="N1231" s="74"/>
      <c r="O1231" s="74"/>
      <c r="P1231" s="74"/>
      <c r="Q1231" s="74"/>
      <c r="R1231" s="74"/>
      <c r="S1231" s="74"/>
      <c r="T1231" s="74"/>
      <c r="U1231" s="74"/>
      <c r="V1231" s="74"/>
      <c r="W1231" s="74"/>
      <c r="X1231" s="74"/>
      <c r="Y1231" s="74"/>
      <c r="Z1231" s="74"/>
    </row>
    <row r="1232">
      <c r="A1232" s="74"/>
      <c r="B1232" s="74"/>
      <c r="C1232" s="74"/>
      <c r="D1232" s="74"/>
      <c r="E1232" s="74"/>
      <c r="F1232" s="74"/>
      <c r="G1232" s="74"/>
      <c r="H1232" s="74"/>
      <c r="I1232" s="74"/>
      <c r="J1232" s="74"/>
      <c r="K1232" s="74"/>
      <c r="L1232" s="74"/>
      <c r="M1232" s="74"/>
      <c r="N1232" s="74"/>
      <c r="O1232" s="74"/>
      <c r="P1232" s="74"/>
      <c r="Q1232" s="74"/>
      <c r="R1232" s="74"/>
      <c r="S1232" s="74"/>
      <c r="T1232" s="74"/>
      <c r="U1232" s="74"/>
      <c r="V1232" s="74"/>
      <c r="W1232" s="74"/>
      <c r="X1232" s="74"/>
      <c r="Y1232" s="74"/>
      <c r="Z1232" s="74"/>
    </row>
    <row r="1233">
      <c r="A1233" s="74"/>
      <c r="B1233" s="74"/>
      <c r="C1233" s="74"/>
      <c r="D1233" s="74"/>
      <c r="E1233" s="74"/>
      <c r="F1233" s="74"/>
      <c r="G1233" s="74"/>
      <c r="H1233" s="74"/>
      <c r="I1233" s="74"/>
      <c r="J1233" s="74"/>
      <c r="K1233" s="74"/>
      <c r="L1233" s="74"/>
      <c r="M1233" s="74"/>
      <c r="N1233" s="74"/>
      <c r="O1233" s="74"/>
      <c r="P1233" s="74"/>
      <c r="Q1233" s="74"/>
      <c r="R1233" s="74"/>
      <c r="S1233" s="74"/>
      <c r="T1233" s="74"/>
      <c r="U1233" s="74"/>
      <c r="V1233" s="74"/>
      <c r="W1233" s="74"/>
      <c r="X1233" s="74"/>
      <c r="Y1233" s="74"/>
      <c r="Z1233" s="74"/>
    </row>
    <row r="1234">
      <c r="A1234" s="74"/>
      <c r="B1234" s="74"/>
      <c r="C1234" s="74"/>
      <c r="D1234" s="74"/>
      <c r="E1234" s="74"/>
      <c r="F1234" s="74"/>
      <c r="G1234" s="74"/>
      <c r="H1234" s="74"/>
      <c r="I1234" s="74"/>
      <c r="J1234" s="74"/>
      <c r="K1234" s="74"/>
      <c r="L1234" s="74"/>
      <c r="M1234" s="74"/>
      <c r="N1234" s="74"/>
      <c r="O1234" s="74"/>
      <c r="P1234" s="74"/>
      <c r="Q1234" s="74"/>
      <c r="R1234" s="74"/>
      <c r="S1234" s="74"/>
      <c r="T1234" s="74"/>
      <c r="U1234" s="74"/>
      <c r="V1234" s="74"/>
      <c r="W1234" s="74"/>
      <c r="X1234" s="74"/>
      <c r="Y1234" s="74"/>
      <c r="Z1234" s="74"/>
    </row>
    <row r="1235">
      <c r="A1235" s="74"/>
      <c r="B1235" s="74"/>
      <c r="C1235" s="74"/>
      <c r="D1235" s="74"/>
      <c r="E1235" s="74"/>
      <c r="F1235" s="74"/>
      <c r="G1235" s="74"/>
      <c r="H1235" s="74"/>
      <c r="I1235" s="74"/>
      <c r="J1235" s="74"/>
      <c r="K1235" s="74"/>
      <c r="L1235" s="74"/>
      <c r="M1235" s="74"/>
      <c r="N1235" s="74"/>
      <c r="O1235" s="74"/>
      <c r="P1235" s="74"/>
      <c r="Q1235" s="74"/>
      <c r="R1235" s="74"/>
      <c r="S1235" s="74"/>
      <c r="T1235" s="74"/>
      <c r="U1235" s="74"/>
      <c r="V1235" s="74"/>
      <c r="W1235" s="74"/>
      <c r="X1235" s="74"/>
      <c r="Y1235" s="74"/>
      <c r="Z1235" s="74"/>
    </row>
    <row r="1236">
      <c r="A1236" s="74"/>
      <c r="B1236" s="74"/>
      <c r="C1236" s="74"/>
      <c r="D1236" s="74"/>
      <c r="E1236" s="74"/>
      <c r="F1236" s="74"/>
      <c r="G1236" s="74"/>
      <c r="H1236" s="74"/>
      <c r="I1236" s="74"/>
      <c r="J1236" s="74"/>
      <c r="K1236" s="74"/>
      <c r="L1236" s="74"/>
      <c r="M1236" s="74"/>
      <c r="N1236" s="74"/>
      <c r="O1236" s="74"/>
      <c r="P1236" s="74"/>
      <c r="Q1236" s="74"/>
      <c r="R1236" s="74"/>
      <c r="S1236" s="74"/>
      <c r="T1236" s="74"/>
      <c r="U1236" s="74"/>
      <c r="V1236" s="74"/>
      <c r="W1236" s="74"/>
      <c r="X1236" s="74"/>
      <c r="Y1236" s="74"/>
      <c r="Z1236" s="74"/>
    </row>
    <row r="1237">
      <c r="A1237" s="74"/>
      <c r="B1237" s="74"/>
      <c r="C1237" s="74"/>
      <c r="D1237" s="74"/>
      <c r="E1237" s="74"/>
      <c r="F1237" s="74"/>
      <c r="G1237" s="74"/>
      <c r="H1237" s="74"/>
      <c r="I1237" s="74"/>
      <c r="J1237" s="74"/>
      <c r="K1237" s="74"/>
      <c r="L1237" s="74"/>
      <c r="M1237" s="74"/>
      <c r="N1237" s="74"/>
      <c r="O1237" s="74"/>
      <c r="P1237" s="74"/>
      <c r="Q1237" s="74"/>
      <c r="R1237" s="74"/>
      <c r="S1237" s="74"/>
      <c r="T1237" s="74"/>
      <c r="U1237" s="74"/>
      <c r="V1237" s="74"/>
      <c r="W1237" s="74"/>
      <c r="X1237" s="74"/>
      <c r="Y1237" s="74"/>
      <c r="Z1237" s="74"/>
    </row>
    <row r="1238">
      <c r="A1238" s="74"/>
      <c r="B1238" s="74"/>
      <c r="C1238" s="74"/>
      <c r="D1238" s="74"/>
      <c r="E1238" s="74"/>
      <c r="F1238" s="74"/>
      <c r="G1238" s="74"/>
      <c r="H1238" s="74"/>
      <c r="I1238" s="74"/>
      <c r="J1238" s="74"/>
      <c r="K1238" s="74"/>
      <c r="L1238" s="74"/>
      <c r="M1238" s="74"/>
      <c r="N1238" s="74"/>
      <c r="O1238" s="74"/>
      <c r="P1238" s="74"/>
      <c r="Q1238" s="74"/>
      <c r="R1238" s="74"/>
      <c r="S1238" s="74"/>
      <c r="T1238" s="74"/>
      <c r="U1238" s="74"/>
      <c r="V1238" s="74"/>
      <c r="W1238" s="74"/>
      <c r="X1238" s="74"/>
      <c r="Y1238" s="74"/>
      <c r="Z1238" s="74"/>
    </row>
    <row r="1239">
      <c r="A1239" s="74"/>
      <c r="B1239" s="74"/>
      <c r="C1239" s="74"/>
      <c r="D1239" s="74"/>
      <c r="E1239" s="74"/>
      <c r="F1239" s="74"/>
      <c r="G1239" s="74"/>
      <c r="H1239" s="74"/>
      <c r="I1239" s="74"/>
      <c r="J1239" s="74"/>
      <c r="K1239" s="74"/>
      <c r="L1239" s="74"/>
      <c r="M1239" s="74"/>
      <c r="N1239" s="74"/>
      <c r="O1239" s="74"/>
      <c r="P1239" s="74"/>
      <c r="Q1239" s="74"/>
      <c r="R1239" s="74"/>
      <c r="S1239" s="74"/>
      <c r="T1239" s="74"/>
      <c r="U1239" s="74"/>
      <c r="V1239" s="74"/>
      <c r="W1239" s="74"/>
      <c r="X1239" s="74"/>
      <c r="Y1239" s="74"/>
      <c r="Z1239" s="74"/>
    </row>
    <row r="1240">
      <c r="A1240" s="74"/>
      <c r="B1240" s="74"/>
      <c r="C1240" s="74"/>
      <c r="D1240" s="74"/>
      <c r="E1240" s="74"/>
      <c r="F1240" s="74"/>
      <c r="G1240" s="74"/>
      <c r="H1240" s="74"/>
      <c r="I1240" s="74"/>
      <c r="J1240" s="74"/>
      <c r="K1240" s="74"/>
      <c r="L1240" s="74"/>
      <c r="M1240" s="74"/>
      <c r="N1240" s="74"/>
      <c r="O1240" s="74"/>
      <c r="P1240" s="74"/>
      <c r="Q1240" s="74"/>
      <c r="R1240" s="74"/>
      <c r="S1240" s="74"/>
      <c r="T1240" s="74"/>
      <c r="U1240" s="74"/>
      <c r="V1240" s="74"/>
      <c r="W1240" s="74"/>
      <c r="X1240" s="74"/>
      <c r="Y1240" s="74"/>
      <c r="Z1240" s="74"/>
    </row>
    <row r="1241">
      <c r="A1241" s="74"/>
      <c r="B1241" s="74"/>
      <c r="C1241" s="74"/>
      <c r="D1241" s="74"/>
      <c r="E1241" s="74"/>
      <c r="F1241" s="74"/>
      <c r="G1241" s="74"/>
      <c r="H1241" s="74"/>
      <c r="I1241" s="74"/>
      <c r="J1241" s="74"/>
      <c r="K1241" s="74"/>
      <c r="L1241" s="74"/>
      <c r="M1241" s="74"/>
      <c r="N1241" s="74"/>
      <c r="O1241" s="74"/>
      <c r="P1241" s="74"/>
      <c r="Q1241" s="74"/>
      <c r="R1241" s="74"/>
      <c r="S1241" s="74"/>
      <c r="T1241" s="74"/>
      <c r="U1241" s="74"/>
      <c r="V1241" s="74"/>
      <c r="W1241" s="74"/>
      <c r="X1241" s="74"/>
      <c r="Y1241" s="74"/>
      <c r="Z1241" s="74"/>
    </row>
    <row r="1242">
      <c r="A1242" s="74"/>
      <c r="B1242" s="74"/>
      <c r="C1242" s="74"/>
      <c r="D1242" s="74"/>
      <c r="E1242" s="74"/>
      <c r="F1242" s="74"/>
      <c r="G1242" s="74"/>
      <c r="H1242" s="74"/>
      <c r="I1242" s="74"/>
      <c r="J1242" s="74"/>
      <c r="K1242" s="74"/>
      <c r="L1242" s="74"/>
      <c r="M1242" s="74"/>
      <c r="N1242" s="74"/>
      <c r="O1242" s="74"/>
      <c r="P1242" s="74"/>
      <c r="Q1242" s="74"/>
      <c r="R1242" s="74"/>
      <c r="S1242" s="74"/>
      <c r="T1242" s="74"/>
      <c r="U1242" s="74"/>
      <c r="V1242" s="74"/>
      <c r="W1242" s="74"/>
      <c r="X1242" s="74"/>
      <c r="Y1242" s="74"/>
      <c r="Z1242" s="74"/>
    </row>
    <row r="1243">
      <c r="A1243" s="74"/>
      <c r="B1243" s="74"/>
      <c r="C1243" s="74"/>
      <c r="D1243" s="74"/>
      <c r="E1243" s="74"/>
      <c r="F1243" s="74"/>
      <c r="G1243" s="74"/>
      <c r="H1243" s="74"/>
      <c r="I1243" s="74"/>
      <c r="J1243" s="74"/>
      <c r="K1243" s="74"/>
      <c r="L1243" s="74"/>
      <c r="M1243" s="74"/>
      <c r="N1243" s="74"/>
      <c r="O1243" s="74"/>
      <c r="P1243" s="74"/>
      <c r="Q1243" s="74"/>
      <c r="R1243" s="74"/>
      <c r="S1243" s="74"/>
      <c r="T1243" s="74"/>
      <c r="U1243" s="74"/>
      <c r="V1243" s="74"/>
      <c r="W1243" s="74"/>
      <c r="X1243" s="74"/>
      <c r="Y1243" s="74"/>
      <c r="Z1243" s="74"/>
    </row>
    <row r="1244">
      <c r="A1244" s="74"/>
      <c r="B1244" s="74"/>
      <c r="C1244" s="74"/>
      <c r="D1244" s="74"/>
      <c r="E1244" s="74"/>
      <c r="F1244" s="74"/>
      <c r="G1244" s="74"/>
      <c r="H1244" s="74"/>
      <c r="I1244" s="74"/>
      <c r="J1244" s="74"/>
      <c r="K1244" s="74"/>
      <c r="L1244" s="74"/>
      <c r="M1244" s="74"/>
      <c r="N1244" s="74"/>
      <c r="O1244" s="74"/>
      <c r="P1244" s="74"/>
      <c r="Q1244" s="74"/>
      <c r="R1244" s="74"/>
      <c r="S1244" s="74"/>
      <c r="T1244" s="74"/>
      <c r="U1244" s="74"/>
      <c r="V1244" s="74"/>
      <c r="W1244" s="74"/>
      <c r="X1244" s="74"/>
      <c r="Y1244" s="74"/>
      <c r="Z1244" s="74"/>
    </row>
    <row r="1245">
      <c r="A1245" s="74"/>
      <c r="B1245" s="74"/>
      <c r="C1245" s="74"/>
      <c r="D1245" s="74"/>
      <c r="E1245" s="74"/>
      <c r="F1245" s="74"/>
      <c r="G1245" s="74"/>
      <c r="H1245" s="74"/>
      <c r="I1245" s="74"/>
      <c r="J1245" s="74"/>
      <c r="K1245" s="74"/>
      <c r="L1245" s="74"/>
      <c r="M1245" s="74"/>
      <c r="N1245" s="74"/>
      <c r="O1245" s="74"/>
      <c r="P1245" s="74"/>
      <c r="Q1245" s="74"/>
      <c r="R1245" s="74"/>
      <c r="S1245" s="74"/>
      <c r="T1245" s="74"/>
      <c r="U1245" s="74"/>
      <c r="V1245" s="74"/>
      <c r="W1245" s="74"/>
      <c r="X1245" s="74"/>
      <c r="Y1245" s="74"/>
      <c r="Z1245" s="74"/>
    </row>
    <row r="1246">
      <c r="A1246" s="74"/>
      <c r="B1246" s="74"/>
      <c r="C1246" s="74"/>
      <c r="D1246" s="74"/>
      <c r="E1246" s="74"/>
      <c r="F1246" s="74"/>
      <c r="G1246" s="74"/>
      <c r="H1246" s="74"/>
      <c r="I1246" s="74"/>
      <c r="J1246" s="74"/>
      <c r="K1246" s="74"/>
      <c r="L1246" s="74"/>
      <c r="M1246" s="74"/>
      <c r="N1246" s="74"/>
      <c r="O1246" s="74"/>
      <c r="P1246" s="74"/>
      <c r="Q1246" s="74"/>
      <c r="R1246" s="74"/>
      <c r="S1246" s="74"/>
      <c r="T1246" s="74"/>
      <c r="U1246" s="74"/>
      <c r="V1246" s="74"/>
      <c r="W1246" s="74"/>
      <c r="X1246" s="74"/>
      <c r="Y1246" s="74"/>
      <c r="Z1246" s="74"/>
    </row>
    <row r="1247">
      <c r="A1247" s="74"/>
      <c r="B1247" s="74"/>
      <c r="C1247" s="74"/>
      <c r="D1247" s="74"/>
      <c r="E1247" s="74"/>
      <c r="F1247" s="74"/>
      <c r="G1247" s="74"/>
      <c r="H1247" s="74"/>
      <c r="I1247" s="74"/>
      <c r="J1247" s="74"/>
      <c r="K1247" s="74"/>
      <c r="L1247" s="74"/>
      <c r="M1247" s="74"/>
      <c r="N1247" s="74"/>
      <c r="O1247" s="74"/>
      <c r="P1247" s="74"/>
      <c r="Q1247" s="74"/>
      <c r="R1247" s="74"/>
      <c r="S1247" s="74"/>
      <c r="T1247" s="74"/>
      <c r="U1247" s="74"/>
      <c r="V1247" s="74"/>
      <c r="W1247" s="74"/>
      <c r="X1247" s="74"/>
      <c r="Y1247" s="74"/>
      <c r="Z1247" s="74"/>
    </row>
    <row r="1248">
      <c r="A1248" s="74"/>
      <c r="B1248" s="74"/>
      <c r="C1248" s="74"/>
      <c r="D1248" s="74"/>
      <c r="E1248" s="74"/>
      <c r="F1248" s="74"/>
      <c r="G1248" s="74"/>
      <c r="H1248" s="74"/>
      <c r="I1248" s="74"/>
      <c r="J1248" s="74"/>
      <c r="K1248" s="74"/>
      <c r="L1248" s="74"/>
      <c r="M1248" s="74"/>
      <c r="N1248" s="74"/>
      <c r="O1248" s="74"/>
      <c r="P1248" s="74"/>
      <c r="Q1248" s="74"/>
      <c r="R1248" s="74"/>
      <c r="S1248" s="74"/>
      <c r="T1248" s="74"/>
      <c r="U1248" s="74"/>
      <c r="V1248" s="74"/>
      <c r="W1248" s="74"/>
      <c r="X1248" s="74"/>
      <c r="Y1248" s="74"/>
      <c r="Z1248" s="74"/>
    </row>
    <row r="1249">
      <c r="A1249" s="74"/>
      <c r="B1249" s="74"/>
      <c r="C1249" s="74"/>
      <c r="D1249" s="74"/>
      <c r="E1249" s="74"/>
      <c r="F1249" s="74"/>
      <c r="G1249" s="74"/>
      <c r="H1249" s="74"/>
      <c r="I1249" s="74"/>
      <c r="J1249" s="74"/>
      <c r="K1249" s="74"/>
      <c r="L1249" s="74"/>
      <c r="M1249" s="74"/>
      <c r="N1249" s="74"/>
      <c r="O1249" s="74"/>
      <c r="P1249" s="74"/>
      <c r="Q1249" s="74"/>
      <c r="R1249" s="74"/>
      <c r="S1249" s="74"/>
      <c r="T1249" s="74"/>
      <c r="U1249" s="74"/>
      <c r="V1249" s="74"/>
      <c r="W1249" s="74"/>
      <c r="X1249" s="74"/>
      <c r="Y1249" s="74"/>
      <c r="Z1249" s="74"/>
    </row>
    <row r="1250">
      <c r="A1250" s="74"/>
      <c r="B1250" s="74"/>
      <c r="C1250" s="74"/>
      <c r="D1250" s="74"/>
      <c r="E1250" s="74"/>
      <c r="F1250" s="74"/>
      <c r="G1250" s="74"/>
      <c r="H1250" s="74"/>
      <c r="I1250" s="74"/>
      <c r="J1250" s="74"/>
      <c r="K1250" s="74"/>
      <c r="L1250" s="74"/>
      <c r="M1250" s="74"/>
      <c r="N1250" s="74"/>
      <c r="O1250" s="74"/>
      <c r="P1250" s="74"/>
      <c r="Q1250" s="74"/>
      <c r="R1250" s="74"/>
      <c r="S1250" s="74"/>
      <c r="T1250" s="74"/>
      <c r="U1250" s="74"/>
      <c r="V1250" s="74"/>
      <c r="W1250" s="74"/>
      <c r="X1250" s="74"/>
      <c r="Y1250" s="74"/>
      <c r="Z1250" s="74"/>
    </row>
    <row r="1251">
      <c r="A1251" s="74"/>
      <c r="B1251" s="74"/>
      <c r="C1251" s="74"/>
      <c r="D1251" s="74"/>
      <c r="E1251" s="74"/>
      <c r="F1251" s="74"/>
      <c r="G1251" s="74"/>
      <c r="H1251" s="74"/>
      <c r="I1251" s="74"/>
      <c r="J1251" s="74"/>
      <c r="K1251" s="74"/>
      <c r="L1251" s="74"/>
      <c r="M1251" s="74"/>
      <c r="N1251" s="74"/>
      <c r="O1251" s="74"/>
      <c r="P1251" s="74"/>
      <c r="Q1251" s="74"/>
      <c r="R1251" s="74"/>
      <c r="S1251" s="74"/>
      <c r="T1251" s="74"/>
      <c r="U1251" s="74"/>
      <c r="V1251" s="74"/>
      <c r="W1251" s="74"/>
      <c r="X1251" s="74"/>
      <c r="Y1251" s="74"/>
      <c r="Z1251" s="74"/>
    </row>
    <row r="1252">
      <c r="A1252" s="74"/>
      <c r="B1252" s="74"/>
      <c r="C1252" s="74"/>
      <c r="D1252" s="74"/>
      <c r="E1252" s="74"/>
      <c r="F1252" s="74"/>
      <c r="G1252" s="74"/>
      <c r="H1252" s="74"/>
      <c r="I1252" s="74"/>
      <c r="J1252" s="74"/>
      <c r="K1252" s="74"/>
      <c r="L1252" s="74"/>
      <c r="M1252" s="74"/>
      <c r="N1252" s="74"/>
      <c r="O1252" s="74"/>
      <c r="P1252" s="74"/>
      <c r="Q1252" s="74"/>
      <c r="R1252" s="74"/>
      <c r="S1252" s="74"/>
      <c r="T1252" s="74"/>
      <c r="U1252" s="74"/>
      <c r="V1252" s="74"/>
      <c r="W1252" s="74"/>
      <c r="X1252" s="74"/>
      <c r="Y1252" s="74"/>
      <c r="Z1252" s="74"/>
    </row>
    <row r="1253">
      <c r="A1253" s="74"/>
      <c r="B1253" s="74"/>
      <c r="C1253" s="74"/>
      <c r="D1253" s="74"/>
      <c r="E1253" s="74"/>
      <c r="F1253" s="74"/>
      <c r="G1253" s="74"/>
      <c r="H1253" s="74"/>
      <c r="I1253" s="74"/>
      <c r="J1253" s="74"/>
      <c r="K1253" s="74"/>
      <c r="L1253" s="74"/>
      <c r="M1253" s="74"/>
      <c r="N1253" s="74"/>
      <c r="O1253" s="74"/>
      <c r="P1253" s="74"/>
      <c r="Q1253" s="74"/>
      <c r="R1253" s="74"/>
      <c r="S1253" s="74"/>
      <c r="T1253" s="74"/>
      <c r="U1253" s="74"/>
      <c r="V1253" s="74"/>
      <c r="W1253" s="74"/>
      <c r="X1253" s="74"/>
      <c r="Y1253" s="74"/>
      <c r="Z1253" s="74"/>
    </row>
    <row r="1254">
      <c r="A1254" s="74"/>
      <c r="B1254" s="74"/>
      <c r="C1254" s="74"/>
      <c r="D1254" s="74"/>
      <c r="E1254" s="74"/>
      <c r="F1254" s="74"/>
      <c r="G1254" s="74"/>
      <c r="H1254" s="74"/>
      <c r="I1254" s="74"/>
      <c r="J1254" s="74"/>
      <c r="K1254" s="74"/>
      <c r="L1254" s="74"/>
      <c r="M1254" s="74"/>
      <c r="N1254" s="74"/>
      <c r="O1254" s="74"/>
      <c r="P1254" s="74"/>
      <c r="Q1254" s="74"/>
      <c r="R1254" s="74"/>
      <c r="S1254" s="74"/>
      <c r="T1254" s="74"/>
      <c r="U1254" s="74"/>
      <c r="V1254" s="74"/>
      <c r="W1254" s="74"/>
      <c r="X1254" s="74"/>
      <c r="Y1254" s="74"/>
      <c r="Z1254" s="74"/>
    </row>
    <row r="1255">
      <c r="A1255" s="74"/>
      <c r="B1255" s="74"/>
      <c r="C1255" s="74"/>
      <c r="D1255" s="74"/>
      <c r="E1255" s="74"/>
      <c r="F1255" s="74"/>
      <c r="G1255" s="74"/>
      <c r="H1255" s="74"/>
      <c r="I1255" s="74"/>
      <c r="J1255" s="74"/>
      <c r="K1255" s="74"/>
      <c r="L1255" s="74"/>
      <c r="M1255" s="74"/>
      <c r="N1255" s="74"/>
      <c r="O1255" s="74"/>
      <c r="P1255" s="74"/>
      <c r="Q1255" s="74"/>
      <c r="R1255" s="74"/>
      <c r="S1255" s="74"/>
      <c r="T1255" s="74"/>
      <c r="U1255" s="74"/>
      <c r="V1255" s="74"/>
      <c r="W1255" s="74"/>
      <c r="X1255" s="74"/>
      <c r="Y1255" s="74"/>
      <c r="Z1255" s="74"/>
    </row>
    <row r="1256">
      <c r="A1256" s="74"/>
      <c r="B1256" s="74"/>
      <c r="C1256" s="74"/>
      <c r="D1256" s="74"/>
      <c r="E1256" s="74"/>
      <c r="F1256" s="74"/>
      <c r="G1256" s="74"/>
      <c r="H1256" s="74"/>
      <c r="I1256" s="74"/>
      <c r="J1256" s="74"/>
      <c r="K1256" s="74"/>
      <c r="L1256" s="74"/>
      <c r="M1256" s="74"/>
      <c r="N1256" s="74"/>
      <c r="O1256" s="74"/>
      <c r="P1256" s="74"/>
      <c r="Q1256" s="74"/>
      <c r="R1256" s="74"/>
      <c r="S1256" s="74"/>
      <c r="T1256" s="74"/>
      <c r="U1256" s="74"/>
      <c r="V1256" s="74"/>
      <c r="W1256" s="74"/>
      <c r="X1256" s="74"/>
      <c r="Y1256" s="74"/>
      <c r="Z1256" s="74"/>
    </row>
    <row r="1257">
      <c r="A1257" s="74"/>
      <c r="B1257" s="74"/>
      <c r="C1257" s="74"/>
      <c r="D1257" s="74"/>
      <c r="E1257" s="74"/>
      <c r="F1257" s="74"/>
      <c r="G1257" s="74"/>
      <c r="H1257" s="74"/>
      <c r="I1257" s="74"/>
      <c r="J1257" s="74"/>
      <c r="K1257" s="74"/>
      <c r="L1257" s="74"/>
      <c r="M1257" s="74"/>
      <c r="N1257" s="74"/>
      <c r="O1257" s="74"/>
      <c r="P1257" s="74"/>
      <c r="Q1257" s="74"/>
      <c r="R1257" s="74"/>
      <c r="S1257" s="74"/>
      <c r="T1257" s="74"/>
      <c r="U1257" s="74"/>
      <c r="V1257" s="74"/>
      <c r="W1257" s="74"/>
      <c r="X1257" s="74"/>
      <c r="Y1257" s="74"/>
      <c r="Z1257" s="74"/>
    </row>
    <row r="1258">
      <c r="A1258" s="74"/>
      <c r="B1258" s="74"/>
      <c r="C1258" s="74"/>
      <c r="D1258" s="74"/>
      <c r="E1258" s="74"/>
      <c r="F1258" s="74"/>
      <c r="G1258" s="74"/>
      <c r="H1258" s="74"/>
      <c r="I1258" s="74"/>
      <c r="J1258" s="74"/>
      <c r="K1258" s="74"/>
      <c r="L1258" s="74"/>
      <c r="M1258" s="74"/>
      <c r="N1258" s="74"/>
      <c r="O1258" s="74"/>
      <c r="P1258" s="74"/>
      <c r="Q1258" s="74"/>
      <c r="R1258" s="74"/>
      <c r="S1258" s="74"/>
      <c r="T1258" s="74"/>
      <c r="U1258" s="74"/>
      <c r="V1258" s="74"/>
      <c r="W1258" s="74"/>
      <c r="X1258" s="74"/>
      <c r="Y1258" s="74"/>
      <c r="Z1258" s="74"/>
    </row>
    <row r="1259">
      <c r="A1259" s="74"/>
      <c r="B1259" s="74"/>
      <c r="C1259" s="74"/>
      <c r="D1259" s="74"/>
      <c r="E1259" s="74"/>
      <c r="F1259" s="74"/>
      <c r="G1259" s="74"/>
      <c r="H1259" s="74"/>
      <c r="I1259" s="74"/>
      <c r="J1259" s="74"/>
      <c r="K1259" s="74"/>
      <c r="L1259" s="74"/>
      <c r="M1259" s="74"/>
      <c r="N1259" s="74"/>
      <c r="O1259" s="74"/>
      <c r="P1259" s="74"/>
      <c r="Q1259" s="74"/>
      <c r="R1259" s="74"/>
      <c r="S1259" s="74"/>
      <c r="T1259" s="74"/>
      <c r="U1259" s="74"/>
      <c r="V1259" s="74"/>
      <c r="W1259" s="74"/>
      <c r="X1259" s="74"/>
      <c r="Y1259" s="74"/>
      <c r="Z1259" s="74"/>
    </row>
    <row r="1260">
      <c r="A1260" s="74"/>
      <c r="B1260" s="74"/>
      <c r="C1260" s="74"/>
      <c r="D1260" s="74"/>
      <c r="E1260" s="74"/>
      <c r="F1260" s="74"/>
      <c r="G1260" s="74"/>
      <c r="H1260" s="74"/>
      <c r="I1260" s="74"/>
      <c r="J1260" s="74"/>
      <c r="K1260" s="74"/>
      <c r="L1260" s="74"/>
      <c r="M1260" s="74"/>
      <c r="N1260" s="74"/>
      <c r="O1260" s="74"/>
      <c r="P1260" s="74"/>
      <c r="Q1260" s="74"/>
      <c r="R1260" s="74"/>
      <c r="S1260" s="74"/>
      <c r="T1260" s="74"/>
      <c r="U1260" s="74"/>
      <c r="V1260" s="74"/>
      <c r="W1260" s="74"/>
      <c r="X1260" s="74"/>
      <c r="Y1260" s="74"/>
      <c r="Z1260" s="74"/>
    </row>
    <row r="1261">
      <c r="A1261" s="74"/>
      <c r="B1261" s="74"/>
      <c r="C1261" s="74"/>
      <c r="D1261" s="74"/>
      <c r="E1261" s="74"/>
      <c r="F1261" s="74"/>
      <c r="G1261" s="74"/>
      <c r="H1261" s="74"/>
      <c r="I1261" s="74"/>
      <c r="J1261" s="74"/>
      <c r="K1261" s="74"/>
      <c r="L1261" s="74"/>
      <c r="M1261" s="74"/>
      <c r="N1261" s="74"/>
      <c r="O1261" s="74"/>
      <c r="P1261" s="74"/>
      <c r="Q1261" s="74"/>
      <c r="R1261" s="74"/>
      <c r="S1261" s="74"/>
      <c r="T1261" s="74"/>
      <c r="U1261" s="74"/>
      <c r="V1261" s="74"/>
      <c r="W1261" s="74"/>
      <c r="X1261" s="74"/>
      <c r="Y1261" s="74"/>
      <c r="Z1261" s="74"/>
    </row>
    <row r="1262">
      <c r="A1262" s="74"/>
      <c r="B1262" s="74"/>
      <c r="C1262" s="74"/>
      <c r="D1262" s="74"/>
      <c r="E1262" s="74"/>
      <c r="F1262" s="74"/>
      <c r="G1262" s="74"/>
      <c r="H1262" s="74"/>
      <c r="I1262" s="74"/>
      <c r="J1262" s="74"/>
      <c r="K1262" s="74"/>
      <c r="L1262" s="74"/>
      <c r="M1262" s="74"/>
      <c r="N1262" s="74"/>
      <c r="O1262" s="74"/>
      <c r="P1262" s="74"/>
      <c r="Q1262" s="74"/>
      <c r="R1262" s="74"/>
      <c r="S1262" s="74"/>
      <c r="T1262" s="74"/>
      <c r="U1262" s="74"/>
      <c r="V1262" s="74"/>
      <c r="W1262" s="74"/>
      <c r="X1262" s="74"/>
      <c r="Y1262" s="74"/>
      <c r="Z1262" s="74"/>
    </row>
    <row r="1263">
      <c r="A1263" s="74"/>
      <c r="B1263" s="74"/>
      <c r="C1263" s="74"/>
      <c r="D1263" s="74"/>
      <c r="E1263" s="74"/>
      <c r="F1263" s="74"/>
      <c r="G1263" s="74"/>
      <c r="H1263" s="74"/>
      <c r="I1263" s="74"/>
      <c r="J1263" s="74"/>
      <c r="K1263" s="74"/>
      <c r="L1263" s="74"/>
      <c r="M1263" s="74"/>
      <c r="N1263" s="74"/>
      <c r="O1263" s="74"/>
      <c r="P1263" s="74"/>
      <c r="Q1263" s="74"/>
      <c r="R1263" s="74"/>
      <c r="S1263" s="74"/>
      <c r="T1263" s="74"/>
      <c r="U1263" s="74"/>
      <c r="V1263" s="74"/>
      <c r="W1263" s="74"/>
      <c r="X1263" s="74"/>
      <c r="Y1263" s="74"/>
      <c r="Z1263" s="74"/>
    </row>
    <row r="1264">
      <c r="A1264" s="74"/>
      <c r="B1264" s="74"/>
      <c r="C1264" s="74"/>
      <c r="D1264" s="74"/>
      <c r="E1264" s="74"/>
      <c r="F1264" s="74"/>
      <c r="G1264" s="74"/>
      <c r="H1264" s="74"/>
      <c r="I1264" s="74"/>
      <c r="J1264" s="74"/>
      <c r="K1264" s="74"/>
      <c r="L1264" s="74"/>
      <c r="M1264" s="74"/>
      <c r="N1264" s="74"/>
      <c r="O1264" s="74"/>
      <c r="P1264" s="74"/>
      <c r="Q1264" s="74"/>
      <c r="R1264" s="74"/>
      <c r="S1264" s="74"/>
      <c r="T1264" s="74"/>
      <c r="U1264" s="74"/>
      <c r="V1264" s="74"/>
      <c r="W1264" s="74"/>
      <c r="X1264" s="74"/>
      <c r="Y1264" s="74"/>
      <c r="Z1264" s="74"/>
    </row>
    <row r="1265">
      <c r="A1265" s="74"/>
      <c r="B1265" s="74"/>
      <c r="C1265" s="74"/>
      <c r="D1265" s="74"/>
      <c r="E1265" s="74"/>
      <c r="F1265" s="74"/>
      <c r="G1265" s="74"/>
      <c r="H1265" s="74"/>
      <c r="I1265" s="74"/>
      <c r="J1265" s="74"/>
      <c r="K1265" s="74"/>
      <c r="L1265" s="74"/>
      <c r="M1265" s="74"/>
      <c r="N1265" s="74"/>
      <c r="O1265" s="74"/>
      <c r="P1265" s="74"/>
      <c r="Q1265" s="74"/>
      <c r="R1265" s="74"/>
      <c r="S1265" s="74"/>
      <c r="T1265" s="74"/>
      <c r="U1265" s="74"/>
      <c r="V1265" s="74"/>
      <c r="W1265" s="74"/>
      <c r="X1265" s="74"/>
      <c r="Y1265" s="74"/>
      <c r="Z1265" s="74"/>
    </row>
    <row r="1266">
      <c r="A1266" s="74"/>
      <c r="B1266" s="74"/>
      <c r="C1266" s="74"/>
      <c r="D1266" s="74"/>
      <c r="E1266" s="74"/>
      <c r="F1266" s="74"/>
      <c r="G1266" s="74"/>
      <c r="H1266" s="74"/>
      <c r="I1266" s="74"/>
      <c r="J1266" s="74"/>
      <c r="K1266" s="74"/>
      <c r="L1266" s="74"/>
      <c r="M1266" s="74"/>
      <c r="N1266" s="74"/>
      <c r="O1266" s="74"/>
      <c r="P1266" s="74"/>
      <c r="Q1266" s="74"/>
      <c r="R1266" s="74"/>
      <c r="S1266" s="74"/>
      <c r="T1266" s="74"/>
      <c r="U1266" s="74"/>
      <c r="V1266" s="74"/>
      <c r="W1266" s="74"/>
      <c r="X1266" s="74"/>
      <c r="Y1266" s="74"/>
      <c r="Z1266" s="74"/>
    </row>
    <row r="1267">
      <c r="A1267" s="74"/>
      <c r="B1267" s="74"/>
      <c r="C1267" s="74"/>
      <c r="D1267" s="74"/>
      <c r="E1267" s="74"/>
      <c r="F1267" s="74"/>
      <c r="G1267" s="74"/>
      <c r="H1267" s="74"/>
      <c r="I1267" s="74"/>
      <c r="J1267" s="74"/>
      <c r="K1267" s="74"/>
      <c r="L1267" s="74"/>
      <c r="M1267" s="74"/>
      <c r="N1267" s="74"/>
      <c r="O1267" s="74"/>
      <c r="P1267" s="74"/>
      <c r="Q1267" s="74"/>
      <c r="R1267" s="74"/>
      <c r="S1267" s="74"/>
      <c r="T1267" s="74"/>
      <c r="U1267" s="74"/>
      <c r="V1267" s="74"/>
      <c r="W1267" s="74"/>
      <c r="X1267" s="74"/>
      <c r="Y1267" s="74"/>
      <c r="Z1267" s="74"/>
    </row>
    <row r="1268">
      <c r="A1268" s="74"/>
      <c r="B1268" s="74"/>
      <c r="C1268" s="74"/>
      <c r="D1268" s="74"/>
      <c r="E1268" s="74"/>
      <c r="F1268" s="74"/>
      <c r="G1268" s="74"/>
      <c r="H1268" s="74"/>
      <c r="I1268" s="74"/>
      <c r="J1268" s="74"/>
      <c r="K1268" s="74"/>
      <c r="L1268" s="74"/>
      <c r="M1268" s="74"/>
      <c r="N1268" s="74"/>
      <c r="O1268" s="74"/>
      <c r="P1268" s="74"/>
      <c r="Q1268" s="74"/>
      <c r="R1268" s="74"/>
      <c r="S1268" s="74"/>
      <c r="T1268" s="74"/>
      <c r="U1268" s="74"/>
      <c r="V1268" s="74"/>
      <c r="W1268" s="74"/>
      <c r="X1268" s="74"/>
      <c r="Y1268" s="74"/>
      <c r="Z1268" s="74"/>
    </row>
    <row r="1269">
      <c r="A1269" s="74"/>
      <c r="B1269" s="74"/>
      <c r="C1269" s="74"/>
      <c r="D1269" s="74"/>
      <c r="E1269" s="74"/>
      <c r="F1269" s="74"/>
      <c r="G1269" s="74"/>
      <c r="H1269" s="74"/>
      <c r="I1269" s="74"/>
      <c r="J1269" s="74"/>
      <c r="K1269" s="74"/>
      <c r="L1269" s="74"/>
      <c r="M1269" s="74"/>
      <c r="N1269" s="74"/>
      <c r="O1269" s="74"/>
      <c r="P1269" s="74"/>
      <c r="Q1269" s="74"/>
      <c r="R1269" s="74"/>
      <c r="S1269" s="74"/>
      <c r="T1269" s="74"/>
      <c r="U1269" s="74"/>
      <c r="V1269" s="74"/>
      <c r="W1269" s="74"/>
      <c r="X1269" s="74"/>
      <c r="Y1269" s="74"/>
      <c r="Z1269" s="74"/>
    </row>
    <row r="1270">
      <c r="A1270" s="74"/>
      <c r="B1270" s="74"/>
      <c r="C1270" s="74"/>
      <c r="D1270" s="74"/>
      <c r="E1270" s="74"/>
      <c r="F1270" s="74"/>
      <c r="G1270" s="74"/>
      <c r="H1270" s="74"/>
      <c r="I1270" s="74"/>
      <c r="J1270" s="74"/>
      <c r="K1270" s="74"/>
      <c r="L1270" s="74"/>
      <c r="M1270" s="74"/>
      <c r="N1270" s="74"/>
      <c r="O1270" s="74"/>
      <c r="P1270" s="74"/>
      <c r="Q1270" s="74"/>
      <c r="R1270" s="74"/>
      <c r="S1270" s="74"/>
      <c r="T1270" s="74"/>
      <c r="U1270" s="74"/>
      <c r="V1270" s="74"/>
      <c r="W1270" s="74"/>
      <c r="X1270" s="74"/>
      <c r="Y1270" s="74"/>
      <c r="Z1270" s="74"/>
    </row>
    <row r="1271">
      <c r="A1271" s="74"/>
      <c r="B1271" s="74"/>
      <c r="C1271" s="74"/>
      <c r="D1271" s="74"/>
      <c r="E1271" s="74"/>
      <c r="F1271" s="74"/>
      <c r="G1271" s="74"/>
      <c r="H1271" s="74"/>
      <c r="I1271" s="74"/>
      <c r="J1271" s="74"/>
      <c r="K1271" s="74"/>
      <c r="L1271" s="74"/>
      <c r="M1271" s="74"/>
      <c r="N1271" s="74"/>
      <c r="O1271" s="74"/>
      <c r="P1271" s="74"/>
      <c r="Q1271" s="74"/>
      <c r="R1271" s="74"/>
      <c r="S1271" s="74"/>
      <c r="T1271" s="74"/>
      <c r="U1271" s="74"/>
      <c r="V1271" s="74"/>
      <c r="W1271" s="74"/>
      <c r="X1271" s="74"/>
      <c r="Y1271" s="74"/>
      <c r="Z1271" s="74"/>
    </row>
    <row r="1272">
      <c r="A1272" s="74"/>
      <c r="B1272" s="74"/>
      <c r="C1272" s="74"/>
      <c r="D1272" s="74"/>
      <c r="E1272" s="74"/>
      <c r="F1272" s="74"/>
      <c r="G1272" s="74"/>
      <c r="H1272" s="74"/>
      <c r="I1272" s="74"/>
      <c r="J1272" s="74"/>
      <c r="K1272" s="74"/>
      <c r="L1272" s="74"/>
      <c r="M1272" s="74"/>
      <c r="N1272" s="74"/>
      <c r="O1272" s="74"/>
      <c r="P1272" s="74"/>
      <c r="Q1272" s="74"/>
      <c r="R1272" s="74"/>
      <c r="S1272" s="74"/>
      <c r="T1272" s="74"/>
      <c r="U1272" s="74"/>
      <c r="V1272" s="74"/>
      <c r="W1272" s="74"/>
      <c r="X1272" s="74"/>
      <c r="Y1272" s="74"/>
      <c r="Z1272" s="74"/>
    </row>
    <row r="1273">
      <c r="A1273" s="74"/>
      <c r="B1273" s="74"/>
      <c r="C1273" s="74"/>
      <c r="D1273" s="74"/>
      <c r="E1273" s="74"/>
      <c r="F1273" s="74"/>
      <c r="G1273" s="74"/>
      <c r="H1273" s="74"/>
      <c r="I1273" s="74"/>
      <c r="J1273" s="74"/>
      <c r="K1273" s="74"/>
      <c r="L1273" s="74"/>
      <c r="M1273" s="74"/>
      <c r="N1273" s="74"/>
      <c r="O1273" s="74"/>
      <c r="P1273" s="74"/>
      <c r="Q1273" s="74"/>
      <c r="R1273" s="74"/>
      <c r="S1273" s="74"/>
      <c r="T1273" s="74"/>
      <c r="U1273" s="74"/>
      <c r="V1273" s="74"/>
      <c r="W1273" s="74"/>
      <c r="X1273" s="74"/>
      <c r="Y1273" s="74"/>
      <c r="Z1273" s="74"/>
    </row>
    <row r="1274">
      <c r="A1274" s="74"/>
      <c r="B1274" s="74"/>
      <c r="C1274" s="74"/>
      <c r="D1274" s="74"/>
      <c r="E1274" s="74"/>
      <c r="F1274" s="74"/>
      <c r="G1274" s="74"/>
      <c r="H1274" s="74"/>
      <c r="I1274" s="74"/>
      <c r="J1274" s="74"/>
      <c r="K1274" s="74"/>
      <c r="L1274" s="74"/>
      <c r="M1274" s="74"/>
      <c r="N1274" s="74"/>
      <c r="O1274" s="74"/>
      <c r="P1274" s="74"/>
      <c r="Q1274" s="74"/>
      <c r="R1274" s="74"/>
      <c r="S1274" s="74"/>
      <c r="T1274" s="74"/>
      <c r="U1274" s="74"/>
      <c r="V1274" s="74"/>
      <c r="W1274" s="74"/>
      <c r="X1274" s="74"/>
      <c r="Y1274" s="74"/>
      <c r="Z1274" s="74"/>
    </row>
    <row r="1275">
      <c r="A1275" s="74"/>
      <c r="B1275" s="74"/>
      <c r="C1275" s="74"/>
      <c r="D1275" s="74"/>
      <c r="E1275" s="74"/>
      <c r="F1275" s="74"/>
      <c r="G1275" s="74"/>
      <c r="H1275" s="74"/>
      <c r="I1275" s="74"/>
      <c r="J1275" s="74"/>
      <c r="K1275" s="74"/>
      <c r="L1275" s="74"/>
      <c r="M1275" s="74"/>
      <c r="N1275" s="74"/>
      <c r="O1275" s="74"/>
      <c r="P1275" s="74"/>
      <c r="Q1275" s="74"/>
      <c r="R1275" s="74"/>
      <c r="S1275" s="74"/>
      <c r="T1275" s="74"/>
      <c r="U1275" s="74"/>
      <c r="V1275" s="74"/>
      <c r="W1275" s="74"/>
      <c r="X1275" s="74"/>
      <c r="Y1275" s="74"/>
      <c r="Z1275" s="74"/>
    </row>
    <row r="1276">
      <c r="A1276" s="74"/>
      <c r="B1276" s="74"/>
      <c r="C1276" s="74"/>
      <c r="D1276" s="74"/>
      <c r="E1276" s="74"/>
      <c r="F1276" s="74"/>
      <c r="G1276" s="74"/>
      <c r="H1276" s="74"/>
      <c r="I1276" s="74"/>
      <c r="J1276" s="74"/>
      <c r="K1276" s="74"/>
      <c r="L1276" s="74"/>
      <c r="M1276" s="74"/>
      <c r="N1276" s="74"/>
      <c r="O1276" s="74"/>
      <c r="P1276" s="74"/>
      <c r="Q1276" s="74"/>
      <c r="R1276" s="74"/>
      <c r="S1276" s="74"/>
      <c r="T1276" s="74"/>
      <c r="U1276" s="74"/>
      <c r="V1276" s="74"/>
      <c r="W1276" s="74"/>
      <c r="X1276" s="74"/>
      <c r="Y1276" s="74"/>
      <c r="Z1276" s="74"/>
    </row>
    <row r="1277">
      <c r="A1277" s="74"/>
      <c r="B1277" s="74"/>
      <c r="C1277" s="74"/>
      <c r="D1277" s="74"/>
      <c r="E1277" s="74"/>
      <c r="F1277" s="74"/>
      <c r="G1277" s="74"/>
      <c r="H1277" s="74"/>
      <c r="I1277" s="74"/>
      <c r="J1277" s="74"/>
      <c r="K1277" s="74"/>
      <c r="L1277" s="74"/>
      <c r="M1277" s="74"/>
      <c r="N1277" s="74"/>
      <c r="O1277" s="74"/>
      <c r="P1277" s="74"/>
      <c r="Q1277" s="74"/>
      <c r="R1277" s="74"/>
      <c r="S1277" s="74"/>
      <c r="T1277" s="74"/>
      <c r="U1277" s="74"/>
      <c r="V1277" s="74"/>
      <c r="W1277" s="74"/>
      <c r="X1277" s="74"/>
      <c r="Y1277" s="74"/>
      <c r="Z1277" s="74"/>
    </row>
    <row r="1278">
      <c r="A1278" s="74"/>
      <c r="B1278" s="74"/>
      <c r="C1278" s="74"/>
      <c r="D1278" s="74"/>
      <c r="E1278" s="74"/>
      <c r="F1278" s="74"/>
      <c r="G1278" s="74"/>
      <c r="H1278" s="74"/>
      <c r="I1278" s="74"/>
      <c r="J1278" s="74"/>
      <c r="K1278" s="74"/>
      <c r="L1278" s="74"/>
      <c r="M1278" s="74"/>
      <c r="N1278" s="74"/>
      <c r="O1278" s="74"/>
      <c r="P1278" s="74"/>
      <c r="Q1278" s="74"/>
      <c r="R1278" s="74"/>
      <c r="S1278" s="74"/>
      <c r="T1278" s="74"/>
      <c r="U1278" s="74"/>
      <c r="V1278" s="74"/>
      <c r="W1278" s="74"/>
      <c r="X1278" s="74"/>
      <c r="Y1278" s="74"/>
      <c r="Z1278" s="74"/>
    </row>
    <row r="1279">
      <c r="A1279" s="74"/>
      <c r="B1279" s="74"/>
      <c r="C1279" s="74"/>
      <c r="D1279" s="74"/>
      <c r="E1279" s="74"/>
      <c r="F1279" s="74"/>
      <c r="G1279" s="74"/>
      <c r="H1279" s="74"/>
      <c r="I1279" s="74"/>
      <c r="J1279" s="74"/>
      <c r="K1279" s="74"/>
      <c r="L1279" s="74"/>
      <c r="M1279" s="74"/>
      <c r="N1279" s="74"/>
      <c r="O1279" s="74"/>
      <c r="P1279" s="74"/>
      <c r="Q1279" s="74"/>
      <c r="R1279" s="74"/>
      <c r="S1279" s="74"/>
      <c r="T1279" s="74"/>
      <c r="U1279" s="74"/>
      <c r="V1279" s="74"/>
      <c r="W1279" s="74"/>
      <c r="X1279" s="74"/>
      <c r="Y1279" s="74"/>
      <c r="Z1279" s="74"/>
    </row>
    <row r="1280">
      <c r="A1280" s="74"/>
      <c r="B1280" s="74"/>
      <c r="C1280" s="74"/>
      <c r="D1280" s="74"/>
      <c r="E1280" s="74"/>
      <c r="F1280" s="74"/>
      <c r="G1280" s="74"/>
      <c r="H1280" s="74"/>
      <c r="I1280" s="74"/>
      <c r="J1280" s="74"/>
      <c r="K1280" s="74"/>
      <c r="L1280" s="74"/>
      <c r="M1280" s="74"/>
      <c r="N1280" s="74"/>
      <c r="O1280" s="74"/>
      <c r="P1280" s="74"/>
      <c r="Q1280" s="74"/>
      <c r="R1280" s="74"/>
      <c r="S1280" s="74"/>
      <c r="T1280" s="74"/>
      <c r="U1280" s="74"/>
      <c r="V1280" s="74"/>
      <c r="W1280" s="74"/>
      <c r="X1280" s="74"/>
      <c r="Y1280" s="74"/>
      <c r="Z1280" s="74"/>
    </row>
    <row r="1281">
      <c r="A1281" s="74"/>
      <c r="B1281" s="74"/>
      <c r="C1281" s="74"/>
      <c r="D1281" s="74"/>
      <c r="E1281" s="74"/>
      <c r="F1281" s="74"/>
      <c r="G1281" s="74"/>
      <c r="H1281" s="74"/>
      <c r="I1281" s="74"/>
      <c r="J1281" s="74"/>
      <c r="K1281" s="74"/>
      <c r="L1281" s="74"/>
      <c r="M1281" s="74"/>
      <c r="N1281" s="74"/>
      <c r="O1281" s="74"/>
      <c r="P1281" s="74"/>
      <c r="Q1281" s="74"/>
      <c r="R1281" s="74"/>
      <c r="S1281" s="74"/>
      <c r="T1281" s="74"/>
      <c r="U1281" s="74"/>
      <c r="V1281" s="74"/>
      <c r="W1281" s="74"/>
      <c r="X1281" s="74"/>
      <c r="Y1281" s="74"/>
      <c r="Z1281" s="74"/>
    </row>
    <row r="1282">
      <c r="A1282" s="74"/>
      <c r="B1282" s="74"/>
      <c r="C1282" s="74"/>
      <c r="D1282" s="74"/>
      <c r="E1282" s="74"/>
      <c r="F1282" s="74"/>
      <c r="G1282" s="74"/>
      <c r="H1282" s="74"/>
      <c r="I1282" s="74"/>
      <c r="J1282" s="74"/>
      <c r="K1282" s="74"/>
      <c r="L1282" s="74"/>
      <c r="M1282" s="74"/>
      <c r="N1282" s="74"/>
      <c r="O1282" s="74"/>
      <c r="P1282" s="74"/>
      <c r="Q1282" s="74"/>
      <c r="R1282" s="74"/>
      <c r="S1282" s="74"/>
      <c r="T1282" s="74"/>
      <c r="U1282" s="74"/>
      <c r="V1282" s="74"/>
      <c r="W1282" s="74"/>
      <c r="X1282" s="74"/>
      <c r="Y1282" s="74"/>
      <c r="Z1282" s="74"/>
    </row>
    <row r="1283">
      <c r="A1283" s="74"/>
      <c r="B1283" s="74"/>
      <c r="C1283" s="74"/>
      <c r="D1283" s="74"/>
      <c r="E1283" s="74"/>
      <c r="F1283" s="74"/>
      <c r="G1283" s="74"/>
      <c r="H1283" s="74"/>
      <c r="I1283" s="74"/>
      <c r="J1283" s="74"/>
      <c r="K1283" s="74"/>
      <c r="L1283" s="74"/>
      <c r="M1283" s="74"/>
      <c r="N1283" s="74"/>
      <c r="O1283" s="74"/>
      <c r="P1283" s="74"/>
      <c r="Q1283" s="74"/>
      <c r="R1283" s="74"/>
      <c r="S1283" s="74"/>
      <c r="T1283" s="74"/>
      <c r="U1283" s="74"/>
      <c r="V1283" s="74"/>
      <c r="W1283" s="74"/>
      <c r="X1283" s="74"/>
      <c r="Y1283" s="74"/>
      <c r="Z1283" s="74"/>
    </row>
    <row r="1284">
      <c r="A1284" s="74"/>
      <c r="B1284" s="74"/>
      <c r="C1284" s="74"/>
      <c r="D1284" s="74"/>
      <c r="E1284" s="74"/>
      <c r="F1284" s="74"/>
      <c r="G1284" s="74"/>
      <c r="H1284" s="74"/>
      <c r="I1284" s="74"/>
      <c r="J1284" s="74"/>
      <c r="K1284" s="74"/>
      <c r="L1284" s="74"/>
      <c r="M1284" s="74"/>
      <c r="N1284" s="74"/>
      <c r="O1284" s="74"/>
      <c r="P1284" s="74"/>
      <c r="Q1284" s="74"/>
      <c r="R1284" s="74"/>
      <c r="S1284" s="74"/>
      <c r="T1284" s="74"/>
      <c r="U1284" s="74"/>
      <c r="V1284" s="74"/>
      <c r="W1284" s="74"/>
      <c r="X1284" s="74"/>
      <c r="Y1284" s="74"/>
      <c r="Z1284" s="74"/>
    </row>
    <row r="1285">
      <c r="A1285" s="74"/>
      <c r="B1285" s="74"/>
      <c r="C1285" s="74"/>
      <c r="D1285" s="74"/>
      <c r="E1285" s="74"/>
      <c r="F1285" s="74"/>
      <c r="G1285" s="74"/>
      <c r="H1285" s="74"/>
      <c r="I1285" s="74"/>
      <c r="J1285" s="74"/>
      <c r="K1285" s="74"/>
      <c r="L1285" s="74"/>
      <c r="M1285" s="74"/>
      <c r="N1285" s="74"/>
      <c r="O1285" s="74"/>
      <c r="P1285" s="74"/>
      <c r="Q1285" s="74"/>
      <c r="R1285" s="74"/>
      <c r="S1285" s="74"/>
      <c r="T1285" s="74"/>
      <c r="U1285" s="74"/>
      <c r="V1285" s="74"/>
      <c r="W1285" s="74"/>
      <c r="X1285" s="74"/>
      <c r="Y1285" s="74"/>
      <c r="Z1285" s="74"/>
    </row>
    <row r="1286">
      <c r="A1286" s="74"/>
      <c r="B1286" s="74"/>
      <c r="C1286" s="74"/>
      <c r="D1286" s="74"/>
      <c r="E1286" s="74"/>
      <c r="F1286" s="74"/>
      <c r="G1286" s="74"/>
      <c r="H1286" s="74"/>
      <c r="I1286" s="74"/>
      <c r="J1286" s="74"/>
      <c r="K1286" s="74"/>
      <c r="L1286" s="74"/>
      <c r="M1286" s="74"/>
      <c r="N1286" s="74"/>
      <c r="O1286" s="74"/>
      <c r="P1286" s="74"/>
      <c r="Q1286" s="74"/>
      <c r="R1286" s="74"/>
      <c r="S1286" s="74"/>
      <c r="T1286" s="74"/>
      <c r="U1286" s="74"/>
      <c r="V1286" s="74"/>
      <c r="W1286" s="74"/>
      <c r="X1286" s="74"/>
      <c r="Y1286" s="74"/>
      <c r="Z1286" s="74"/>
    </row>
    <row r="1287">
      <c r="A1287" s="74"/>
      <c r="B1287" s="74"/>
      <c r="C1287" s="74"/>
      <c r="D1287" s="74"/>
      <c r="E1287" s="74"/>
      <c r="F1287" s="74"/>
      <c r="G1287" s="74"/>
      <c r="H1287" s="74"/>
      <c r="I1287" s="74"/>
      <c r="J1287" s="74"/>
      <c r="K1287" s="74"/>
      <c r="L1287" s="74"/>
      <c r="M1287" s="74"/>
      <c r="N1287" s="74"/>
      <c r="O1287" s="74"/>
      <c r="P1287" s="74"/>
      <c r="Q1287" s="74"/>
      <c r="R1287" s="74"/>
      <c r="S1287" s="74"/>
      <c r="T1287" s="74"/>
      <c r="U1287" s="74"/>
      <c r="V1287" s="74"/>
      <c r="W1287" s="74"/>
      <c r="X1287" s="74"/>
      <c r="Y1287" s="74"/>
      <c r="Z1287" s="74"/>
    </row>
    <row r="1288">
      <c r="A1288" s="74"/>
      <c r="B1288" s="74"/>
      <c r="C1288" s="74"/>
      <c r="D1288" s="74"/>
      <c r="E1288" s="74"/>
      <c r="F1288" s="74"/>
      <c r="G1288" s="74"/>
      <c r="H1288" s="74"/>
      <c r="I1288" s="74"/>
      <c r="J1288" s="74"/>
      <c r="K1288" s="74"/>
      <c r="L1288" s="74"/>
      <c r="M1288" s="74"/>
      <c r="N1288" s="74"/>
      <c r="O1288" s="74"/>
      <c r="P1288" s="74"/>
      <c r="Q1288" s="74"/>
      <c r="R1288" s="74"/>
      <c r="S1288" s="74"/>
      <c r="T1288" s="74"/>
      <c r="U1288" s="74"/>
      <c r="V1288" s="74"/>
      <c r="W1288" s="74"/>
      <c r="X1288" s="74"/>
      <c r="Y1288" s="74"/>
      <c r="Z1288" s="74"/>
    </row>
    <row r="1289">
      <c r="A1289" s="74"/>
      <c r="B1289" s="74"/>
      <c r="C1289" s="74"/>
      <c r="D1289" s="74"/>
      <c r="E1289" s="74"/>
      <c r="F1289" s="74"/>
      <c r="G1289" s="74"/>
      <c r="H1289" s="74"/>
      <c r="I1289" s="74"/>
      <c r="J1289" s="74"/>
      <c r="K1289" s="74"/>
      <c r="L1289" s="74"/>
      <c r="M1289" s="74"/>
      <c r="N1289" s="74"/>
      <c r="O1289" s="74"/>
      <c r="P1289" s="74"/>
      <c r="Q1289" s="74"/>
      <c r="R1289" s="74"/>
      <c r="S1289" s="74"/>
      <c r="T1289" s="74"/>
      <c r="U1289" s="74"/>
      <c r="V1289" s="74"/>
      <c r="W1289" s="74"/>
      <c r="X1289" s="74"/>
      <c r="Y1289" s="74"/>
      <c r="Z1289" s="74"/>
    </row>
    <row r="1290">
      <c r="A1290" s="74"/>
      <c r="B1290" s="74"/>
      <c r="C1290" s="74"/>
      <c r="D1290" s="74"/>
      <c r="E1290" s="74"/>
      <c r="F1290" s="74"/>
      <c r="G1290" s="74"/>
      <c r="H1290" s="74"/>
      <c r="I1290" s="74"/>
      <c r="J1290" s="74"/>
      <c r="K1290" s="74"/>
      <c r="L1290" s="74"/>
      <c r="M1290" s="74"/>
      <c r="N1290" s="74"/>
      <c r="O1290" s="74"/>
      <c r="P1290" s="74"/>
      <c r="Q1290" s="74"/>
      <c r="R1290" s="74"/>
      <c r="S1290" s="74"/>
      <c r="T1290" s="74"/>
      <c r="U1290" s="74"/>
      <c r="V1290" s="74"/>
      <c r="W1290" s="74"/>
      <c r="X1290" s="74"/>
      <c r="Y1290" s="74"/>
      <c r="Z1290" s="74"/>
    </row>
    <row r="1291">
      <c r="A1291" s="74"/>
      <c r="B1291" s="74"/>
      <c r="C1291" s="74"/>
      <c r="D1291" s="74"/>
      <c r="E1291" s="74"/>
      <c r="F1291" s="74"/>
      <c r="G1291" s="74"/>
      <c r="H1291" s="74"/>
      <c r="I1291" s="74"/>
      <c r="J1291" s="74"/>
      <c r="K1291" s="74"/>
      <c r="L1291" s="74"/>
      <c r="M1291" s="74"/>
      <c r="N1291" s="74"/>
      <c r="O1291" s="74"/>
      <c r="P1291" s="74"/>
      <c r="Q1291" s="74"/>
      <c r="R1291" s="74"/>
      <c r="S1291" s="74"/>
      <c r="T1291" s="74"/>
      <c r="U1291" s="74"/>
      <c r="V1291" s="74"/>
      <c r="W1291" s="74"/>
      <c r="X1291" s="74"/>
      <c r="Y1291" s="74"/>
      <c r="Z1291" s="74"/>
    </row>
    <row r="1292">
      <c r="A1292" s="74"/>
      <c r="B1292" s="74"/>
      <c r="C1292" s="74"/>
      <c r="D1292" s="74"/>
      <c r="E1292" s="74"/>
      <c r="F1292" s="74"/>
      <c r="G1292" s="74"/>
      <c r="H1292" s="74"/>
      <c r="I1292" s="74"/>
      <c r="J1292" s="74"/>
      <c r="K1292" s="74"/>
      <c r="L1292" s="74"/>
      <c r="M1292" s="74"/>
      <c r="N1292" s="74"/>
      <c r="O1292" s="74"/>
      <c r="P1292" s="74"/>
      <c r="Q1292" s="74"/>
      <c r="R1292" s="74"/>
      <c r="S1292" s="74"/>
      <c r="T1292" s="74"/>
      <c r="U1292" s="74"/>
      <c r="V1292" s="74"/>
      <c r="W1292" s="74"/>
      <c r="X1292" s="74"/>
      <c r="Y1292" s="74"/>
      <c r="Z1292" s="74"/>
    </row>
    <row r="1293">
      <c r="A1293" s="74"/>
      <c r="B1293" s="74"/>
      <c r="C1293" s="74"/>
      <c r="D1293" s="74"/>
      <c r="E1293" s="74"/>
      <c r="F1293" s="74"/>
      <c r="G1293" s="74"/>
      <c r="H1293" s="74"/>
      <c r="I1293" s="74"/>
      <c r="J1293" s="74"/>
      <c r="K1293" s="74"/>
      <c r="L1293" s="74"/>
      <c r="M1293" s="74"/>
      <c r="N1293" s="74"/>
      <c r="O1293" s="74"/>
      <c r="P1293" s="74"/>
      <c r="Q1293" s="74"/>
      <c r="R1293" s="74"/>
      <c r="S1293" s="74"/>
      <c r="T1293" s="74"/>
      <c r="U1293" s="74"/>
      <c r="V1293" s="74"/>
      <c r="W1293" s="74"/>
      <c r="X1293" s="74"/>
      <c r="Y1293" s="74"/>
      <c r="Z1293" s="74"/>
    </row>
    <row r="1294">
      <c r="A1294" s="74"/>
      <c r="B1294" s="74"/>
      <c r="C1294" s="74"/>
      <c r="D1294" s="74"/>
      <c r="E1294" s="74"/>
      <c r="F1294" s="74"/>
      <c r="G1294" s="74"/>
      <c r="H1294" s="74"/>
      <c r="I1294" s="74"/>
      <c r="J1294" s="74"/>
      <c r="K1294" s="74"/>
      <c r="L1294" s="74"/>
      <c r="M1294" s="74"/>
      <c r="N1294" s="74"/>
      <c r="O1294" s="74"/>
      <c r="P1294" s="74"/>
      <c r="Q1294" s="74"/>
      <c r="R1294" s="74"/>
      <c r="S1294" s="74"/>
      <c r="T1294" s="74"/>
      <c r="U1294" s="74"/>
      <c r="V1294" s="74"/>
      <c r="W1294" s="74"/>
      <c r="X1294" s="74"/>
      <c r="Y1294" s="74"/>
      <c r="Z1294" s="74"/>
    </row>
    <row r="1295">
      <c r="A1295" s="74"/>
      <c r="B1295" s="74"/>
      <c r="C1295" s="74"/>
      <c r="D1295" s="74"/>
      <c r="E1295" s="74"/>
      <c r="F1295" s="74"/>
      <c r="G1295" s="74"/>
      <c r="H1295" s="74"/>
      <c r="I1295" s="74"/>
      <c r="J1295" s="74"/>
      <c r="K1295" s="74"/>
      <c r="L1295" s="74"/>
      <c r="M1295" s="74"/>
      <c r="N1295" s="74"/>
      <c r="O1295" s="74"/>
      <c r="P1295" s="74"/>
      <c r="Q1295" s="74"/>
      <c r="R1295" s="74"/>
      <c r="S1295" s="74"/>
      <c r="T1295" s="74"/>
      <c r="U1295" s="74"/>
      <c r="V1295" s="74"/>
      <c r="W1295" s="74"/>
      <c r="X1295" s="74"/>
      <c r="Y1295" s="74"/>
      <c r="Z1295" s="74"/>
    </row>
    <row r="1296">
      <c r="A1296" s="74"/>
      <c r="B1296" s="74"/>
      <c r="C1296" s="74"/>
      <c r="D1296" s="74"/>
      <c r="E1296" s="74"/>
      <c r="F1296" s="74"/>
      <c r="G1296" s="74"/>
      <c r="H1296" s="74"/>
      <c r="I1296" s="74"/>
      <c r="J1296" s="74"/>
      <c r="K1296" s="74"/>
      <c r="L1296" s="74"/>
      <c r="M1296" s="74"/>
      <c r="N1296" s="74"/>
      <c r="O1296" s="74"/>
      <c r="P1296" s="74"/>
      <c r="Q1296" s="74"/>
      <c r="R1296" s="74"/>
      <c r="S1296" s="74"/>
      <c r="T1296" s="74"/>
      <c r="U1296" s="74"/>
      <c r="V1296" s="74"/>
      <c r="W1296" s="74"/>
      <c r="X1296" s="74"/>
      <c r="Y1296" s="74"/>
      <c r="Z1296" s="74"/>
    </row>
    <row r="1297">
      <c r="A1297" s="74"/>
      <c r="B1297" s="74"/>
      <c r="C1297" s="74"/>
      <c r="D1297" s="74"/>
      <c r="E1297" s="74"/>
      <c r="F1297" s="74"/>
      <c r="G1297" s="74"/>
      <c r="H1297" s="74"/>
      <c r="I1297" s="74"/>
      <c r="J1297" s="74"/>
      <c r="K1297" s="74"/>
      <c r="L1297" s="74"/>
      <c r="M1297" s="74"/>
      <c r="N1297" s="74"/>
      <c r="O1297" s="74"/>
      <c r="P1297" s="74"/>
      <c r="Q1297" s="74"/>
      <c r="R1297" s="74"/>
      <c r="S1297" s="74"/>
      <c r="T1297" s="74"/>
      <c r="U1297" s="74"/>
      <c r="V1297" s="74"/>
      <c r="W1297" s="74"/>
      <c r="X1297" s="74"/>
      <c r="Y1297" s="74"/>
      <c r="Z1297" s="74"/>
    </row>
    <row r="1298">
      <c r="A1298" s="74"/>
      <c r="B1298" s="74"/>
      <c r="C1298" s="74"/>
      <c r="D1298" s="74"/>
      <c r="E1298" s="74"/>
      <c r="F1298" s="74"/>
      <c r="G1298" s="74"/>
      <c r="H1298" s="74"/>
      <c r="I1298" s="74"/>
      <c r="J1298" s="74"/>
      <c r="K1298" s="74"/>
      <c r="L1298" s="74"/>
      <c r="M1298" s="74"/>
      <c r="N1298" s="74"/>
      <c r="O1298" s="74"/>
      <c r="P1298" s="74"/>
      <c r="Q1298" s="74"/>
      <c r="R1298" s="74"/>
      <c r="S1298" s="74"/>
      <c r="T1298" s="74"/>
      <c r="U1298" s="74"/>
      <c r="V1298" s="74"/>
      <c r="W1298" s="74"/>
      <c r="X1298" s="74"/>
      <c r="Y1298" s="74"/>
      <c r="Z1298" s="74"/>
    </row>
    <row r="1299">
      <c r="A1299" s="74"/>
      <c r="B1299" s="74"/>
      <c r="C1299" s="74"/>
      <c r="D1299" s="74"/>
      <c r="E1299" s="74"/>
      <c r="F1299" s="74"/>
      <c r="G1299" s="74"/>
      <c r="H1299" s="74"/>
      <c r="I1299" s="74"/>
      <c r="J1299" s="74"/>
      <c r="K1299" s="74"/>
      <c r="L1299" s="74"/>
      <c r="M1299" s="74"/>
      <c r="N1299" s="74"/>
      <c r="O1299" s="74"/>
      <c r="P1299" s="74"/>
      <c r="Q1299" s="74"/>
      <c r="R1299" s="74"/>
      <c r="S1299" s="74"/>
      <c r="T1299" s="74"/>
      <c r="U1299" s="74"/>
      <c r="V1299" s="74"/>
      <c r="W1299" s="74"/>
      <c r="X1299" s="74"/>
      <c r="Y1299" s="74"/>
      <c r="Z1299" s="74"/>
    </row>
    <row r="1300">
      <c r="A1300" s="74"/>
      <c r="B1300" s="74"/>
      <c r="C1300" s="74"/>
      <c r="D1300" s="74"/>
      <c r="E1300" s="74"/>
      <c r="F1300" s="74"/>
      <c r="G1300" s="74"/>
      <c r="H1300" s="74"/>
      <c r="I1300" s="74"/>
      <c r="J1300" s="74"/>
      <c r="K1300" s="74"/>
      <c r="L1300" s="74"/>
      <c r="M1300" s="74"/>
      <c r="N1300" s="74"/>
      <c r="O1300" s="74"/>
      <c r="P1300" s="74"/>
      <c r="Q1300" s="74"/>
      <c r="R1300" s="74"/>
      <c r="S1300" s="74"/>
      <c r="T1300" s="74"/>
      <c r="U1300" s="74"/>
      <c r="V1300" s="74"/>
      <c r="W1300" s="74"/>
      <c r="X1300" s="74"/>
      <c r="Y1300" s="74"/>
      <c r="Z1300" s="74"/>
    </row>
    <row r="1301">
      <c r="A1301" s="74"/>
      <c r="B1301" s="74"/>
      <c r="C1301" s="74"/>
      <c r="D1301" s="74"/>
      <c r="E1301" s="74"/>
      <c r="F1301" s="74"/>
      <c r="G1301" s="74"/>
      <c r="H1301" s="74"/>
      <c r="I1301" s="74"/>
      <c r="J1301" s="74"/>
      <c r="K1301" s="74"/>
      <c r="L1301" s="74"/>
      <c r="M1301" s="74"/>
      <c r="N1301" s="74"/>
      <c r="O1301" s="74"/>
      <c r="P1301" s="74"/>
      <c r="Q1301" s="74"/>
      <c r="R1301" s="74"/>
      <c r="S1301" s="74"/>
      <c r="T1301" s="74"/>
      <c r="U1301" s="74"/>
      <c r="V1301" s="74"/>
      <c r="W1301" s="74"/>
      <c r="X1301" s="74"/>
      <c r="Y1301" s="74"/>
      <c r="Z1301" s="74"/>
    </row>
    <row r="1302">
      <c r="A1302" s="74"/>
      <c r="B1302" s="74"/>
      <c r="C1302" s="74"/>
      <c r="D1302" s="74"/>
      <c r="E1302" s="74"/>
      <c r="F1302" s="74"/>
      <c r="G1302" s="74"/>
      <c r="H1302" s="74"/>
      <c r="I1302" s="74"/>
      <c r="J1302" s="74"/>
      <c r="K1302" s="74"/>
      <c r="L1302" s="74"/>
      <c r="M1302" s="74"/>
      <c r="N1302" s="74"/>
      <c r="O1302" s="74"/>
      <c r="P1302" s="74"/>
      <c r="Q1302" s="74"/>
      <c r="R1302" s="74"/>
      <c r="S1302" s="74"/>
      <c r="T1302" s="74"/>
      <c r="U1302" s="74"/>
      <c r="V1302" s="74"/>
      <c r="W1302" s="74"/>
      <c r="X1302" s="74"/>
      <c r="Y1302" s="74"/>
      <c r="Z1302" s="74"/>
    </row>
    <row r="1303">
      <c r="A1303" s="74"/>
      <c r="B1303" s="74"/>
      <c r="C1303" s="74"/>
      <c r="D1303" s="74"/>
      <c r="E1303" s="74"/>
      <c r="F1303" s="74"/>
      <c r="G1303" s="74"/>
      <c r="H1303" s="74"/>
      <c r="I1303" s="74"/>
      <c r="J1303" s="74"/>
      <c r="K1303" s="74"/>
      <c r="L1303" s="74"/>
      <c r="M1303" s="74"/>
      <c r="N1303" s="74"/>
      <c r="O1303" s="74"/>
      <c r="P1303" s="74"/>
      <c r="Q1303" s="74"/>
      <c r="R1303" s="74"/>
      <c r="S1303" s="74"/>
      <c r="T1303" s="74"/>
      <c r="U1303" s="74"/>
      <c r="V1303" s="74"/>
      <c r="W1303" s="74"/>
      <c r="X1303" s="74"/>
      <c r="Y1303" s="74"/>
      <c r="Z1303" s="74"/>
    </row>
    <row r="1304">
      <c r="A1304" s="74"/>
      <c r="B1304" s="74"/>
      <c r="C1304" s="74"/>
      <c r="D1304" s="74"/>
      <c r="E1304" s="74"/>
      <c r="F1304" s="74"/>
      <c r="G1304" s="74"/>
      <c r="H1304" s="74"/>
      <c r="I1304" s="74"/>
      <c r="J1304" s="74"/>
      <c r="K1304" s="74"/>
      <c r="L1304" s="74"/>
      <c r="M1304" s="74"/>
      <c r="N1304" s="74"/>
      <c r="O1304" s="74"/>
      <c r="P1304" s="74"/>
      <c r="Q1304" s="74"/>
      <c r="R1304" s="74"/>
      <c r="S1304" s="74"/>
      <c r="T1304" s="74"/>
      <c r="U1304" s="74"/>
      <c r="V1304" s="74"/>
      <c r="W1304" s="74"/>
      <c r="X1304" s="74"/>
      <c r="Y1304" s="74"/>
      <c r="Z1304" s="74"/>
    </row>
    <row r="1305">
      <c r="A1305" s="74"/>
      <c r="B1305" s="74"/>
      <c r="C1305" s="74"/>
      <c r="D1305" s="74"/>
      <c r="E1305" s="74"/>
      <c r="F1305" s="74"/>
      <c r="G1305" s="74"/>
      <c r="H1305" s="74"/>
      <c r="I1305" s="74"/>
      <c r="J1305" s="74"/>
      <c r="K1305" s="74"/>
      <c r="L1305" s="74"/>
      <c r="M1305" s="74"/>
      <c r="N1305" s="74"/>
      <c r="O1305" s="74"/>
      <c r="P1305" s="74"/>
      <c r="Q1305" s="74"/>
      <c r="R1305" s="74"/>
      <c r="S1305" s="74"/>
      <c r="T1305" s="74"/>
      <c r="U1305" s="74"/>
      <c r="V1305" s="74"/>
      <c r="W1305" s="74"/>
      <c r="X1305" s="74"/>
      <c r="Y1305" s="74"/>
      <c r="Z1305" s="74"/>
    </row>
    <row r="1306">
      <c r="A1306" s="74"/>
      <c r="B1306" s="74"/>
      <c r="C1306" s="74"/>
      <c r="D1306" s="74"/>
      <c r="E1306" s="74"/>
      <c r="F1306" s="74"/>
      <c r="G1306" s="74"/>
      <c r="H1306" s="74"/>
      <c r="I1306" s="74"/>
      <c r="J1306" s="74"/>
      <c r="K1306" s="74"/>
      <c r="L1306" s="74"/>
      <c r="M1306" s="74"/>
      <c r="N1306" s="74"/>
      <c r="O1306" s="74"/>
      <c r="P1306" s="74"/>
      <c r="Q1306" s="74"/>
      <c r="R1306" s="74"/>
      <c r="S1306" s="74"/>
      <c r="T1306" s="74"/>
      <c r="U1306" s="74"/>
      <c r="V1306" s="74"/>
      <c r="W1306" s="74"/>
      <c r="X1306" s="74"/>
      <c r="Y1306" s="74"/>
      <c r="Z1306" s="74"/>
    </row>
    <row r="1307">
      <c r="A1307" s="74"/>
      <c r="B1307" s="74"/>
      <c r="C1307" s="74"/>
      <c r="D1307" s="74"/>
      <c r="E1307" s="74"/>
      <c r="F1307" s="74"/>
      <c r="G1307" s="74"/>
      <c r="H1307" s="74"/>
      <c r="I1307" s="74"/>
      <c r="J1307" s="74"/>
      <c r="K1307" s="74"/>
      <c r="L1307" s="74"/>
      <c r="M1307" s="74"/>
      <c r="N1307" s="74"/>
      <c r="O1307" s="74"/>
      <c r="P1307" s="74"/>
      <c r="Q1307" s="74"/>
      <c r="R1307" s="74"/>
      <c r="S1307" s="74"/>
      <c r="T1307" s="74"/>
      <c r="U1307" s="74"/>
      <c r="V1307" s="74"/>
      <c r="W1307" s="74"/>
      <c r="X1307" s="74"/>
      <c r="Y1307" s="74"/>
      <c r="Z1307" s="74"/>
    </row>
    <row r="1308">
      <c r="A1308" s="74"/>
      <c r="B1308" s="74"/>
      <c r="C1308" s="74"/>
      <c r="D1308" s="74"/>
      <c r="E1308" s="74"/>
      <c r="F1308" s="74"/>
      <c r="G1308" s="74"/>
      <c r="H1308" s="74"/>
      <c r="I1308" s="74"/>
      <c r="J1308" s="74"/>
      <c r="K1308" s="74"/>
      <c r="L1308" s="74"/>
      <c r="M1308" s="74"/>
      <c r="N1308" s="74"/>
      <c r="O1308" s="74"/>
      <c r="P1308" s="74"/>
      <c r="Q1308" s="74"/>
      <c r="R1308" s="74"/>
      <c r="S1308" s="74"/>
      <c r="T1308" s="74"/>
      <c r="U1308" s="74"/>
      <c r="V1308" s="74"/>
      <c r="W1308" s="74"/>
      <c r="X1308" s="74"/>
      <c r="Y1308" s="74"/>
      <c r="Z1308" s="74"/>
    </row>
    <row r="1309">
      <c r="A1309" s="74"/>
      <c r="B1309" s="74"/>
      <c r="C1309" s="74"/>
      <c r="D1309" s="74"/>
      <c r="E1309" s="74"/>
      <c r="F1309" s="74"/>
      <c r="G1309" s="74"/>
      <c r="H1309" s="74"/>
      <c r="I1309" s="74"/>
      <c r="J1309" s="74"/>
      <c r="K1309" s="74"/>
      <c r="L1309" s="74"/>
      <c r="M1309" s="74"/>
      <c r="N1309" s="74"/>
      <c r="O1309" s="74"/>
      <c r="P1309" s="74"/>
      <c r="Q1309" s="74"/>
      <c r="R1309" s="74"/>
      <c r="S1309" s="74"/>
      <c r="T1309" s="74"/>
      <c r="U1309" s="74"/>
      <c r="V1309" s="74"/>
      <c r="W1309" s="74"/>
      <c r="X1309" s="74"/>
      <c r="Y1309" s="74"/>
      <c r="Z1309" s="74"/>
    </row>
    <row r="1310">
      <c r="A1310" s="74"/>
      <c r="B1310" s="74"/>
      <c r="C1310" s="74"/>
      <c r="D1310" s="74"/>
      <c r="E1310" s="74"/>
      <c r="F1310" s="74"/>
      <c r="G1310" s="74"/>
      <c r="H1310" s="74"/>
      <c r="I1310" s="74"/>
      <c r="J1310" s="74"/>
      <c r="K1310" s="74"/>
      <c r="L1310" s="74"/>
      <c r="M1310" s="74"/>
      <c r="N1310" s="74"/>
      <c r="O1310" s="74"/>
      <c r="P1310" s="74"/>
      <c r="Q1310" s="74"/>
      <c r="R1310" s="74"/>
      <c r="S1310" s="74"/>
      <c r="T1310" s="74"/>
      <c r="U1310" s="74"/>
      <c r="V1310" s="74"/>
      <c r="W1310" s="74"/>
      <c r="X1310" s="74"/>
      <c r="Y1310" s="74"/>
      <c r="Z1310" s="74"/>
    </row>
    <row r="1311">
      <c r="A1311" s="74"/>
      <c r="B1311" s="74"/>
      <c r="C1311" s="74"/>
      <c r="D1311" s="74"/>
      <c r="E1311" s="74"/>
      <c r="F1311" s="74"/>
      <c r="G1311" s="74"/>
      <c r="H1311" s="74"/>
      <c r="I1311" s="74"/>
      <c r="J1311" s="74"/>
      <c r="K1311" s="74"/>
      <c r="L1311" s="74"/>
      <c r="M1311" s="74"/>
      <c r="N1311" s="74"/>
      <c r="O1311" s="74"/>
      <c r="P1311" s="74"/>
      <c r="Q1311" s="74"/>
      <c r="R1311" s="74"/>
      <c r="S1311" s="74"/>
      <c r="T1311" s="74"/>
      <c r="U1311" s="74"/>
      <c r="V1311" s="74"/>
      <c r="W1311" s="74"/>
      <c r="X1311" s="74"/>
      <c r="Y1311" s="74"/>
      <c r="Z1311" s="74"/>
    </row>
    <row r="1312">
      <c r="A1312" s="74"/>
      <c r="B1312" s="74"/>
      <c r="C1312" s="74"/>
      <c r="D1312" s="74"/>
      <c r="E1312" s="74"/>
      <c r="F1312" s="74"/>
      <c r="G1312" s="74"/>
      <c r="H1312" s="74"/>
      <c r="I1312" s="74"/>
      <c r="J1312" s="74"/>
      <c r="K1312" s="74"/>
      <c r="L1312" s="74"/>
      <c r="M1312" s="74"/>
      <c r="N1312" s="74"/>
      <c r="O1312" s="74"/>
      <c r="P1312" s="74"/>
      <c r="Q1312" s="74"/>
      <c r="R1312" s="74"/>
      <c r="S1312" s="74"/>
      <c r="T1312" s="74"/>
      <c r="U1312" s="74"/>
      <c r="V1312" s="74"/>
      <c r="W1312" s="74"/>
      <c r="X1312" s="74"/>
      <c r="Y1312" s="74"/>
      <c r="Z1312" s="74"/>
    </row>
    <row r="1313">
      <c r="A1313" s="74"/>
      <c r="B1313" s="74"/>
      <c r="C1313" s="74"/>
      <c r="D1313" s="74"/>
      <c r="E1313" s="74"/>
      <c r="F1313" s="74"/>
      <c r="G1313" s="74"/>
      <c r="H1313" s="74"/>
      <c r="I1313" s="74"/>
      <c r="J1313" s="74"/>
      <c r="K1313" s="74"/>
      <c r="L1313" s="74"/>
      <c r="M1313" s="74"/>
      <c r="N1313" s="74"/>
      <c r="O1313" s="74"/>
      <c r="P1313" s="74"/>
      <c r="Q1313" s="74"/>
      <c r="R1313" s="74"/>
      <c r="S1313" s="74"/>
      <c r="T1313" s="74"/>
      <c r="U1313" s="74"/>
      <c r="V1313" s="74"/>
      <c r="W1313" s="74"/>
      <c r="X1313" s="74"/>
      <c r="Y1313" s="74"/>
      <c r="Z1313" s="74"/>
    </row>
    <row r="1314">
      <c r="A1314" s="74"/>
      <c r="B1314" s="74"/>
      <c r="C1314" s="74"/>
      <c r="D1314" s="74"/>
      <c r="E1314" s="74"/>
      <c r="F1314" s="74"/>
      <c r="G1314" s="74"/>
      <c r="H1314" s="74"/>
      <c r="I1314" s="74"/>
      <c r="J1314" s="74"/>
      <c r="K1314" s="74"/>
      <c r="L1314" s="74"/>
      <c r="M1314" s="74"/>
      <c r="N1314" s="74"/>
      <c r="O1314" s="74"/>
      <c r="P1314" s="74"/>
      <c r="Q1314" s="74"/>
      <c r="R1314" s="74"/>
      <c r="S1314" s="74"/>
      <c r="T1314" s="74"/>
      <c r="U1314" s="74"/>
      <c r="V1314" s="74"/>
      <c r="W1314" s="74"/>
      <c r="X1314" s="74"/>
      <c r="Y1314" s="74"/>
      <c r="Z1314" s="74"/>
    </row>
    <row r="1315">
      <c r="A1315" s="74"/>
      <c r="B1315" s="74"/>
      <c r="C1315" s="74"/>
      <c r="D1315" s="74"/>
      <c r="E1315" s="74"/>
      <c r="F1315" s="74"/>
      <c r="G1315" s="74"/>
      <c r="H1315" s="74"/>
      <c r="I1315" s="74"/>
      <c r="J1315" s="74"/>
      <c r="K1315" s="74"/>
      <c r="L1315" s="74"/>
      <c r="M1315" s="74"/>
      <c r="N1315" s="74"/>
      <c r="O1315" s="74"/>
      <c r="P1315" s="74"/>
      <c r="Q1315" s="74"/>
      <c r="R1315" s="74"/>
      <c r="S1315" s="74"/>
      <c r="T1315" s="74"/>
      <c r="U1315" s="74"/>
      <c r="V1315" s="74"/>
      <c r="W1315" s="74"/>
      <c r="X1315" s="74"/>
      <c r="Y1315" s="74"/>
      <c r="Z1315" s="74"/>
    </row>
    <row r="1316">
      <c r="A1316" s="74"/>
      <c r="B1316" s="74"/>
      <c r="C1316" s="74"/>
      <c r="D1316" s="74"/>
      <c r="E1316" s="74"/>
      <c r="F1316" s="74"/>
      <c r="G1316" s="74"/>
      <c r="H1316" s="74"/>
      <c r="I1316" s="74"/>
      <c r="J1316" s="74"/>
      <c r="K1316" s="74"/>
      <c r="L1316" s="74"/>
      <c r="M1316" s="74"/>
      <c r="N1316" s="74"/>
      <c r="O1316" s="74"/>
      <c r="P1316" s="74"/>
      <c r="Q1316" s="74"/>
      <c r="R1316" s="74"/>
      <c r="S1316" s="74"/>
      <c r="T1316" s="74"/>
      <c r="U1316" s="74"/>
      <c r="V1316" s="74"/>
      <c r="W1316" s="74"/>
      <c r="X1316" s="74"/>
      <c r="Y1316" s="74"/>
      <c r="Z1316" s="74"/>
    </row>
    <row r="1317">
      <c r="A1317" s="74"/>
      <c r="B1317" s="74"/>
      <c r="C1317" s="74"/>
      <c r="D1317" s="74"/>
      <c r="E1317" s="74"/>
      <c r="F1317" s="74"/>
      <c r="G1317" s="74"/>
      <c r="H1317" s="74"/>
      <c r="I1317" s="74"/>
      <c r="J1317" s="74"/>
      <c r="K1317" s="74"/>
      <c r="L1317" s="74"/>
      <c r="M1317" s="74"/>
      <c r="N1317" s="74"/>
      <c r="O1317" s="74"/>
      <c r="P1317" s="74"/>
      <c r="Q1317" s="74"/>
      <c r="R1317" s="74"/>
      <c r="S1317" s="74"/>
      <c r="T1317" s="74"/>
      <c r="U1317" s="74"/>
      <c r="V1317" s="74"/>
      <c r="W1317" s="74"/>
      <c r="X1317" s="74"/>
      <c r="Y1317" s="74"/>
      <c r="Z1317" s="74"/>
    </row>
    <row r="1318">
      <c r="A1318" s="74"/>
      <c r="B1318" s="74"/>
      <c r="C1318" s="74"/>
      <c r="D1318" s="74"/>
      <c r="E1318" s="74"/>
      <c r="F1318" s="74"/>
      <c r="G1318" s="74"/>
      <c r="H1318" s="74"/>
      <c r="I1318" s="74"/>
      <c r="J1318" s="74"/>
      <c r="K1318" s="74"/>
      <c r="L1318" s="74"/>
      <c r="M1318" s="74"/>
      <c r="N1318" s="74"/>
      <c r="O1318" s="74"/>
      <c r="P1318" s="74"/>
      <c r="Q1318" s="74"/>
      <c r="R1318" s="74"/>
      <c r="S1318" s="74"/>
      <c r="T1318" s="74"/>
      <c r="U1318" s="74"/>
      <c r="V1318" s="74"/>
      <c r="W1318" s="74"/>
      <c r="X1318" s="74"/>
      <c r="Y1318" s="74"/>
      <c r="Z1318" s="74"/>
    </row>
    <row r="1319">
      <c r="A1319" s="74"/>
      <c r="B1319" s="74"/>
      <c r="C1319" s="74"/>
      <c r="D1319" s="74"/>
      <c r="E1319" s="74"/>
      <c r="F1319" s="74"/>
      <c r="G1319" s="74"/>
      <c r="H1319" s="74"/>
      <c r="I1319" s="74"/>
      <c r="J1319" s="74"/>
      <c r="K1319" s="74"/>
      <c r="L1319" s="74"/>
      <c r="M1319" s="74"/>
      <c r="N1319" s="74"/>
      <c r="O1319" s="74"/>
      <c r="P1319" s="74"/>
      <c r="Q1319" s="74"/>
      <c r="R1319" s="74"/>
      <c r="S1319" s="74"/>
      <c r="T1319" s="74"/>
      <c r="U1319" s="74"/>
      <c r="V1319" s="74"/>
      <c r="W1319" s="74"/>
      <c r="X1319" s="74"/>
      <c r="Y1319" s="74"/>
      <c r="Z1319" s="74"/>
    </row>
    <row r="1320">
      <c r="A1320" s="74"/>
      <c r="B1320" s="74"/>
      <c r="C1320" s="74"/>
      <c r="D1320" s="74"/>
      <c r="E1320" s="74"/>
      <c r="F1320" s="74"/>
      <c r="G1320" s="74"/>
      <c r="H1320" s="74"/>
      <c r="I1320" s="74"/>
      <c r="J1320" s="74"/>
      <c r="K1320" s="74"/>
      <c r="L1320" s="74"/>
      <c r="M1320" s="74"/>
      <c r="N1320" s="74"/>
      <c r="O1320" s="74"/>
      <c r="P1320" s="74"/>
      <c r="Q1320" s="74"/>
      <c r="R1320" s="74"/>
      <c r="S1320" s="74"/>
      <c r="T1320" s="74"/>
      <c r="U1320" s="74"/>
      <c r="V1320" s="74"/>
      <c r="W1320" s="74"/>
      <c r="X1320" s="74"/>
      <c r="Y1320" s="74"/>
      <c r="Z1320" s="74"/>
    </row>
    <row r="1321">
      <c r="A1321" s="74"/>
      <c r="B1321" s="74"/>
      <c r="C1321" s="74"/>
      <c r="D1321" s="74"/>
      <c r="E1321" s="74"/>
      <c r="F1321" s="74"/>
      <c r="G1321" s="74"/>
      <c r="H1321" s="74"/>
      <c r="I1321" s="74"/>
      <c r="J1321" s="74"/>
      <c r="K1321" s="74"/>
      <c r="L1321" s="74"/>
      <c r="M1321" s="74"/>
      <c r="N1321" s="74"/>
      <c r="O1321" s="74"/>
      <c r="P1321" s="74"/>
      <c r="Q1321" s="74"/>
      <c r="R1321" s="74"/>
      <c r="S1321" s="74"/>
      <c r="T1321" s="74"/>
      <c r="U1321" s="74"/>
      <c r="V1321" s="74"/>
      <c r="W1321" s="74"/>
      <c r="X1321" s="74"/>
      <c r="Y1321" s="74"/>
      <c r="Z1321" s="74"/>
    </row>
    <row r="1322">
      <c r="A1322" s="74"/>
      <c r="B1322" s="74"/>
      <c r="C1322" s="74"/>
      <c r="D1322" s="74"/>
      <c r="E1322" s="74"/>
      <c r="F1322" s="74"/>
      <c r="G1322" s="74"/>
      <c r="H1322" s="74"/>
      <c r="I1322" s="74"/>
      <c r="J1322" s="74"/>
      <c r="K1322" s="74"/>
      <c r="L1322" s="74"/>
      <c r="M1322" s="74"/>
      <c r="N1322" s="74"/>
      <c r="O1322" s="74"/>
      <c r="P1322" s="74"/>
      <c r="Q1322" s="74"/>
      <c r="R1322" s="74"/>
      <c r="S1322" s="74"/>
      <c r="T1322" s="74"/>
      <c r="U1322" s="74"/>
      <c r="V1322" s="74"/>
      <c r="W1322" s="74"/>
      <c r="X1322" s="74"/>
      <c r="Y1322" s="74"/>
      <c r="Z1322" s="74"/>
    </row>
    <row r="1323">
      <c r="A1323" s="74"/>
      <c r="B1323" s="74"/>
      <c r="C1323" s="74"/>
      <c r="D1323" s="74"/>
      <c r="E1323" s="74"/>
      <c r="F1323" s="74"/>
      <c r="G1323" s="74"/>
      <c r="H1323" s="74"/>
      <c r="I1323" s="74"/>
      <c r="J1323" s="74"/>
      <c r="K1323" s="74"/>
      <c r="L1323" s="74"/>
      <c r="M1323" s="74"/>
      <c r="N1323" s="74"/>
      <c r="O1323" s="74"/>
      <c r="P1323" s="74"/>
      <c r="Q1323" s="74"/>
      <c r="R1323" s="74"/>
      <c r="S1323" s="74"/>
      <c r="T1323" s="74"/>
      <c r="U1323" s="74"/>
      <c r="V1323" s="74"/>
      <c r="W1323" s="74"/>
      <c r="X1323" s="74"/>
      <c r="Y1323" s="74"/>
      <c r="Z1323" s="74"/>
    </row>
    <row r="1324">
      <c r="A1324" s="74"/>
      <c r="B1324" s="74"/>
      <c r="C1324" s="74"/>
      <c r="D1324" s="74"/>
      <c r="E1324" s="74"/>
      <c r="F1324" s="74"/>
      <c r="G1324" s="74"/>
      <c r="H1324" s="74"/>
      <c r="I1324" s="74"/>
      <c r="J1324" s="74"/>
      <c r="K1324" s="74"/>
      <c r="L1324" s="74"/>
      <c r="M1324" s="74"/>
      <c r="N1324" s="74"/>
      <c r="O1324" s="74"/>
      <c r="P1324" s="74"/>
      <c r="Q1324" s="74"/>
      <c r="R1324" s="74"/>
      <c r="S1324" s="74"/>
      <c r="T1324" s="74"/>
      <c r="U1324" s="74"/>
      <c r="V1324" s="74"/>
      <c r="W1324" s="74"/>
      <c r="X1324" s="74"/>
      <c r="Y1324" s="74"/>
      <c r="Z1324" s="74"/>
    </row>
    <row r="1325">
      <c r="A1325" s="74"/>
      <c r="B1325" s="74"/>
      <c r="C1325" s="74"/>
      <c r="D1325" s="74"/>
      <c r="E1325" s="74"/>
      <c r="F1325" s="74"/>
      <c r="G1325" s="74"/>
      <c r="H1325" s="74"/>
      <c r="I1325" s="74"/>
      <c r="J1325" s="74"/>
      <c r="K1325" s="74"/>
      <c r="L1325" s="74"/>
      <c r="M1325" s="74"/>
      <c r="N1325" s="74"/>
      <c r="O1325" s="74"/>
      <c r="P1325" s="74"/>
      <c r="Q1325" s="74"/>
      <c r="R1325" s="74"/>
      <c r="S1325" s="74"/>
      <c r="T1325" s="74"/>
      <c r="U1325" s="74"/>
      <c r="V1325" s="74"/>
      <c r="W1325" s="74"/>
      <c r="X1325" s="74"/>
      <c r="Y1325" s="74"/>
      <c r="Z1325" s="74"/>
    </row>
    <row r="1326">
      <c r="A1326" s="74"/>
      <c r="B1326" s="74"/>
      <c r="C1326" s="74"/>
      <c r="D1326" s="74"/>
      <c r="E1326" s="74"/>
      <c r="F1326" s="74"/>
      <c r="G1326" s="74"/>
      <c r="H1326" s="74"/>
      <c r="I1326" s="74"/>
      <c r="J1326" s="74"/>
      <c r="K1326" s="74"/>
      <c r="L1326" s="74"/>
      <c r="M1326" s="74"/>
      <c r="N1326" s="74"/>
      <c r="O1326" s="74"/>
      <c r="P1326" s="74"/>
      <c r="Q1326" s="74"/>
      <c r="R1326" s="74"/>
      <c r="S1326" s="74"/>
      <c r="T1326" s="74"/>
      <c r="U1326" s="74"/>
      <c r="V1326" s="74"/>
      <c r="W1326" s="74"/>
      <c r="X1326" s="74"/>
      <c r="Y1326" s="74"/>
      <c r="Z1326" s="74"/>
    </row>
    <row r="1327">
      <c r="A1327" s="74"/>
      <c r="B1327" s="74"/>
      <c r="C1327" s="74"/>
      <c r="D1327" s="74"/>
      <c r="E1327" s="74"/>
      <c r="F1327" s="74"/>
      <c r="G1327" s="74"/>
      <c r="H1327" s="74"/>
      <c r="I1327" s="74"/>
      <c r="J1327" s="74"/>
      <c r="K1327" s="74"/>
      <c r="L1327" s="74"/>
      <c r="M1327" s="74"/>
      <c r="N1327" s="74"/>
      <c r="O1327" s="74"/>
      <c r="P1327" s="74"/>
      <c r="Q1327" s="74"/>
      <c r="R1327" s="74"/>
      <c r="S1327" s="74"/>
      <c r="T1327" s="74"/>
      <c r="U1327" s="74"/>
      <c r="V1327" s="74"/>
      <c r="W1327" s="74"/>
      <c r="X1327" s="74"/>
      <c r="Y1327" s="74"/>
      <c r="Z1327" s="74"/>
    </row>
    <row r="1328">
      <c r="A1328" s="74"/>
      <c r="B1328" s="74"/>
      <c r="C1328" s="74"/>
      <c r="D1328" s="74"/>
      <c r="E1328" s="74"/>
      <c r="F1328" s="74"/>
      <c r="G1328" s="74"/>
      <c r="H1328" s="74"/>
      <c r="I1328" s="74"/>
      <c r="J1328" s="74"/>
      <c r="K1328" s="74"/>
      <c r="L1328" s="74"/>
      <c r="M1328" s="74"/>
      <c r="N1328" s="74"/>
      <c r="O1328" s="74"/>
      <c r="P1328" s="74"/>
      <c r="Q1328" s="74"/>
      <c r="R1328" s="74"/>
      <c r="S1328" s="74"/>
      <c r="T1328" s="74"/>
      <c r="U1328" s="74"/>
      <c r="V1328" s="74"/>
      <c r="W1328" s="74"/>
      <c r="X1328" s="74"/>
      <c r="Y1328" s="74"/>
      <c r="Z1328" s="74"/>
    </row>
    <row r="1329">
      <c r="A1329" s="74"/>
      <c r="B1329" s="74"/>
      <c r="C1329" s="74"/>
      <c r="D1329" s="74"/>
      <c r="E1329" s="74"/>
      <c r="F1329" s="74"/>
      <c r="G1329" s="74"/>
      <c r="H1329" s="74"/>
      <c r="I1329" s="74"/>
      <c r="J1329" s="74"/>
      <c r="K1329" s="74"/>
      <c r="L1329" s="74"/>
      <c r="M1329" s="74"/>
      <c r="N1329" s="74"/>
      <c r="O1329" s="74"/>
      <c r="P1329" s="74"/>
      <c r="Q1329" s="74"/>
      <c r="R1329" s="74"/>
      <c r="S1329" s="74"/>
      <c r="T1329" s="74"/>
      <c r="U1329" s="74"/>
      <c r="V1329" s="74"/>
      <c r="W1329" s="74"/>
      <c r="X1329" s="74"/>
      <c r="Y1329" s="74"/>
      <c r="Z1329" s="74"/>
    </row>
    <row r="1330">
      <c r="A1330" s="74"/>
      <c r="B1330" s="74"/>
      <c r="C1330" s="74"/>
      <c r="D1330" s="74"/>
      <c r="E1330" s="74"/>
      <c r="F1330" s="74"/>
      <c r="G1330" s="74"/>
      <c r="H1330" s="74"/>
      <c r="I1330" s="74"/>
      <c r="J1330" s="74"/>
      <c r="K1330" s="74"/>
      <c r="L1330" s="74"/>
      <c r="M1330" s="74"/>
      <c r="N1330" s="74"/>
      <c r="O1330" s="74"/>
      <c r="P1330" s="74"/>
      <c r="Q1330" s="74"/>
      <c r="R1330" s="74"/>
      <c r="S1330" s="74"/>
      <c r="T1330" s="74"/>
      <c r="U1330" s="74"/>
      <c r="V1330" s="74"/>
      <c r="W1330" s="74"/>
      <c r="X1330" s="74"/>
      <c r="Y1330" s="74"/>
      <c r="Z1330" s="74"/>
    </row>
    <row r="1331">
      <c r="A1331" s="74"/>
      <c r="B1331" s="74"/>
      <c r="C1331" s="74"/>
      <c r="D1331" s="74"/>
      <c r="E1331" s="74"/>
      <c r="F1331" s="74"/>
      <c r="G1331" s="74"/>
      <c r="H1331" s="74"/>
      <c r="I1331" s="74"/>
      <c r="J1331" s="74"/>
      <c r="K1331" s="74"/>
      <c r="L1331" s="74"/>
      <c r="M1331" s="74"/>
      <c r="N1331" s="74"/>
      <c r="O1331" s="74"/>
      <c r="P1331" s="74"/>
      <c r="Q1331" s="74"/>
      <c r="R1331" s="74"/>
      <c r="S1331" s="74"/>
      <c r="T1331" s="74"/>
      <c r="U1331" s="74"/>
      <c r="V1331" s="74"/>
      <c r="W1331" s="74"/>
      <c r="X1331" s="74"/>
      <c r="Y1331" s="74"/>
      <c r="Z1331" s="74"/>
    </row>
    <row r="1332">
      <c r="A1332" s="74"/>
      <c r="B1332" s="74"/>
      <c r="C1332" s="74"/>
      <c r="D1332" s="74"/>
      <c r="E1332" s="74"/>
      <c r="F1332" s="74"/>
      <c r="G1332" s="74"/>
      <c r="H1332" s="74"/>
      <c r="I1332" s="74"/>
      <c r="J1332" s="74"/>
      <c r="K1332" s="74"/>
      <c r="L1332" s="74"/>
      <c r="M1332" s="74"/>
      <c r="N1332" s="74"/>
      <c r="O1332" s="74"/>
      <c r="P1332" s="74"/>
      <c r="Q1332" s="74"/>
      <c r="R1332" s="74"/>
      <c r="S1332" s="74"/>
      <c r="T1332" s="74"/>
      <c r="U1332" s="74"/>
      <c r="V1332" s="74"/>
      <c r="W1332" s="74"/>
      <c r="X1332" s="74"/>
      <c r="Y1332" s="74"/>
      <c r="Z1332" s="74"/>
    </row>
    <row r="1333">
      <c r="A1333" s="74"/>
      <c r="B1333" s="74"/>
      <c r="C1333" s="74"/>
      <c r="D1333" s="74"/>
      <c r="E1333" s="74"/>
      <c r="F1333" s="74"/>
      <c r="G1333" s="74"/>
      <c r="H1333" s="74"/>
      <c r="I1333" s="74"/>
      <c r="J1333" s="74"/>
      <c r="K1333" s="74"/>
      <c r="L1333" s="74"/>
      <c r="M1333" s="74"/>
      <c r="N1333" s="74"/>
      <c r="O1333" s="74"/>
      <c r="P1333" s="74"/>
      <c r="Q1333" s="74"/>
      <c r="R1333" s="74"/>
      <c r="S1333" s="74"/>
      <c r="T1333" s="74"/>
      <c r="U1333" s="74"/>
      <c r="V1333" s="74"/>
      <c r="W1333" s="74"/>
      <c r="X1333" s="74"/>
      <c r="Y1333" s="74"/>
      <c r="Z1333" s="74"/>
    </row>
    <row r="1334">
      <c r="A1334" s="74"/>
      <c r="B1334" s="74"/>
      <c r="C1334" s="74"/>
      <c r="D1334" s="74"/>
      <c r="E1334" s="74"/>
      <c r="F1334" s="74"/>
      <c r="G1334" s="74"/>
      <c r="H1334" s="74"/>
      <c r="I1334" s="74"/>
      <c r="J1334" s="74"/>
      <c r="K1334" s="74"/>
      <c r="L1334" s="74"/>
      <c r="M1334" s="74"/>
      <c r="N1334" s="74"/>
      <c r="O1334" s="74"/>
      <c r="P1334" s="74"/>
      <c r="Q1334" s="74"/>
      <c r="R1334" s="74"/>
      <c r="S1334" s="74"/>
      <c r="T1334" s="74"/>
      <c r="U1334" s="74"/>
      <c r="V1334" s="74"/>
      <c r="W1334" s="74"/>
      <c r="X1334" s="74"/>
      <c r="Y1334" s="74"/>
      <c r="Z1334" s="74"/>
    </row>
    <row r="1335">
      <c r="A1335" s="74"/>
      <c r="B1335" s="74"/>
      <c r="C1335" s="74"/>
      <c r="D1335" s="74"/>
      <c r="E1335" s="74"/>
      <c r="F1335" s="74"/>
      <c r="G1335" s="74"/>
      <c r="H1335" s="74"/>
      <c r="I1335" s="74"/>
      <c r="J1335" s="74"/>
      <c r="K1335" s="74"/>
      <c r="L1335" s="74"/>
      <c r="M1335" s="74"/>
      <c r="N1335" s="74"/>
      <c r="O1335" s="74"/>
      <c r="P1335" s="74"/>
      <c r="Q1335" s="74"/>
      <c r="R1335" s="74"/>
      <c r="S1335" s="74"/>
      <c r="T1335" s="74"/>
      <c r="U1335" s="74"/>
      <c r="V1335" s="74"/>
      <c r="W1335" s="74"/>
      <c r="X1335" s="74"/>
      <c r="Y1335" s="74"/>
      <c r="Z1335" s="74"/>
    </row>
    <row r="1336">
      <c r="A1336" s="74"/>
      <c r="B1336" s="74"/>
      <c r="C1336" s="74"/>
      <c r="D1336" s="74"/>
      <c r="E1336" s="74"/>
      <c r="F1336" s="74"/>
      <c r="G1336" s="74"/>
      <c r="H1336" s="74"/>
      <c r="I1336" s="74"/>
      <c r="J1336" s="74"/>
      <c r="K1336" s="74"/>
      <c r="L1336" s="74"/>
      <c r="M1336" s="74"/>
      <c r="N1336" s="74"/>
      <c r="O1336" s="74"/>
      <c r="P1336" s="74"/>
      <c r="Q1336" s="74"/>
      <c r="R1336" s="74"/>
      <c r="S1336" s="74"/>
      <c r="T1336" s="74"/>
      <c r="U1336" s="74"/>
      <c r="V1336" s="74"/>
      <c r="W1336" s="74"/>
      <c r="X1336" s="74"/>
      <c r="Y1336" s="74"/>
      <c r="Z1336" s="74"/>
    </row>
    <row r="1337">
      <c r="A1337" s="74"/>
      <c r="B1337" s="74"/>
      <c r="C1337" s="74"/>
      <c r="D1337" s="74"/>
      <c r="E1337" s="74"/>
      <c r="F1337" s="74"/>
      <c r="G1337" s="74"/>
      <c r="H1337" s="74"/>
      <c r="I1337" s="74"/>
      <c r="J1337" s="74"/>
      <c r="K1337" s="74"/>
      <c r="L1337" s="74"/>
      <c r="M1337" s="74"/>
      <c r="N1337" s="74"/>
      <c r="O1337" s="74"/>
      <c r="P1337" s="74"/>
      <c r="Q1337" s="74"/>
      <c r="R1337" s="74"/>
      <c r="S1337" s="74"/>
      <c r="T1337" s="74"/>
      <c r="U1337" s="74"/>
      <c r="V1337" s="74"/>
      <c r="W1337" s="74"/>
      <c r="X1337" s="74"/>
      <c r="Y1337" s="74"/>
      <c r="Z1337" s="74"/>
    </row>
    <row r="1338">
      <c r="A1338" s="74"/>
      <c r="B1338" s="74"/>
      <c r="C1338" s="74"/>
      <c r="D1338" s="74"/>
      <c r="E1338" s="74"/>
      <c r="F1338" s="74"/>
      <c r="G1338" s="74"/>
      <c r="H1338" s="74"/>
      <c r="I1338" s="74"/>
      <c r="J1338" s="74"/>
      <c r="K1338" s="74"/>
      <c r="L1338" s="74"/>
      <c r="M1338" s="74"/>
      <c r="N1338" s="74"/>
      <c r="O1338" s="74"/>
      <c r="P1338" s="74"/>
      <c r="Q1338" s="74"/>
      <c r="R1338" s="74"/>
      <c r="S1338" s="74"/>
      <c r="T1338" s="74"/>
      <c r="U1338" s="74"/>
      <c r="V1338" s="74"/>
      <c r="W1338" s="74"/>
      <c r="X1338" s="74"/>
      <c r="Y1338" s="74"/>
      <c r="Z1338" s="74"/>
    </row>
    <row r="1339">
      <c r="A1339" s="74"/>
      <c r="B1339" s="74"/>
      <c r="C1339" s="74"/>
      <c r="D1339" s="74"/>
      <c r="E1339" s="74"/>
      <c r="F1339" s="74"/>
      <c r="G1339" s="74"/>
      <c r="H1339" s="74"/>
      <c r="I1339" s="74"/>
      <c r="J1339" s="74"/>
      <c r="K1339" s="74"/>
      <c r="L1339" s="74"/>
      <c r="M1339" s="74"/>
      <c r="N1339" s="74"/>
      <c r="O1339" s="74"/>
      <c r="P1339" s="74"/>
      <c r="Q1339" s="74"/>
      <c r="R1339" s="74"/>
      <c r="S1339" s="74"/>
      <c r="T1339" s="74"/>
      <c r="U1339" s="74"/>
      <c r="V1339" s="74"/>
      <c r="W1339" s="74"/>
      <c r="X1339" s="74"/>
      <c r="Y1339" s="74"/>
      <c r="Z1339" s="74"/>
    </row>
    <row r="1340">
      <c r="A1340" s="74"/>
      <c r="B1340" s="74"/>
      <c r="C1340" s="74"/>
      <c r="D1340" s="74"/>
      <c r="E1340" s="74"/>
      <c r="F1340" s="74"/>
      <c r="G1340" s="74"/>
      <c r="H1340" s="74"/>
      <c r="I1340" s="74"/>
      <c r="J1340" s="74"/>
      <c r="K1340" s="74"/>
      <c r="L1340" s="74"/>
      <c r="M1340" s="74"/>
      <c r="N1340" s="74"/>
      <c r="O1340" s="74"/>
      <c r="P1340" s="74"/>
      <c r="Q1340" s="74"/>
      <c r="R1340" s="74"/>
      <c r="S1340" s="74"/>
      <c r="T1340" s="74"/>
      <c r="U1340" s="74"/>
      <c r="V1340" s="74"/>
      <c r="W1340" s="74"/>
      <c r="X1340" s="74"/>
      <c r="Y1340" s="74"/>
      <c r="Z1340" s="74"/>
    </row>
    <row r="1341">
      <c r="A1341" s="74"/>
      <c r="B1341" s="74"/>
      <c r="C1341" s="74"/>
      <c r="D1341" s="74"/>
      <c r="E1341" s="74"/>
      <c r="F1341" s="74"/>
      <c r="G1341" s="74"/>
      <c r="H1341" s="74"/>
      <c r="I1341" s="74"/>
      <c r="J1341" s="74"/>
      <c r="K1341" s="74"/>
      <c r="L1341" s="74"/>
      <c r="M1341" s="74"/>
      <c r="N1341" s="74"/>
      <c r="O1341" s="74"/>
      <c r="P1341" s="74"/>
      <c r="Q1341" s="74"/>
      <c r="R1341" s="74"/>
      <c r="S1341" s="74"/>
      <c r="T1341" s="74"/>
      <c r="U1341" s="74"/>
      <c r="V1341" s="74"/>
      <c r="W1341" s="74"/>
      <c r="X1341" s="74"/>
      <c r="Y1341" s="74"/>
      <c r="Z1341" s="74"/>
    </row>
    <row r="1342">
      <c r="A1342" s="74"/>
      <c r="B1342" s="74"/>
      <c r="C1342" s="74"/>
      <c r="D1342" s="74"/>
      <c r="E1342" s="74"/>
      <c r="F1342" s="74"/>
      <c r="G1342" s="74"/>
      <c r="H1342" s="74"/>
      <c r="I1342" s="74"/>
      <c r="J1342" s="74"/>
      <c r="K1342" s="74"/>
      <c r="L1342" s="74"/>
      <c r="M1342" s="74"/>
      <c r="N1342" s="74"/>
      <c r="O1342" s="74"/>
      <c r="P1342" s="74"/>
      <c r="Q1342" s="74"/>
      <c r="R1342" s="74"/>
      <c r="S1342" s="74"/>
      <c r="T1342" s="74"/>
      <c r="U1342" s="74"/>
      <c r="V1342" s="74"/>
      <c r="W1342" s="74"/>
      <c r="X1342" s="74"/>
      <c r="Y1342" s="74"/>
      <c r="Z1342" s="74"/>
    </row>
    <row r="1343">
      <c r="A1343" s="74"/>
      <c r="B1343" s="74"/>
      <c r="C1343" s="74"/>
      <c r="D1343" s="74"/>
      <c r="E1343" s="74"/>
      <c r="F1343" s="74"/>
      <c r="G1343" s="74"/>
      <c r="H1343" s="74"/>
      <c r="I1343" s="74"/>
      <c r="J1343" s="74"/>
      <c r="K1343" s="74"/>
      <c r="L1343" s="74"/>
      <c r="M1343" s="74"/>
      <c r="N1343" s="74"/>
      <c r="O1343" s="74"/>
      <c r="P1343" s="74"/>
      <c r="Q1343" s="74"/>
      <c r="R1343" s="74"/>
      <c r="S1343" s="74"/>
      <c r="T1343" s="74"/>
      <c r="U1343" s="74"/>
      <c r="V1343" s="74"/>
      <c r="W1343" s="74"/>
      <c r="X1343" s="74"/>
      <c r="Y1343" s="74"/>
      <c r="Z1343" s="74"/>
    </row>
    <row r="1344">
      <c r="A1344" s="74"/>
      <c r="B1344" s="74"/>
      <c r="C1344" s="74"/>
      <c r="D1344" s="74"/>
      <c r="E1344" s="74"/>
      <c r="F1344" s="74"/>
      <c r="G1344" s="74"/>
      <c r="H1344" s="74"/>
      <c r="I1344" s="74"/>
      <c r="J1344" s="74"/>
      <c r="K1344" s="74"/>
      <c r="L1344" s="74"/>
      <c r="M1344" s="74"/>
      <c r="N1344" s="74"/>
      <c r="O1344" s="74"/>
      <c r="P1344" s="74"/>
      <c r="Q1344" s="74"/>
      <c r="R1344" s="74"/>
      <c r="S1344" s="74"/>
      <c r="T1344" s="74"/>
      <c r="U1344" s="74"/>
      <c r="V1344" s="74"/>
      <c r="W1344" s="74"/>
      <c r="X1344" s="74"/>
      <c r="Y1344" s="74"/>
      <c r="Z1344" s="74"/>
    </row>
    <row r="1345">
      <c r="A1345" s="74"/>
      <c r="B1345" s="74"/>
      <c r="C1345" s="74"/>
      <c r="D1345" s="74"/>
      <c r="E1345" s="74"/>
      <c r="F1345" s="74"/>
      <c r="G1345" s="74"/>
      <c r="H1345" s="74"/>
      <c r="I1345" s="74"/>
      <c r="J1345" s="74"/>
      <c r="K1345" s="74"/>
      <c r="L1345" s="74"/>
      <c r="M1345" s="74"/>
      <c r="N1345" s="74"/>
      <c r="O1345" s="74"/>
      <c r="P1345" s="74"/>
      <c r="Q1345" s="74"/>
      <c r="R1345" s="74"/>
      <c r="S1345" s="74"/>
      <c r="T1345" s="74"/>
      <c r="U1345" s="74"/>
      <c r="V1345" s="74"/>
      <c r="W1345" s="74"/>
      <c r="X1345" s="74"/>
      <c r="Y1345" s="74"/>
      <c r="Z1345" s="74"/>
    </row>
    <row r="1346">
      <c r="A1346" s="74"/>
      <c r="B1346" s="74"/>
      <c r="C1346" s="74"/>
      <c r="D1346" s="74"/>
      <c r="E1346" s="74"/>
      <c r="F1346" s="74"/>
      <c r="G1346" s="74"/>
      <c r="H1346" s="74"/>
      <c r="I1346" s="74"/>
      <c r="J1346" s="74"/>
      <c r="K1346" s="74"/>
      <c r="L1346" s="74"/>
      <c r="M1346" s="74"/>
      <c r="N1346" s="74"/>
      <c r="O1346" s="74"/>
      <c r="P1346" s="74"/>
      <c r="Q1346" s="74"/>
      <c r="R1346" s="74"/>
      <c r="S1346" s="74"/>
      <c r="T1346" s="74"/>
      <c r="U1346" s="74"/>
      <c r="V1346" s="74"/>
      <c r="W1346" s="74"/>
      <c r="X1346" s="74"/>
      <c r="Y1346" s="74"/>
      <c r="Z1346" s="74"/>
    </row>
    <row r="1347">
      <c r="A1347" s="74"/>
      <c r="B1347" s="74"/>
      <c r="C1347" s="74"/>
      <c r="D1347" s="74"/>
      <c r="E1347" s="74"/>
      <c r="F1347" s="74"/>
      <c r="G1347" s="74"/>
      <c r="H1347" s="74"/>
      <c r="I1347" s="74"/>
      <c r="J1347" s="74"/>
      <c r="K1347" s="74"/>
      <c r="L1347" s="74"/>
      <c r="M1347" s="74"/>
      <c r="N1347" s="74"/>
      <c r="O1347" s="74"/>
      <c r="P1347" s="74"/>
      <c r="Q1347" s="74"/>
      <c r="R1347" s="74"/>
      <c r="S1347" s="74"/>
      <c r="T1347" s="74"/>
      <c r="U1347" s="74"/>
      <c r="V1347" s="74"/>
      <c r="W1347" s="74"/>
      <c r="X1347" s="74"/>
      <c r="Y1347" s="74"/>
      <c r="Z1347" s="74"/>
    </row>
    <row r="1348">
      <c r="A1348" s="74"/>
      <c r="B1348" s="74"/>
      <c r="C1348" s="74"/>
      <c r="D1348" s="74"/>
      <c r="E1348" s="74"/>
      <c r="F1348" s="74"/>
      <c r="G1348" s="74"/>
      <c r="H1348" s="74"/>
      <c r="I1348" s="74"/>
      <c r="J1348" s="74"/>
      <c r="K1348" s="74"/>
      <c r="L1348" s="74"/>
      <c r="M1348" s="74"/>
      <c r="N1348" s="74"/>
      <c r="O1348" s="74"/>
      <c r="P1348" s="74"/>
      <c r="Q1348" s="74"/>
      <c r="R1348" s="74"/>
      <c r="S1348" s="74"/>
      <c r="T1348" s="74"/>
      <c r="U1348" s="74"/>
      <c r="V1348" s="74"/>
      <c r="W1348" s="74"/>
      <c r="X1348" s="74"/>
      <c r="Y1348" s="74"/>
      <c r="Z1348" s="74"/>
    </row>
    <row r="1349">
      <c r="A1349" s="74"/>
      <c r="B1349" s="74"/>
      <c r="C1349" s="74"/>
      <c r="D1349" s="74"/>
      <c r="E1349" s="74"/>
      <c r="F1349" s="74"/>
      <c r="G1349" s="74"/>
      <c r="H1349" s="74"/>
      <c r="I1349" s="74"/>
      <c r="J1349" s="74"/>
      <c r="K1349" s="74"/>
      <c r="L1349" s="74"/>
      <c r="M1349" s="74"/>
      <c r="N1349" s="74"/>
      <c r="O1349" s="74"/>
      <c r="P1349" s="74"/>
      <c r="Q1349" s="74"/>
      <c r="R1349" s="74"/>
      <c r="S1349" s="74"/>
      <c r="T1349" s="74"/>
      <c r="U1349" s="74"/>
      <c r="V1349" s="74"/>
      <c r="W1349" s="74"/>
      <c r="X1349" s="74"/>
      <c r="Y1349" s="74"/>
      <c r="Z1349" s="74"/>
    </row>
    <row r="1350">
      <c r="A1350" s="74"/>
      <c r="B1350" s="74"/>
      <c r="C1350" s="74"/>
      <c r="D1350" s="74"/>
      <c r="E1350" s="74"/>
      <c r="F1350" s="74"/>
      <c r="G1350" s="74"/>
      <c r="H1350" s="74"/>
      <c r="I1350" s="74"/>
      <c r="J1350" s="74"/>
      <c r="K1350" s="74"/>
      <c r="L1350" s="74"/>
      <c r="M1350" s="74"/>
      <c r="N1350" s="74"/>
      <c r="O1350" s="74"/>
      <c r="P1350" s="74"/>
      <c r="Q1350" s="74"/>
      <c r="R1350" s="74"/>
      <c r="S1350" s="74"/>
      <c r="T1350" s="74"/>
      <c r="U1350" s="74"/>
      <c r="V1350" s="74"/>
      <c r="W1350" s="74"/>
      <c r="X1350" s="74"/>
      <c r="Y1350" s="74"/>
      <c r="Z1350" s="74"/>
    </row>
    <row r="1351">
      <c r="A1351" s="74"/>
      <c r="B1351" s="74"/>
      <c r="C1351" s="74"/>
      <c r="D1351" s="74"/>
      <c r="E1351" s="74"/>
      <c r="F1351" s="74"/>
      <c r="G1351" s="74"/>
      <c r="H1351" s="74"/>
      <c r="I1351" s="74"/>
      <c r="J1351" s="74"/>
      <c r="K1351" s="74"/>
      <c r="L1351" s="74"/>
      <c r="M1351" s="74"/>
      <c r="N1351" s="74"/>
      <c r="O1351" s="74"/>
      <c r="P1351" s="74"/>
      <c r="Q1351" s="74"/>
      <c r="R1351" s="74"/>
      <c r="S1351" s="74"/>
      <c r="T1351" s="74"/>
      <c r="U1351" s="74"/>
      <c r="V1351" s="74"/>
      <c r="W1351" s="74"/>
      <c r="X1351" s="74"/>
      <c r="Y1351" s="74"/>
      <c r="Z1351" s="74"/>
    </row>
    <row r="1352">
      <c r="A1352" s="74"/>
      <c r="B1352" s="74"/>
      <c r="C1352" s="74"/>
      <c r="D1352" s="74"/>
      <c r="E1352" s="74"/>
      <c r="F1352" s="74"/>
      <c r="G1352" s="74"/>
      <c r="H1352" s="74"/>
      <c r="I1352" s="74"/>
      <c r="J1352" s="74"/>
      <c r="K1352" s="74"/>
      <c r="L1352" s="74"/>
      <c r="M1352" s="74"/>
      <c r="N1352" s="74"/>
      <c r="O1352" s="74"/>
      <c r="P1352" s="74"/>
      <c r="Q1352" s="74"/>
      <c r="R1352" s="74"/>
      <c r="S1352" s="74"/>
      <c r="T1352" s="74"/>
      <c r="U1352" s="74"/>
      <c r="V1352" s="74"/>
      <c r="W1352" s="74"/>
      <c r="X1352" s="74"/>
      <c r="Y1352" s="74"/>
      <c r="Z1352" s="74"/>
    </row>
    <row r="1353">
      <c r="A1353" s="74"/>
      <c r="B1353" s="74"/>
      <c r="C1353" s="74"/>
      <c r="D1353" s="74"/>
      <c r="E1353" s="74"/>
      <c r="F1353" s="74"/>
      <c r="G1353" s="74"/>
      <c r="H1353" s="74"/>
      <c r="I1353" s="74"/>
      <c r="J1353" s="74"/>
      <c r="K1353" s="74"/>
      <c r="L1353" s="74"/>
      <c r="M1353" s="74"/>
      <c r="N1353" s="74"/>
      <c r="O1353" s="74"/>
      <c r="P1353" s="74"/>
      <c r="Q1353" s="74"/>
      <c r="R1353" s="74"/>
      <c r="S1353" s="74"/>
      <c r="T1353" s="74"/>
      <c r="U1353" s="74"/>
      <c r="V1353" s="74"/>
      <c r="W1353" s="74"/>
      <c r="X1353" s="74"/>
      <c r="Y1353" s="74"/>
      <c r="Z1353" s="74"/>
    </row>
    <row r="1354">
      <c r="A1354" s="74"/>
      <c r="B1354" s="74"/>
      <c r="C1354" s="74"/>
      <c r="D1354" s="74"/>
      <c r="E1354" s="74"/>
      <c r="F1354" s="74"/>
      <c r="G1354" s="74"/>
      <c r="H1354" s="74"/>
      <c r="I1354" s="74"/>
      <c r="J1354" s="74"/>
      <c r="K1354" s="74"/>
      <c r="L1354" s="74"/>
      <c r="M1354" s="74"/>
      <c r="N1354" s="74"/>
      <c r="O1354" s="74"/>
      <c r="P1354" s="74"/>
      <c r="Q1354" s="74"/>
      <c r="R1354" s="74"/>
      <c r="S1354" s="74"/>
      <c r="T1354" s="74"/>
      <c r="U1354" s="74"/>
      <c r="V1354" s="74"/>
      <c r="W1354" s="74"/>
      <c r="X1354" s="74"/>
      <c r="Y1354" s="74"/>
      <c r="Z1354" s="74"/>
    </row>
    <row r="1355">
      <c r="A1355" s="74"/>
      <c r="B1355" s="74"/>
      <c r="C1355" s="74"/>
      <c r="D1355" s="74"/>
      <c r="E1355" s="74"/>
      <c r="F1355" s="74"/>
      <c r="G1355" s="74"/>
      <c r="H1355" s="74"/>
      <c r="I1355" s="74"/>
      <c r="J1355" s="74"/>
      <c r="K1355" s="74"/>
      <c r="L1355" s="74"/>
      <c r="M1355" s="74"/>
      <c r="N1355" s="74"/>
      <c r="O1355" s="74"/>
      <c r="P1355" s="74"/>
      <c r="Q1355" s="74"/>
      <c r="R1355" s="74"/>
      <c r="S1355" s="74"/>
      <c r="T1355" s="74"/>
      <c r="U1355" s="74"/>
      <c r="V1355" s="74"/>
      <c r="W1355" s="74"/>
      <c r="X1355" s="74"/>
      <c r="Y1355" s="74"/>
      <c r="Z1355" s="74"/>
    </row>
    <row r="1356">
      <c r="A1356" s="74"/>
      <c r="B1356" s="74"/>
      <c r="C1356" s="74"/>
      <c r="D1356" s="74"/>
      <c r="E1356" s="74"/>
      <c r="F1356" s="74"/>
      <c r="G1356" s="74"/>
      <c r="H1356" s="74"/>
      <c r="I1356" s="74"/>
      <c r="J1356" s="74"/>
      <c r="K1356" s="74"/>
      <c r="L1356" s="74"/>
      <c r="M1356" s="74"/>
      <c r="N1356" s="74"/>
      <c r="O1356" s="74"/>
      <c r="P1356" s="74"/>
      <c r="Q1356" s="74"/>
      <c r="R1356" s="74"/>
      <c r="S1356" s="74"/>
      <c r="T1356" s="74"/>
      <c r="U1356" s="74"/>
      <c r="V1356" s="74"/>
      <c r="W1356" s="74"/>
      <c r="X1356" s="74"/>
      <c r="Y1356" s="74"/>
      <c r="Z1356" s="74"/>
    </row>
    <row r="1357">
      <c r="A1357" s="74"/>
      <c r="B1357" s="74"/>
      <c r="C1357" s="74"/>
      <c r="D1357" s="74"/>
      <c r="E1357" s="74"/>
      <c r="F1357" s="74"/>
      <c r="G1357" s="74"/>
      <c r="H1357" s="74"/>
      <c r="I1357" s="74"/>
      <c r="J1357" s="74"/>
      <c r="K1357" s="74"/>
      <c r="L1357" s="74"/>
      <c r="M1357" s="74"/>
      <c r="N1357" s="74"/>
      <c r="O1357" s="74"/>
      <c r="P1357" s="74"/>
      <c r="Q1357" s="74"/>
      <c r="R1357" s="74"/>
      <c r="S1357" s="74"/>
      <c r="T1357" s="74"/>
      <c r="U1357" s="74"/>
      <c r="V1357" s="74"/>
      <c r="W1357" s="74"/>
      <c r="X1357" s="74"/>
      <c r="Y1357" s="74"/>
      <c r="Z1357" s="74"/>
    </row>
    <row r="1358">
      <c r="A1358" s="74"/>
      <c r="B1358" s="74"/>
      <c r="C1358" s="74"/>
      <c r="D1358" s="74"/>
      <c r="E1358" s="74"/>
      <c r="F1358" s="74"/>
      <c r="G1358" s="74"/>
      <c r="H1358" s="74"/>
      <c r="I1358" s="74"/>
      <c r="J1358" s="74"/>
      <c r="K1358" s="74"/>
      <c r="L1358" s="74"/>
      <c r="M1358" s="74"/>
      <c r="N1358" s="74"/>
      <c r="O1358" s="74"/>
      <c r="P1358" s="74"/>
      <c r="Q1358" s="74"/>
      <c r="R1358" s="74"/>
      <c r="S1358" s="74"/>
      <c r="T1358" s="74"/>
      <c r="U1358" s="74"/>
      <c r="V1358" s="74"/>
      <c r="W1358" s="74"/>
      <c r="X1358" s="74"/>
      <c r="Y1358" s="74"/>
      <c r="Z1358" s="74"/>
    </row>
    <row r="1359">
      <c r="A1359" s="74"/>
      <c r="B1359" s="74"/>
      <c r="C1359" s="74"/>
      <c r="D1359" s="74"/>
      <c r="E1359" s="74"/>
      <c r="F1359" s="74"/>
      <c r="G1359" s="74"/>
      <c r="H1359" s="74"/>
      <c r="I1359" s="74"/>
      <c r="J1359" s="74"/>
      <c r="K1359" s="74"/>
      <c r="L1359" s="74"/>
      <c r="M1359" s="74"/>
      <c r="N1359" s="74"/>
      <c r="O1359" s="74"/>
      <c r="P1359" s="74"/>
      <c r="Q1359" s="74"/>
      <c r="R1359" s="74"/>
      <c r="S1359" s="74"/>
      <c r="T1359" s="74"/>
      <c r="U1359" s="74"/>
      <c r="V1359" s="74"/>
      <c r="W1359" s="74"/>
      <c r="X1359" s="74"/>
      <c r="Y1359" s="74"/>
      <c r="Z1359" s="74"/>
    </row>
    <row r="1360">
      <c r="A1360" s="74"/>
      <c r="B1360" s="74"/>
      <c r="C1360" s="74"/>
      <c r="D1360" s="74"/>
      <c r="E1360" s="74"/>
      <c r="F1360" s="74"/>
      <c r="G1360" s="74"/>
      <c r="H1360" s="74"/>
      <c r="I1360" s="74"/>
      <c r="J1360" s="74"/>
      <c r="K1360" s="74"/>
      <c r="L1360" s="74"/>
      <c r="M1360" s="74"/>
      <c r="N1360" s="74"/>
      <c r="O1360" s="74"/>
      <c r="P1360" s="74"/>
      <c r="Q1360" s="74"/>
      <c r="R1360" s="74"/>
      <c r="S1360" s="74"/>
      <c r="T1360" s="74"/>
      <c r="U1360" s="74"/>
      <c r="V1360" s="74"/>
      <c r="W1360" s="74"/>
      <c r="X1360" s="74"/>
      <c r="Y1360" s="74"/>
      <c r="Z1360" s="74"/>
    </row>
    <row r="1361">
      <c r="A1361" s="74"/>
      <c r="B1361" s="74"/>
      <c r="C1361" s="74"/>
      <c r="D1361" s="74"/>
      <c r="E1361" s="74"/>
      <c r="F1361" s="74"/>
      <c r="G1361" s="74"/>
      <c r="H1361" s="74"/>
      <c r="I1361" s="74"/>
      <c r="J1361" s="74"/>
      <c r="K1361" s="74"/>
      <c r="L1361" s="74"/>
      <c r="M1361" s="74"/>
      <c r="N1361" s="74"/>
      <c r="O1361" s="74"/>
      <c r="P1361" s="74"/>
      <c r="Q1361" s="74"/>
      <c r="R1361" s="74"/>
      <c r="S1361" s="74"/>
      <c r="T1361" s="74"/>
      <c r="U1361" s="74"/>
      <c r="V1361" s="74"/>
      <c r="W1361" s="74"/>
      <c r="X1361" s="74"/>
      <c r="Y1361" s="74"/>
      <c r="Z1361" s="74"/>
    </row>
    <row r="1362">
      <c r="A1362" s="74"/>
      <c r="B1362" s="74"/>
      <c r="C1362" s="74"/>
      <c r="D1362" s="74"/>
      <c r="E1362" s="74"/>
      <c r="F1362" s="74"/>
      <c r="G1362" s="74"/>
      <c r="H1362" s="74"/>
      <c r="I1362" s="74"/>
      <c r="J1362" s="74"/>
      <c r="K1362" s="74"/>
      <c r="L1362" s="74"/>
      <c r="M1362" s="74"/>
      <c r="N1362" s="74"/>
      <c r="O1362" s="74"/>
      <c r="P1362" s="74"/>
      <c r="Q1362" s="74"/>
      <c r="R1362" s="74"/>
      <c r="S1362" s="74"/>
      <c r="T1362" s="74"/>
      <c r="U1362" s="74"/>
      <c r="V1362" s="74"/>
      <c r="W1362" s="74"/>
      <c r="X1362" s="74"/>
      <c r="Y1362" s="74"/>
      <c r="Z1362" s="74"/>
    </row>
    <row r="1363">
      <c r="A1363" s="74"/>
      <c r="B1363" s="74"/>
      <c r="C1363" s="74"/>
      <c r="D1363" s="74"/>
      <c r="E1363" s="74"/>
      <c r="F1363" s="74"/>
      <c r="G1363" s="74"/>
      <c r="H1363" s="74"/>
      <c r="I1363" s="74"/>
      <c r="J1363" s="74"/>
      <c r="K1363" s="74"/>
      <c r="L1363" s="74"/>
      <c r="M1363" s="74"/>
      <c r="N1363" s="74"/>
      <c r="O1363" s="74"/>
      <c r="P1363" s="74"/>
      <c r="Q1363" s="74"/>
      <c r="R1363" s="74"/>
      <c r="S1363" s="74"/>
      <c r="T1363" s="74"/>
      <c r="U1363" s="74"/>
      <c r="V1363" s="74"/>
      <c r="W1363" s="74"/>
      <c r="X1363" s="74"/>
      <c r="Y1363" s="74"/>
      <c r="Z1363" s="74"/>
    </row>
    <row r="1364">
      <c r="A1364" s="74"/>
      <c r="B1364" s="74"/>
      <c r="C1364" s="74"/>
      <c r="D1364" s="74"/>
      <c r="E1364" s="74"/>
      <c r="F1364" s="74"/>
      <c r="G1364" s="74"/>
      <c r="H1364" s="74"/>
      <c r="I1364" s="74"/>
      <c r="J1364" s="74"/>
      <c r="K1364" s="74"/>
      <c r="L1364" s="74"/>
      <c r="M1364" s="74"/>
      <c r="N1364" s="74"/>
      <c r="O1364" s="74"/>
      <c r="P1364" s="74"/>
      <c r="Q1364" s="74"/>
      <c r="R1364" s="74"/>
      <c r="S1364" s="74"/>
      <c r="T1364" s="74"/>
      <c r="U1364" s="74"/>
      <c r="V1364" s="74"/>
      <c r="W1364" s="74"/>
      <c r="X1364" s="74"/>
      <c r="Y1364" s="74"/>
      <c r="Z1364" s="74"/>
    </row>
    <row r="1365">
      <c r="A1365" s="74"/>
      <c r="B1365" s="74"/>
      <c r="C1365" s="74"/>
      <c r="D1365" s="74"/>
      <c r="E1365" s="74"/>
      <c r="F1365" s="74"/>
      <c r="G1365" s="74"/>
      <c r="H1365" s="74"/>
      <c r="I1365" s="74"/>
      <c r="J1365" s="74"/>
      <c r="K1365" s="74"/>
      <c r="L1365" s="74"/>
      <c r="M1365" s="74"/>
      <c r="N1365" s="74"/>
      <c r="O1365" s="74"/>
      <c r="P1365" s="74"/>
      <c r="Q1365" s="74"/>
      <c r="R1365" s="74"/>
      <c r="S1365" s="74"/>
      <c r="T1365" s="74"/>
      <c r="U1365" s="74"/>
      <c r="V1365" s="74"/>
      <c r="W1365" s="74"/>
      <c r="X1365" s="74"/>
      <c r="Y1365" s="74"/>
      <c r="Z1365" s="74"/>
    </row>
    <row r="1366">
      <c r="A1366" s="74"/>
      <c r="B1366" s="74"/>
      <c r="C1366" s="74"/>
      <c r="D1366" s="74"/>
      <c r="E1366" s="74"/>
      <c r="F1366" s="74"/>
      <c r="G1366" s="74"/>
      <c r="H1366" s="74"/>
      <c r="I1366" s="74"/>
      <c r="J1366" s="74"/>
      <c r="K1366" s="74"/>
      <c r="L1366" s="74"/>
      <c r="M1366" s="74"/>
      <c r="N1366" s="74"/>
      <c r="O1366" s="74"/>
      <c r="P1366" s="74"/>
      <c r="Q1366" s="74"/>
      <c r="R1366" s="74"/>
      <c r="S1366" s="74"/>
      <c r="T1366" s="74"/>
      <c r="U1366" s="74"/>
      <c r="V1366" s="74"/>
      <c r="W1366" s="74"/>
      <c r="X1366" s="74"/>
      <c r="Y1366" s="74"/>
      <c r="Z1366" s="74"/>
    </row>
    <row r="1367">
      <c r="A1367" s="74"/>
      <c r="B1367" s="74"/>
      <c r="C1367" s="74"/>
      <c r="D1367" s="74"/>
      <c r="E1367" s="74"/>
      <c r="F1367" s="74"/>
      <c r="G1367" s="74"/>
      <c r="H1367" s="74"/>
      <c r="I1367" s="74"/>
      <c r="J1367" s="74"/>
      <c r="K1367" s="74"/>
      <c r="L1367" s="74"/>
      <c r="M1367" s="74"/>
      <c r="N1367" s="74"/>
      <c r="O1367" s="74"/>
      <c r="P1367" s="74"/>
      <c r="Q1367" s="74"/>
      <c r="R1367" s="74"/>
      <c r="S1367" s="74"/>
      <c r="T1367" s="74"/>
      <c r="U1367" s="74"/>
      <c r="V1367" s="74"/>
      <c r="W1367" s="74"/>
      <c r="X1367" s="74"/>
      <c r="Y1367" s="74"/>
      <c r="Z1367" s="74"/>
    </row>
    <row r="1368">
      <c r="A1368" s="74"/>
      <c r="B1368" s="74"/>
      <c r="C1368" s="74"/>
      <c r="D1368" s="74"/>
      <c r="E1368" s="74"/>
      <c r="F1368" s="74"/>
      <c r="G1368" s="74"/>
      <c r="H1368" s="74"/>
      <c r="I1368" s="74"/>
      <c r="J1368" s="74"/>
      <c r="K1368" s="74"/>
      <c r="L1368" s="74"/>
      <c r="M1368" s="74"/>
      <c r="N1368" s="74"/>
      <c r="O1368" s="74"/>
      <c r="P1368" s="74"/>
      <c r="Q1368" s="74"/>
      <c r="R1368" s="74"/>
      <c r="S1368" s="74"/>
      <c r="T1368" s="74"/>
      <c r="U1368" s="74"/>
      <c r="V1368" s="74"/>
      <c r="W1368" s="74"/>
      <c r="X1368" s="74"/>
      <c r="Y1368" s="74"/>
      <c r="Z1368" s="74"/>
    </row>
    <row r="1369">
      <c r="A1369" s="74"/>
      <c r="B1369" s="74"/>
      <c r="C1369" s="74"/>
      <c r="D1369" s="74"/>
      <c r="E1369" s="74"/>
      <c r="F1369" s="74"/>
      <c r="G1369" s="74"/>
      <c r="H1369" s="74"/>
      <c r="I1369" s="74"/>
      <c r="J1369" s="74"/>
      <c r="K1369" s="74"/>
      <c r="L1369" s="74"/>
      <c r="M1369" s="74"/>
      <c r="N1369" s="74"/>
      <c r="O1369" s="74"/>
      <c r="P1369" s="74"/>
      <c r="Q1369" s="74"/>
      <c r="R1369" s="74"/>
      <c r="S1369" s="74"/>
      <c r="T1369" s="74"/>
      <c r="U1369" s="74"/>
      <c r="V1369" s="74"/>
      <c r="W1369" s="74"/>
      <c r="X1369" s="74"/>
      <c r="Y1369" s="74"/>
      <c r="Z1369" s="74"/>
    </row>
    <row r="1370">
      <c r="A1370" s="74"/>
      <c r="B1370" s="74"/>
      <c r="C1370" s="74"/>
      <c r="D1370" s="74"/>
      <c r="E1370" s="74"/>
      <c r="F1370" s="74"/>
      <c r="G1370" s="74"/>
      <c r="H1370" s="74"/>
      <c r="I1370" s="74"/>
      <c r="J1370" s="74"/>
      <c r="K1370" s="74"/>
      <c r="L1370" s="74"/>
      <c r="M1370" s="74"/>
      <c r="N1370" s="74"/>
      <c r="O1370" s="74"/>
      <c r="P1370" s="74"/>
      <c r="Q1370" s="74"/>
      <c r="R1370" s="74"/>
      <c r="S1370" s="74"/>
      <c r="T1370" s="74"/>
      <c r="U1370" s="74"/>
      <c r="V1370" s="74"/>
      <c r="W1370" s="74"/>
      <c r="X1370" s="74"/>
      <c r="Y1370" s="74"/>
      <c r="Z1370" s="74"/>
    </row>
    <row r="1371">
      <c r="A1371" s="74"/>
      <c r="B1371" s="74"/>
      <c r="C1371" s="74"/>
      <c r="D1371" s="74"/>
      <c r="E1371" s="74"/>
      <c r="F1371" s="74"/>
      <c r="G1371" s="74"/>
      <c r="H1371" s="74"/>
      <c r="I1371" s="74"/>
      <c r="J1371" s="74"/>
      <c r="K1371" s="74"/>
      <c r="L1371" s="74"/>
      <c r="M1371" s="74"/>
      <c r="N1371" s="74"/>
      <c r="O1371" s="74"/>
      <c r="P1371" s="74"/>
      <c r="Q1371" s="74"/>
      <c r="R1371" s="74"/>
      <c r="S1371" s="74"/>
      <c r="T1371" s="74"/>
      <c r="U1371" s="74"/>
      <c r="V1371" s="74"/>
      <c r="W1371" s="74"/>
      <c r="X1371" s="74"/>
      <c r="Y1371" s="74"/>
      <c r="Z1371" s="74"/>
    </row>
    <row r="1372">
      <c r="A1372" s="74"/>
      <c r="B1372" s="74"/>
      <c r="C1372" s="74"/>
      <c r="D1372" s="74"/>
      <c r="E1372" s="74"/>
      <c r="F1372" s="74"/>
      <c r="G1372" s="74"/>
      <c r="H1372" s="74"/>
      <c r="I1372" s="74"/>
      <c r="J1372" s="74"/>
      <c r="K1372" s="74"/>
      <c r="L1372" s="74"/>
      <c r="M1372" s="74"/>
      <c r="N1372" s="74"/>
      <c r="O1372" s="74"/>
      <c r="P1372" s="74"/>
      <c r="Q1372" s="74"/>
      <c r="R1372" s="74"/>
      <c r="S1372" s="74"/>
      <c r="T1372" s="74"/>
      <c r="U1372" s="74"/>
      <c r="V1372" s="74"/>
      <c r="W1372" s="74"/>
      <c r="X1372" s="74"/>
      <c r="Y1372" s="74"/>
      <c r="Z1372" s="74"/>
    </row>
    <row r="1373">
      <c r="A1373" s="74"/>
      <c r="B1373" s="74"/>
      <c r="C1373" s="74"/>
      <c r="D1373" s="74"/>
      <c r="E1373" s="74"/>
      <c r="F1373" s="74"/>
      <c r="G1373" s="74"/>
      <c r="H1373" s="74"/>
      <c r="I1373" s="74"/>
      <c r="J1373" s="74"/>
      <c r="K1373" s="74"/>
      <c r="L1373" s="74"/>
      <c r="M1373" s="74"/>
      <c r="N1373" s="74"/>
      <c r="O1373" s="74"/>
      <c r="P1373" s="74"/>
      <c r="Q1373" s="74"/>
      <c r="R1373" s="74"/>
      <c r="S1373" s="74"/>
      <c r="T1373" s="74"/>
      <c r="U1373" s="74"/>
      <c r="V1373" s="74"/>
      <c r="W1373" s="74"/>
      <c r="X1373" s="74"/>
      <c r="Y1373" s="74"/>
      <c r="Z1373" s="74"/>
    </row>
    <row r="1374">
      <c r="A1374" s="74"/>
      <c r="B1374" s="74"/>
      <c r="C1374" s="74"/>
      <c r="D1374" s="74"/>
      <c r="E1374" s="74"/>
      <c r="F1374" s="74"/>
      <c r="G1374" s="74"/>
      <c r="H1374" s="74"/>
      <c r="I1374" s="74"/>
      <c r="J1374" s="74"/>
      <c r="K1374" s="74"/>
      <c r="L1374" s="74"/>
      <c r="M1374" s="74"/>
      <c r="N1374" s="74"/>
      <c r="O1374" s="74"/>
      <c r="P1374" s="74"/>
      <c r="Q1374" s="74"/>
      <c r="R1374" s="74"/>
      <c r="S1374" s="74"/>
      <c r="T1374" s="74"/>
      <c r="U1374" s="74"/>
      <c r="V1374" s="74"/>
      <c r="W1374" s="74"/>
      <c r="X1374" s="74"/>
      <c r="Y1374" s="74"/>
      <c r="Z1374" s="74"/>
    </row>
    <row r="1375">
      <c r="A1375" s="74"/>
      <c r="B1375" s="74"/>
      <c r="C1375" s="74"/>
      <c r="D1375" s="74"/>
      <c r="E1375" s="74"/>
      <c r="F1375" s="74"/>
      <c r="G1375" s="74"/>
      <c r="H1375" s="74"/>
      <c r="I1375" s="74"/>
      <c r="J1375" s="74"/>
      <c r="K1375" s="74"/>
      <c r="L1375" s="74"/>
      <c r="M1375" s="74"/>
      <c r="N1375" s="74"/>
      <c r="O1375" s="74"/>
      <c r="P1375" s="74"/>
      <c r="Q1375" s="74"/>
      <c r="R1375" s="74"/>
      <c r="S1375" s="74"/>
      <c r="T1375" s="74"/>
      <c r="U1375" s="74"/>
      <c r="V1375" s="74"/>
      <c r="W1375" s="74"/>
      <c r="X1375" s="74"/>
      <c r="Y1375" s="74"/>
      <c r="Z1375" s="74"/>
    </row>
    <row r="1376">
      <c r="A1376" s="74"/>
      <c r="B1376" s="74"/>
      <c r="C1376" s="74"/>
      <c r="D1376" s="74"/>
      <c r="E1376" s="74"/>
      <c r="F1376" s="74"/>
      <c r="G1376" s="74"/>
      <c r="H1376" s="74"/>
      <c r="I1376" s="74"/>
      <c r="J1376" s="74"/>
      <c r="K1376" s="74"/>
      <c r="L1376" s="74"/>
      <c r="M1376" s="74"/>
      <c r="N1376" s="74"/>
      <c r="O1376" s="74"/>
      <c r="P1376" s="74"/>
      <c r="Q1376" s="74"/>
      <c r="R1376" s="74"/>
      <c r="S1376" s="74"/>
      <c r="T1376" s="74"/>
      <c r="U1376" s="74"/>
      <c r="V1376" s="74"/>
      <c r="W1376" s="74"/>
      <c r="X1376" s="74"/>
      <c r="Y1376" s="74"/>
      <c r="Z1376" s="74"/>
    </row>
    <row r="1377">
      <c r="A1377" s="74"/>
      <c r="B1377" s="74"/>
      <c r="C1377" s="74"/>
      <c r="D1377" s="74"/>
      <c r="E1377" s="74"/>
      <c r="F1377" s="74"/>
      <c r="G1377" s="74"/>
      <c r="H1377" s="74"/>
      <c r="I1377" s="74"/>
      <c r="J1377" s="74"/>
      <c r="K1377" s="74"/>
      <c r="L1377" s="74"/>
      <c r="M1377" s="74"/>
      <c r="N1377" s="74"/>
      <c r="O1377" s="74"/>
      <c r="P1377" s="74"/>
      <c r="Q1377" s="74"/>
      <c r="R1377" s="74"/>
      <c r="S1377" s="74"/>
      <c r="T1377" s="74"/>
      <c r="U1377" s="74"/>
      <c r="V1377" s="74"/>
      <c r="W1377" s="74"/>
      <c r="X1377" s="74"/>
      <c r="Y1377" s="74"/>
      <c r="Z1377" s="74"/>
    </row>
    <row r="1378">
      <c r="A1378" s="74"/>
      <c r="B1378" s="74"/>
      <c r="C1378" s="74"/>
      <c r="D1378" s="74"/>
      <c r="E1378" s="74"/>
      <c r="F1378" s="74"/>
      <c r="G1378" s="74"/>
      <c r="H1378" s="74"/>
      <c r="I1378" s="74"/>
      <c r="J1378" s="74"/>
      <c r="K1378" s="74"/>
      <c r="L1378" s="74"/>
      <c r="M1378" s="74"/>
      <c r="N1378" s="74"/>
      <c r="O1378" s="74"/>
      <c r="P1378" s="74"/>
      <c r="Q1378" s="74"/>
      <c r="R1378" s="74"/>
      <c r="S1378" s="74"/>
      <c r="T1378" s="74"/>
      <c r="U1378" s="74"/>
      <c r="V1378" s="74"/>
      <c r="W1378" s="74"/>
      <c r="X1378" s="74"/>
      <c r="Y1378" s="74"/>
      <c r="Z1378" s="74"/>
    </row>
    <row r="1379">
      <c r="A1379" s="74"/>
      <c r="B1379" s="74"/>
      <c r="C1379" s="74"/>
      <c r="D1379" s="74"/>
      <c r="E1379" s="74"/>
      <c r="F1379" s="74"/>
      <c r="G1379" s="74"/>
      <c r="H1379" s="74"/>
      <c r="I1379" s="74"/>
      <c r="J1379" s="74"/>
      <c r="K1379" s="74"/>
      <c r="L1379" s="74"/>
      <c r="M1379" s="74"/>
      <c r="N1379" s="74"/>
      <c r="O1379" s="74"/>
      <c r="P1379" s="74"/>
      <c r="Q1379" s="74"/>
      <c r="R1379" s="74"/>
      <c r="S1379" s="74"/>
      <c r="T1379" s="74"/>
      <c r="U1379" s="74"/>
      <c r="V1379" s="74"/>
      <c r="W1379" s="74"/>
      <c r="X1379" s="74"/>
      <c r="Y1379" s="74"/>
      <c r="Z1379" s="74"/>
    </row>
    <row r="1380">
      <c r="A1380" s="74"/>
      <c r="B1380" s="74"/>
      <c r="C1380" s="74"/>
      <c r="D1380" s="74"/>
      <c r="E1380" s="74"/>
      <c r="F1380" s="74"/>
      <c r="G1380" s="74"/>
      <c r="H1380" s="74"/>
      <c r="I1380" s="74"/>
      <c r="J1380" s="74"/>
      <c r="K1380" s="74"/>
      <c r="L1380" s="74"/>
      <c r="M1380" s="74"/>
      <c r="N1380" s="74"/>
      <c r="O1380" s="74"/>
      <c r="P1380" s="74"/>
      <c r="Q1380" s="74"/>
      <c r="R1380" s="74"/>
      <c r="S1380" s="74"/>
      <c r="T1380" s="74"/>
      <c r="U1380" s="74"/>
      <c r="V1380" s="74"/>
      <c r="W1380" s="74"/>
      <c r="X1380" s="74"/>
      <c r="Y1380" s="74"/>
      <c r="Z1380" s="74"/>
    </row>
    <row r="1381">
      <c r="A1381" s="74"/>
      <c r="B1381" s="74"/>
      <c r="C1381" s="74"/>
      <c r="D1381" s="74"/>
      <c r="E1381" s="74"/>
      <c r="F1381" s="74"/>
      <c r="G1381" s="74"/>
      <c r="H1381" s="74"/>
      <c r="I1381" s="74"/>
      <c r="J1381" s="74"/>
      <c r="K1381" s="74"/>
      <c r="L1381" s="74"/>
      <c r="M1381" s="74"/>
      <c r="N1381" s="74"/>
      <c r="O1381" s="74"/>
      <c r="P1381" s="74"/>
      <c r="Q1381" s="74"/>
      <c r="R1381" s="74"/>
      <c r="S1381" s="74"/>
      <c r="T1381" s="74"/>
      <c r="U1381" s="74"/>
      <c r="V1381" s="74"/>
      <c r="W1381" s="74"/>
      <c r="X1381" s="74"/>
      <c r="Y1381" s="74"/>
      <c r="Z1381" s="74"/>
    </row>
    <row r="1382">
      <c r="A1382" s="74"/>
      <c r="B1382" s="74"/>
      <c r="C1382" s="74"/>
      <c r="D1382" s="74"/>
      <c r="E1382" s="74"/>
      <c r="F1382" s="74"/>
      <c r="G1382" s="74"/>
      <c r="H1382" s="74"/>
      <c r="I1382" s="74"/>
      <c r="J1382" s="74"/>
      <c r="K1382" s="74"/>
      <c r="L1382" s="74"/>
      <c r="M1382" s="74"/>
      <c r="N1382" s="74"/>
      <c r="O1382" s="74"/>
      <c r="P1382" s="74"/>
      <c r="Q1382" s="74"/>
      <c r="R1382" s="74"/>
      <c r="S1382" s="74"/>
      <c r="T1382" s="74"/>
      <c r="U1382" s="74"/>
      <c r="V1382" s="74"/>
      <c r="W1382" s="74"/>
      <c r="X1382" s="74"/>
      <c r="Y1382" s="74"/>
      <c r="Z1382" s="74"/>
    </row>
    <row r="1383">
      <c r="A1383" s="74"/>
      <c r="B1383" s="74"/>
      <c r="C1383" s="74"/>
      <c r="D1383" s="74"/>
      <c r="E1383" s="74"/>
      <c r="F1383" s="74"/>
      <c r="G1383" s="74"/>
      <c r="H1383" s="74"/>
      <c r="I1383" s="74"/>
      <c r="J1383" s="74"/>
      <c r="K1383" s="74"/>
      <c r="L1383" s="74"/>
      <c r="M1383" s="74"/>
      <c r="N1383" s="74"/>
      <c r="O1383" s="74"/>
      <c r="P1383" s="74"/>
      <c r="Q1383" s="74"/>
      <c r="R1383" s="74"/>
      <c r="S1383" s="74"/>
      <c r="T1383" s="74"/>
      <c r="U1383" s="74"/>
      <c r="V1383" s="74"/>
      <c r="W1383" s="74"/>
      <c r="X1383" s="74"/>
      <c r="Y1383" s="74"/>
      <c r="Z1383" s="74"/>
    </row>
    <row r="1384">
      <c r="A1384" s="74"/>
      <c r="B1384" s="74"/>
      <c r="C1384" s="74"/>
      <c r="D1384" s="74"/>
      <c r="E1384" s="74"/>
      <c r="F1384" s="74"/>
      <c r="G1384" s="74"/>
      <c r="H1384" s="74"/>
      <c r="I1384" s="74"/>
      <c r="J1384" s="74"/>
      <c r="K1384" s="74"/>
      <c r="L1384" s="74"/>
      <c r="M1384" s="74"/>
      <c r="N1384" s="74"/>
      <c r="O1384" s="74"/>
      <c r="P1384" s="74"/>
      <c r="Q1384" s="74"/>
      <c r="R1384" s="74"/>
      <c r="S1384" s="74"/>
      <c r="T1384" s="74"/>
      <c r="U1384" s="74"/>
      <c r="V1384" s="74"/>
      <c r="W1384" s="74"/>
      <c r="X1384" s="74"/>
      <c r="Y1384" s="74"/>
      <c r="Z1384" s="74"/>
    </row>
    <row r="1385">
      <c r="A1385" s="74"/>
      <c r="B1385" s="74"/>
      <c r="C1385" s="74"/>
      <c r="D1385" s="74"/>
      <c r="E1385" s="74"/>
      <c r="F1385" s="74"/>
      <c r="G1385" s="74"/>
      <c r="H1385" s="74"/>
      <c r="I1385" s="74"/>
      <c r="J1385" s="74"/>
      <c r="K1385" s="74"/>
      <c r="L1385" s="74"/>
      <c r="M1385" s="74"/>
      <c r="N1385" s="74"/>
      <c r="O1385" s="74"/>
      <c r="P1385" s="74"/>
      <c r="Q1385" s="74"/>
      <c r="R1385" s="74"/>
      <c r="S1385" s="74"/>
      <c r="T1385" s="74"/>
      <c r="U1385" s="74"/>
      <c r="V1385" s="74"/>
      <c r="W1385" s="74"/>
      <c r="X1385" s="74"/>
      <c r="Y1385" s="74"/>
      <c r="Z1385" s="74"/>
    </row>
    <row r="1386">
      <c r="A1386" s="74"/>
      <c r="B1386" s="74"/>
      <c r="C1386" s="74"/>
      <c r="D1386" s="74"/>
      <c r="E1386" s="74"/>
      <c r="F1386" s="74"/>
      <c r="G1386" s="74"/>
      <c r="H1386" s="74"/>
      <c r="I1386" s="74"/>
      <c r="J1386" s="74"/>
      <c r="K1386" s="74"/>
      <c r="L1386" s="74"/>
      <c r="M1386" s="74"/>
      <c r="N1386" s="74"/>
      <c r="O1386" s="74"/>
      <c r="P1386" s="74"/>
      <c r="Q1386" s="74"/>
      <c r="R1386" s="74"/>
      <c r="S1386" s="74"/>
      <c r="T1386" s="74"/>
      <c r="U1386" s="74"/>
      <c r="V1386" s="74"/>
      <c r="W1386" s="74"/>
      <c r="X1386" s="74"/>
      <c r="Y1386" s="74"/>
      <c r="Z1386" s="74"/>
    </row>
    <row r="1387">
      <c r="A1387" s="74"/>
      <c r="B1387" s="74"/>
      <c r="C1387" s="74"/>
      <c r="D1387" s="74"/>
      <c r="E1387" s="74"/>
      <c r="F1387" s="74"/>
      <c r="G1387" s="74"/>
      <c r="H1387" s="74"/>
      <c r="I1387" s="74"/>
      <c r="J1387" s="74"/>
      <c r="K1387" s="74"/>
      <c r="L1387" s="74"/>
      <c r="M1387" s="74"/>
      <c r="N1387" s="74"/>
      <c r="O1387" s="74"/>
      <c r="P1387" s="74"/>
      <c r="Q1387" s="74"/>
      <c r="R1387" s="74"/>
      <c r="S1387" s="74"/>
      <c r="T1387" s="74"/>
      <c r="U1387" s="74"/>
      <c r="V1387" s="74"/>
      <c r="W1387" s="74"/>
      <c r="X1387" s="74"/>
      <c r="Y1387" s="74"/>
      <c r="Z1387" s="74"/>
    </row>
    <row r="1388">
      <c r="A1388" s="74"/>
      <c r="B1388" s="74"/>
      <c r="C1388" s="74"/>
      <c r="D1388" s="74"/>
      <c r="E1388" s="74"/>
      <c r="F1388" s="74"/>
      <c r="G1388" s="74"/>
      <c r="H1388" s="74"/>
      <c r="I1388" s="74"/>
      <c r="J1388" s="74"/>
      <c r="K1388" s="74"/>
      <c r="L1388" s="74"/>
      <c r="M1388" s="74"/>
      <c r="N1388" s="74"/>
      <c r="O1388" s="74"/>
      <c r="P1388" s="74"/>
      <c r="Q1388" s="74"/>
      <c r="R1388" s="74"/>
      <c r="S1388" s="74"/>
      <c r="T1388" s="74"/>
      <c r="U1388" s="74"/>
      <c r="V1388" s="74"/>
      <c r="W1388" s="74"/>
      <c r="X1388" s="74"/>
      <c r="Y1388" s="74"/>
      <c r="Z1388" s="74"/>
    </row>
    <row r="1389">
      <c r="A1389" s="74"/>
      <c r="B1389" s="74"/>
      <c r="C1389" s="74"/>
      <c r="D1389" s="74"/>
      <c r="E1389" s="74"/>
      <c r="F1389" s="74"/>
      <c r="G1389" s="74"/>
      <c r="H1389" s="74"/>
      <c r="I1389" s="74"/>
      <c r="J1389" s="74"/>
      <c r="K1389" s="74"/>
      <c r="L1389" s="74"/>
      <c r="M1389" s="74"/>
      <c r="N1389" s="74"/>
      <c r="O1389" s="74"/>
      <c r="P1389" s="74"/>
      <c r="Q1389" s="74"/>
      <c r="R1389" s="74"/>
      <c r="S1389" s="74"/>
      <c r="T1389" s="74"/>
      <c r="U1389" s="74"/>
      <c r="V1389" s="74"/>
      <c r="W1389" s="74"/>
      <c r="X1389" s="74"/>
      <c r="Y1389" s="74"/>
      <c r="Z1389" s="74"/>
    </row>
    <row r="1390">
      <c r="A1390" s="74"/>
      <c r="B1390" s="74"/>
      <c r="C1390" s="74"/>
      <c r="D1390" s="74"/>
      <c r="E1390" s="74"/>
      <c r="F1390" s="74"/>
      <c r="G1390" s="74"/>
      <c r="H1390" s="74"/>
      <c r="I1390" s="74"/>
      <c r="J1390" s="74"/>
      <c r="K1390" s="74"/>
      <c r="L1390" s="74"/>
      <c r="M1390" s="74"/>
      <c r="N1390" s="74"/>
      <c r="O1390" s="74"/>
      <c r="P1390" s="74"/>
      <c r="Q1390" s="74"/>
      <c r="R1390" s="74"/>
      <c r="S1390" s="74"/>
      <c r="T1390" s="74"/>
      <c r="U1390" s="74"/>
      <c r="V1390" s="74"/>
      <c r="W1390" s="74"/>
      <c r="X1390" s="74"/>
      <c r="Y1390" s="74"/>
      <c r="Z1390" s="74"/>
    </row>
    <row r="1391">
      <c r="A1391" s="74"/>
      <c r="B1391" s="74"/>
      <c r="C1391" s="74"/>
      <c r="D1391" s="74"/>
      <c r="E1391" s="74"/>
      <c r="F1391" s="74"/>
      <c r="G1391" s="74"/>
      <c r="H1391" s="74"/>
      <c r="I1391" s="74"/>
      <c r="J1391" s="74"/>
      <c r="K1391" s="74"/>
      <c r="L1391" s="74"/>
      <c r="M1391" s="74"/>
      <c r="N1391" s="74"/>
      <c r="O1391" s="74"/>
      <c r="P1391" s="74"/>
      <c r="Q1391" s="74"/>
      <c r="R1391" s="74"/>
      <c r="S1391" s="74"/>
      <c r="T1391" s="74"/>
      <c r="U1391" s="74"/>
      <c r="V1391" s="74"/>
      <c r="W1391" s="74"/>
      <c r="X1391" s="74"/>
      <c r="Y1391" s="74"/>
      <c r="Z1391" s="74"/>
    </row>
    <row r="1392">
      <c r="A1392" s="74"/>
      <c r="B1392" s="74"/>
      <c r="C1392" s="74"/>
      <c r="D1392" s="74"/>
      <c r="E1392" s="74"/>
      <c r="F1392" s="74"/>
      <c r="G1392" s="74"/>
      <c r="H1392" s="74"/>
      <c r="I1392" s="74"/>
      <c r="J1392" s="74"/>
      <c r="K1392" s="74"/>
      <c r="L1392" s="74"/>
      <c r="M1392" s="74"/>
      <c r="N1392" s="74"/>
      <c r="O1392" s="74"/>
      <c r="P1392" s="74"/>
      <c r="Q1392" s="74"/>
      <c r="R1392" s="74"/>
      <c r="S1392" s="74"/>
      <c r="T1392" s="74"/>
      <c r="U1392" s="74"/>
      <c r="V1392" s="74"/>
      <c r="W1392" s="74"/>
      <c r="X1392" s="74"/>
      <c r="Y1392" s="74"/>
      <c r="Z1392" s="74"/>
    </row>
    <row r="1393">
      <c r="A1393" s="74"/>
      <c r="B1393" s="74"/>
      <c r="C1393" s="74"/>
      <c r="D1393" s="74"/>
      <c r="E1393" s="74"/>
      <c r="F1393" s="74"/>
      <c r="G1393" s="74"/>
      <c r="H1393" s="74"/>
      <c r="I1393" s="74"/>
      <c r="J1393" s="74"/>
      <c r="K1393" s="74"/>
      <c r="L1393" s="74"/>
      <c r="M1393" s="74"/>
      <c r="N1393" s="74"/>
      <c r="O1393" s="74"/>
      <c r="P1393" s="74"/>
      <c r="Q1393" s="74"/>
      <c r="R1393" s="74"/>
      <c r="S1393" s="74"/>
      <c r="T1393" s="74"/>
      <c r="U1393" s="74"/>
      <c r="V1393" s="74"/>
      <c r="W1393" s="74"/>
      <c r="X1393" s="74"/>
      <c r="Y1393" s="74"/>
      <c r="Z1393" s="74"/>
    </row>
    <row r="1394">
      <c r="A1394" s="74"/>
      <c r="B1394" s="74"/>
      <c r="C1394" s="74"/>
      <c r="D1394" s="74"/>
      <c r="E1394" s="74"/>
      <c r="F1394" s="74"/>
      <c r="G1394" s="74"/>
      <c r="H1394" s="74"/>
      <c r="I1394" s="74"/>
      <c r="J1394" s="74"/>
      <c r="K1394" s="74"/>
      <c r="L1394" s="74"/>
      <c r="M1394" s="74"/>
      <c r="N1394" s="74"/>
      <c r="O1394" s="74"/>
      <c r="P1394" s="74"/>
      <c r="Q1394" s="74"/>
      <c r="R1394" s="74"/>
      <c r="S1394" s="74"/>
      <c r="T1394" s="74"/>
      <c r="U1394" s="74"/>
      <c r="V1394" s="74"/>
      <c r="W1394" s="74"/>
      <c r="X1394" s="74"/>
      <c r="Y1394" s="74"/>
      <c r="Z1394" s="74"/>
    </row>
    <row r="1395">
      <c r="A1395" s="74"/>
      <c r="B1395" s="74"/>
      <c r="C1395" s="74"/>
      <c r="D1395" s="74"/>
      <c r="E1395" s="74"/>
      <c r="F1395" s="74"/>
      <c r="G1395" s="74"/>
      <c r="H1395" s="74"/>
      <c r="I1395" s="74"/>
      <c r="J1395" s="74"/>
      <c r="K1395" s="74"/>
      <c r="L1395" s="74"/>
      <c r="M1395" s="74"/>
      <c r="N1395" s="74"/>
      <c r="O1395" s="74"/>
      <c r="P1395" s="74"/>
      <c r="Q1395" s="74"/>
      <c r="R1395" s="74"/>
      <c r="S1395" s="74"/>
      <c r="T1395" s="74"/>
      <c r="U1395" s="74"/>
      <c r="V1395" s="74"/>
      <c r="W1395" s="74"/>
      <c r="X1395" s="74"/>
      <c r="Y1395" s="74"/>
      <c r="Z1395" s="74"/>
    </row>
    <row r="1396">
      <c r="A1396" s="74"/>
      <c r="B1396" s="74"/>
      <c r="C1396" s="74"/>
      <c r="D1396" s="74"/>
      <c r="E1396" s="74"/>
      <c r="F1396" s="74"/>
      <c r="G1396" s="74"/>
      <c r="H1396" s="74"/>
      <c r="I1396" s="74"/>
      <c r="J1396" s="74"/>
      <c r="K1396" s="74"/>
      <c r="L1396" s="74"/>
      <c r="M1396" s="74"/>
      <c r="N1396" s="74"/>
      <c r="O1396" s="74"/>
      <c r="P1396" s="74"/>
      <c r="Q1396" s="74"/>
      <c r="R1396" s="74"/>
      <c r="S1396" s="74"/>
      <c r="T1396" s="74"/>
      <c r="U1396" s="74"/>
      <c r="V1396" s="74"/>
      <c r="W1396" s="74"/>
      <c r="X1396" s="74"/>
      <c r="Y1396" s="74"/>
      <c r="Z1396" s="74"/>
    </row>
    <row r="1397">
      <c r="A1397" s="74"/>
      <c r="B1397" s="74"/>
      <c r="C1397" s="74"/>
      <c r="D1397" s="74"/>
      <c r="E1397" s="74"/>
      <c r="F1397" s="74"/>
      <c r="G1397" s="74"/>
      <c r="H1397" s="74"/>
      <c r="I1397" s="74"/>
      <c r="J1397" s="74"/>
      <c r="K1397" s="74"/>
      <c r="L1397" s="74"/>
      <c r="M1397" s="74"/>
      <c r="N1397" s="74"/>
      <c r="O1397" s="74"/>
      <c r="P1397" s="74"/>
      <c r="Q1397" s="74"/>
      <c r="R1397" s="74"/>
      <c r="S1397" s="74"/>
      <c r="T1397" s="74"/>
      <c r="U1397" s="74"/>
      <c r="V1397" s="74"/>
      <c r="W1397" s="74"/>
      <c r="X1397" s="74"/>
      <c r="Y1397" s="74"/>
      <c r="Z1397" s="74"/>
    </row>
    <row r="1398">
      <c r="A1398" s="74"/>
      <c r="B1398" s="74"/>
      <c r="C1398" s="74"/>
      <c r="D1398" s="74"/>
      <c r="E1398" s="74"/>
      <c r="F1398" s="74"/>
      <c r="G1398" s="74"/>
      <c r="H1398" s="74"/>
      <c r="I1398" s="74"/>
      <c r="J1398" s="74"/>
      <c r="K1398" s="74"/>
      <c r="L1398" s="74"/>
      <c r="M1398" s="74"/>
      <c r="N1398" s="74"/>
      <c r="O1398" s="74"/>
      <c r="P1398" s="74"/>
      <c r="Q1398" s="74"/>
      <c r="R1398" s="74"/>
      <c r="S1398" s="74"/>
      <c r="T1398" s="74"/>
      <c r="U1398" s="74"/>
      <c r="V1398" s="74"/>
      <c r="W1398" s="74"/>
      <c r="X1398" s="74"/>
      <c r="Y1398" s="74"/>
      <c r="Z1398" s="74"/>
    </row>
    <row r="1399">
      <c r="A1399" s="74"/>
      <c r="B1399" s="74"/>
      <c r="C1399" s="74"/>
      <c r="D1399" s="74"/>
      <c r="E1399" s="74"/>
      <c r="F1399" s="74"/>
      <c r="G1399" s="74"/>
      <c r="H1399" s="74"/>
      <c r="I1399" s="74"/>
      <c r="J1399" s="74"/>
      <c r="K1399" s="74"/>
      <c r="L1399" s="74"/>
      <c r="M1399" s="74"/>
      <c r="N1399" s="74"/>
      <c r="O1399" s="74"/>
      <c r="P1399" s="74"/>
      <c r="Q1399" s="74"/>
      <c r="R1399" s="74"/>
      <c r="S1399" s="74"/>
      <c r="T1399" s="74"/>
      <c r="U1399" s="74"/>
      <c r="V1399" s="74"/>
      <c r="W1399" s="74"/>
      <c r="X1399" s="74"/>
      <c r="Y1399" s="74"/>
      <c r="Z1399" s="74"/>
    </row>
    <row r="1400">
      <c r="A1400" s="74"/>
      <c r="B1400" s="74"/>
      <c r="C1400" s="74"/>
      <c r="D1400" s="74"/>
      <c r="E1400" s="74"/>
      <c r="F1400" s="74"/>
      <c r="G1400" s="74"/>
      <c r="H1400" s="74"/>
      <c r="I1400" s="74"/>
      <c r="J1400" s="74"/>
      <c r="K1400" s="74"/>
      <c r="L1400" s="74"/>
      <c r="M1400" s="74"/>
      <c r="N1400" s="74"/>
      <c r="O1400" s="74"/>
      <c r="P1400" s="74"/>
      <c r="Q1400" s="74"/>
      <c r="R1400" s="74"/>
      <c r="S1400" s="74"/>
      <c r="T1400" s="74"/>
      <c r="U1400" s="74"/>
      <c r="V1400" s="74"/>
      <c r="W1400" s="74"/>
      <c r="X1400" s="74"/>
      <c r="Y1400" s="74"/>
      <c r="Z1400" s="74"/>
    </row>
    <row r="1401">
      <c r="A1401" s="74"/>
      <c r="B1401" s="74"/>
      <c r="C1401" s="74"/>
      <c r="D1401" s="74"/>
      <c r="E1401" s="74"/>
      <c r="F1401" s="74"/>
      <c r="G1401" s="74"/>
      <c r="H1401" s="74"/>
      <c r="I1401" s="74"/>
      <c r="J1401" s="74"/>
      <c r="K1401" s="74"/>
      <c r="L1401" s="74"/>
      <c r="M1401" s="74"/>
      <c r="N1401" s="74"/>
      <c r="O1401" s="74"/>
      <c r="P1401" s="74"/>
      <c r="Q1401" s="74"/>
      <c r="R1401" s="74"/>
      <c r="S1401" s="74"/>
      <c r="T1401" s="74"/>
      <c r="U1401" s="74"/>
      <c r="V1401" s="74"/>
      <c r="W1401" s="74"/>
      <c r="X1401" s="74"/>
      <c r="Y1401" s="74"/>
      <c r="Z1401" s="74"/>
    </row>
    <row r="1402">
      <c r="A1402" s="74"/>
      <c r="B1402" s="74"/>
      <c r="C1402" s="74"/>
      <c r="D1402" s="74"/>
      <c r="E1402" s="74"/>
      <c r="F1402" s="74"/>
      <c r="G1402" s="74"/>
      <c r="H1402" s="74"/>
      <c r="I1402" s="74"/>
      <c r="J1402" s="74"/>
      <c r="K1402" s="74"/>
      <c r="L1402" s="74"/>
      <c r="M1402" s="74"/>
      <c r="N1402" s="74"/>
      <c r="O1402" s="74"/>
      <c r="P1402" s="74"/>
      <c r="Q1402" s="74"/>
      <c r="R1402" s="74"/>
      <c r="S1402" s="74"/>
      <c r="T1402" s="74"/>
      <c r="U1402" s="74"/>
      <c r="V1402" s="74"/>
      <c r="W1402" s="74"/>
      <c r="X1402" s="74"/>
      <c r="Y1402" s="74"/>
      <c r="Z1402" s="74"/>
    </row>
    <row r="1403">
      <c r="A1403" s="74"/>
      <c r="B1403" s="74"/>
      <c r="C1403" s="74"/>
      <c r="D1403" s="74"/>
      <c r="E1403" s="74"/>
      <c r="F1403" s="74"/>
      <c r="G1403" s="74"/>
      <c r="H1403" s="74"/>
      <c r="I1403" s="74"/>
      <c r="J1403" s="74"/>
      <c r="K1403" s="74"/>
      <c r="L1403" s="74"/>
      <c r="M1403" s="74"/>
      <c r="N1403" s="74"/>
      <c r="O1403" s="74"/>
      <c r="P1403" s="74"/>
      <c r="Q1403" s="74"/>
      <c r="R1403" s="74"/>
      <c r="S1403" s="74"/>
      <c r="T1403" s="74"/>
      <c r="U1403" s="74"/>
      <c r="V1403" s="74"/>
      <c r="W1403" s="74"/>
      <c r="X1403" s="74"/>
      <c r="Y1403" s="74"/>
      <c r="Z1403" s="74"/>
    </row>
    <row r="1404">
      <c r="A1404" s="74"/>
      <c r="B1404" s="74"/>
      <c r="C1404" s="74"/>
      <c r="D1404" s="74"/>
      <c r="E1404" s="74"/>
      <c r="F1404" s="74"/>
      <c r="G1404" s="74"/>
      <c r="H1404" s="74"/>
      <c r="I1404" s="74"/>
      <c r="J1404" s="74"/>
      <c r="K1404" s="74"/>
      <c r="L1404" s="74"/>
      <c r="M1404" s="74"/>
      <c r="N1404" s="74"/>
      <c r="O1404" s="74"/>
      <c r="P1404" s="74"/>
      <c r="Q1404" s="74"/>
      <c r="R1404" s="74"/>
      <c r="S1404" s="74"/>
      <c r="T1404" s="74"/>
      <c r="U1404" s="74"/>
      <c r="V1404" s="74"/>
      <c r="W1404" s="74"/>
      <c r="X1404" s="74"/>
      <c r="Y1404" s="74"/>
      <c r="Z1404" s="74"/>
    </row>
    <row r="1405">
      <c r="A1405" s="74"/>
      <c r="B1405" s="74"/>
      <c r="C1405" s="74"/>
      <c r="D1405" s="74"/>
      <c r="E1405" s="74"/>
      <c r="F1405" s="74"/>
      <c r="G1405" s="74"/>
      <c r="H1405" s="74"/>
      <c r="I1405" s="74"/>
      <c r="J1405" s="74"/>
      <c r="K1405" s="74"/>
      <c r="L1405" s="74"/>
      <c r="M1405" s="74"/>
      <c r="N1405" s="74"/>
      <c r="O1405" s="74"/>
      <c r="P1405" s="74"/>
      <c r="Q1405" s="74"/>
      <c r="R1405" s="74"/>
      <c r="S1405" s="74"/>
      <c r="T1405" s="74"/>
      <c r="U1405" s="74"/>
      <c r="V1405" s="74"/>
      <c r="W1405" s="74"/>
      <c r="X1405" s="74"/>
      <c r="Y1405" s="74"/>
      <c r="Z1405" s="74"/>
    </row>
    <row r="1406">
      <c r="A1406" s="74"/>
      <c r="B1406" s="74"/>
      <c r="C1406" s="74"/>
      <c r="D1406" s="74"/>
      <c r="E1406" s="74"/>
      <c r="F1406" s="74"/>
      <c r="G1406" s="74"/>
      <c r="H1406" s="74"/>
      <c r="I1406" s="74"/>
      <c r="J1406" s="74"/>
      <c r="K1406" s="74"/>
      <c r="L1406" s="74"/>
      <c r="M1406" s="74"/>
      <c r="N1406" s="74"/>
      <c r="O1406" s="74"/>
      <c r="P1406" s="74"/>
      <c r="Q1406" s="74"/>
      <c r="R1406" s="74"/>
      <c r="S1406" s="74"/>
      <c r="T1406" s="74"/>
      <c r="U1406" s="74"/>
      <c r="V1406" s="74"/>
      <c r="W1406" s="74"/>
      <c r="X1406" s="74"/>
      <c r="Y1406" s="74"/>
      <c r="Z1406" s="74"/>
    </row>
    <row r="1407">
      <c r="A1407" s="74"/>
      <c r="B1407" s="74"/>
      <c r="C1407" s="74"/>
      <c r="D1407" s="74"/>
      <c r="E1407" s="74"/>
      <c r="F1407" s="74"/>
      <c r="G1407" s="74"/>
      <c r="H1407" s="74"/>
      <c r="I1407" s="74"/>
      <c r="J1407" s="74"/>
      <c r="K1407" s="74"/>
      <c r="L1407" s="74"/>
      <c r="M1407" s="74"/>
      <c r="N1407" s="74"/>
      <c r="O1407" s="74"/>
      <c r="P1407" s="74"/>
      <c r="Q1407" s="74"/>
      <c r="R1407" s="74"/>
      <c r="S1407" s="74"/>
      <c r="T1407" s="74"/>
      <c r="U1407" s="74"/>
      <c r="V1407" s="74"/>
      <c r="W1407" s="74"/>
      <c r="X1407" s="74"/>
      <c r="Y1407" s="74"/>
      <c r="Z1407" s="74"/>
    </row>
    <row r="1408">
      <c r="A1408" s="74"/>
      <c r="B1408" s="74"/>
      <c r="C1408" s="74"/>
      <c r="D1408" s="74"/>
      <c r="E1408" s="74"/>
      <c r="F1408" s="74"/>
      <c r="G1408" s="74"/>
      <c r="H1408" s="74"/>
      <c r="I1408" s="74"/>
      <c r="J1408" s="74"/>
      <c r="K1408" s="74"/>
      <c r="L1408" s="74"/>
      <c r="M1408" s="74"/>
      <c r="N1408" s="74"/>
      <c r="O1408" s="74"/>
      <c r="P1408" s="74"/>
      <c r="Q1408" s="74"/>
      <c r="R1408" s="74"/>
      <c r="S1408" s="74"/>
      <c r="T1408" s="74"/>
      <c r="U1408" s="74"/>
      <c r="V1408" s="74"/>
      <c r="W1408" s="74"/>
      <c r="X1408" s="74"/>
      <c r="Y1408" s="74"/>
      <c r="Z1408" s="74"/>
    </row>
    <row r="1409">
      <c r="A1409" s="74"/>
      <c r="B1409" s="74"/>
      <c r="C1409" s="74"/>
      <c r="D1409" s="74"/>
      <c r="E1409" s="74"/>
      <c r="F1409" s="74"/>
      <c r="G1409" s="74"/>
      <c r="H1409" s="74"/>
      <c r="I1409" s="74"/>
      <c r="J1409" s="74"/>
      <c r="K1409" s="74"/>
      <c r="L1409" s="74"/>
      <c r="M1409" s="74"/>
      <c r="N1409" s="74"/>
      <c r="O1409" s="74"/>
      <c r="P1409" s="74"/>
      <c r="Q1409" s="74"/>
      <c r="R1409" s="74"/>
      <c r="S1409" s="74"/>
      <c r="T1409" s="74"/>
      <c r="U1409" s="74"/>
      <c r="V1409" s="74"/>
      <c r="W1409" s="74"/>
      <c r="X1409" s="74"/>
      <c r="Y1409" s="74"/>
      <c r="Z1409" s="74"/>
    </row>
    <row r="1410">
      <c r="A1410" s="74"/>
      <c r="B1410" s="74"/>
      <c r="C1410" s="74"/>
      <c r="D1410" s="74"/>
      <c r="E1410" s="74"/>
      <c r="F1410" s="74"/>
      <c r="G1410" s="74"/>
      <c r="H1410" s="74"/>
      <c r="I1410" s="74"/>
      <c r="J1410" s="74"/>
      <c r="K1410" s="74"/>
      <c r="L1410" s="74"/>
      <c r="M1410" s="74"/>
      <c r="N1410" s="74"/>
      <c r="O1410" s="74"/>
      <c r="P1410" s="74"/>
      <c r="Q1410" s="74"/>
      <c r="R1410" s="74"/>
      <c r="S1410" s="74"/>
      <c r="T1410" s="74"/>
      <c r="U1410" s="74"/>
      <c r="V1410" s="74"/>
      <c r="W1410" s="74"/>
      <c r="X1410" s="74"/>
      <c r="Y1410" s="74"/>
      <c r="Z1410" s="74"/>
    </row>
    <row r="1411">
      <c r="A1411" s="74"/>
      <c r="B1411" s="74"/>
      <c r="C1411" s="74"/>
      <c r="D1411" s="74"/>
      <c r="E1411" s="74"/>
      <c r="F1411" s="74"/>
      <c r="G1411" s="74"/>
      <c r="H1411" s="74"/>
      <c r="I1411" s="74"/>
      <c r="J1411" s="74"/>
      <c r="K1411" s="74"/>
      <c r="L1411" s="74"/>
      <c r="M1411" s="74"/>
      <c r="N1411" s="74"/>
      <c r="O1411" s="74"/>
      <c r="P1411" s="74"/>
      <c r="Q1411" s="74"/>
      <c r="R1411" s="74"/>
      <c r="S1411" s="74"/>
      <c r="T1411" s="74"/>
      <c r="U1411" s="74"/>
      <c r="V1411" s="74"/>
      <c r="W1411" s="74"/>
      <c r="X1411" s="74"/>
      <c r="Y1411" s="74"/>
      <c r="Z1411" s="74"/>
    </row>
    <row r="1412">
      <c r="A1412" s="74"/>
      <c r="B1412" s="74"/>
      <c r="C1412" s="74"/>
      <c r="D1412" s="74"/>
      <c r="E1412" s="74"/>
      <c r="F1412" s="74"/>
      <c r="G1412" s="74"/>
      <c r="H1412" s="74"/>
      <c r="I1412" s="74"/>
      <c r="J1412" s="74"/>
      <c r="K1412" s="74"/>
      <c r="L1412" s="74"/>
      <c r="M1412" s="74"/>
      <c r="N1412" s="74"/>
      <c r="O1412" s="74"/>
      <c r="P1412" s="74"/>
      <c r="Q1412" s="74"/>
      <c r="R1412" s="74"/>
      <c r="S1412" s="74"/>
      <c r="T1412" s="74"/>
      <c r="U1412" s="74"/>
      <c r="V1412" s="74"/>
      <c r="W1412" s="74"/>
      <c r="X1412" s="74"/>
      <c r="Y1412" s="74"/>
      <c r="Z1412" s="74"/>
    </row>
    <row r="1413">
      <c r="A1413" s="74"/>
      <c r="B1413" s="74"/>
      <c r="C1413" s="74"/>
      <c r="D1413" s="74"/>
      <c r="E1413" s="74"/>
      <c r="F1413" s="74"/>
      <c r="G1413" s="74"/>
      <c r="H1413" s="74"/>
      <c r="I1413" s="74"/>
      <c r="J1413" s="74"/>
      <c r="K1413" s="74"/>
      <c r="L1413" s="74"/>
      <c r="M1413" s="74"/>
      <c r="N1413" s="74"/>
      <c r="O1413" s="74"/>
      <c r="P1413" s="74"/>
      <c r="Q1413" s="74"/>
      <c r="R1413" s="74"/>
      <c r="S1413" s="74"/>
      <c r="T1413" s="74"/>
      <c r="U1413" s="74"/>
      <c r="V1413" s="74"/>
      <c r="W1413" s="74"/>
      <c r="X1413" s="74"/>
      <c r="Y1413" s="74"/>
      <c r="Z1413" s="74"/>
    </row>
    <row r="1414">
      <c r="A1414" s="74"/>
      <c r="B1414" s="74"/>
      <c r="C1414" s="74"/>
      <c r="D1414" s="74"/>
      <c r="E1414" s="74"/>
      <c r="F1414" s="74"/>
      <c r="G1414" s="74"/>
      <c r="H1414" s="74"/>
      <c r="I1414" s="74"/>
      <c r="J1414" s="74"/>
      <c r="K1414" s="74"/>
      <c r="L1414" s="74"/>
      <c r="M1414" s="74"/>
      <c r="N1414" s="74"/>
      <c r="O1414" s="74"/>
      <c r="P1414" s="74"/>
      <c r="Q1414" s="74"/>
      <c r="R1414" s="74"/>
      <c r="S1414" s="74"/>
      <c r="T1414" s="74"/>
      <c r="U1414" s="74"/>
      <c r="V1414" s="74"/>
      <c r="W1414" s="74"/>
      <c r="X1414" s="74"/>
      <c r="Y1414" s="74"/>
      <c r="Z1414" s="74"/>
    </row>
    <row r="1415">
      <c r="A1415" s="74"/>
      <c r="B1415" s="74"/>
      <c r="C1415" s="74"/>
      <c r="D1415" s="74"/>
      <c r="E1415" s="74"/>
      <c r="F1415" s="74"/>
      <c r="G1415" s="74"/>
      <c r="H1415" s="74"/>
      <c r="I1415" s="74"/>
      <c r="J1415" s="74"/>
      <c r="K1415" s="74"/>
      <c r="L1415" s="74"/>
      <c r="M1415" s="74"/>
      <c r="N1415" s="74"/>
      <c r="O1415" s="74"/>
      <c r="P1415" s="74"/>
      <c r="Q1415" s="74"/>
      <c r="R1415" s="74"/>
      <c r="S1415" s="74"/>
      <c r="T1415" s="74"/>
      <c r="U1415" s="74"/>
      <c r="V1415" s="74"/>
      <c r="W1415" s="74"/>
      <c r="X1415" s="74"/>
      <c r="Y1415" s="74"/>
      <c r="Z1415" s="74"/>
    </row>
    <row r="1416">
      <c r="A1416" s="74"/>
      <c r="B1416" s="74"/>
      <c r="C1416" s="74"/>
      <c r="D1416" s="74"/>
      <c r="E1416" s="74"/>
      <c r="F1416" s="74"/>
      <c r="G1416" s="74"/>
      <c r="H1416" s="74"/>
      <c r="I1416" s="74"/>
      <c r="J1416" s="74"/>
      <c r="K1416" s="74"/>
      <c r="L1416" s="74"/>
      <c r="M1416" s="74"/>
      <c r="N1416" s="74"/>
      <c r="O1416" s="74"/>
      <c r="P1416" s="74"/>
      <c r="Q1416" s="74"/>
      <c r="R1416" s="74"/>
      <c r="S1416" s="74"/>
      <c r="T1416" s="74"/>
      <c r="U1416" s="74"/>
      <c r="V1416" s="74"/>
      <c r="W1416" s="74"/>
      <c r="X1416" s="74"/>
      <c r="Y1416" s="74"/>
      <c r="Z1416" s="74"/>
    </row>
    <row r="1417">
      <c r="A1417" s="74"/>
      <c r="B1417" s="74"/>
      <c r="C1417" s="74"/>
      <c r="D1417" s="74"/>
      <c r="E1417" s="74"/>
      <c r="F1417" s="74"/>
      <c r="G1417" s="74"/>
      <c r="H1417" s="74"/>
      <c r="I1417" s="74"/>
      <c r="J1417" s="74"/>
      <c r="K1417" s="74"/>
      <c r="L1417" s="74"/>
      <c r="M1417" s="74"/>
      <c r="N1417" s="74"/>
      <c r="O1417" s="74"/>
      <c r="P1417" s="74"/>
      <c r="Q1417" s="74"/>
      <c r="R1417" s="74"/>
      <c r="S1417" s="74"/>
      <c r="T1417" s="74"/>
      <c r="U1417" s="74"/>
      <c r="V1417" s="74"/>
      <c r="W1417" s="74"/>
      <c r="X1417" s="74"/>
      <c r="Y1417" s="74"/>
      <c r="Z1417" s="74"/>
    </row>
    <row r="1418">
      <c r="A1418" s="74"/>
      <c r="B1418" s="74"/>
      <c r="C1418" s="74"/>
      <c r="D1418" s="74"/>
      <c r="E1418" s="74"/>
      <c r="F1418" s="74"/>
      <c r="G1418" s="74"/>
      <c r="H1418" s="74"/>
      <c r="I1418" s="74"/>
      <c r="J1418" s="74"/>
      <c r="K1418" s="74"/>
      <c r="L1418" s="74"/>
      <c r="M1418" s="74"/>
      <c r="N1418" s="74"/>
      <c r="O1418" s="74"/>
      <c r="P1418" s="74"/>
      <c r="Q1418" s="74"/>
      <c r="R1418" s="74"/>
      <c r="S1418" s="74"/>
      <c r="T1418" s="74"/>
      <c r="U1418" s="74"/>
      <c r="V1418" s="74"/>
      <c r="W1418" s="74"/>
      <c r="X1418" s="74"/>
      <c r="Y1418" s="74"/>
      <c r="Z1418" s="74"/>
    </row>
    <row r="1419">
      <c r="A1419" s="74"/>
      <c r="B1419" s="74"/>
      <c r="C1419" s="74"/>
      <c r="D1419" s="74"/>
      <c r="E1419" s="74"/>
      <c r="F1419" s="74"/>
      <c r="G1419" s="74"/>
      <c r="H1419" s="74"/>
      <c r="I1419" s="74"/>
      <c r="J1419" s="74"/>
      <c r="K1419" s="74"/>
      <c r="L1419" s="74"/>
      <c r="M1419" s="74"/>
      <c r="N1419" s="74"/>
      <c r="O1419" s="74"/>
      <c r="P1419" s="74"/>
      <c r="Q1419" s="74"/>
      <c r="R1419" s="74"/>
      <c r="S1419" s="74"/>
      <c r="T1419" s="74"/>
      <c r="U1419" s="74"/>
      <c r="V1419" s="74"/>
      <c r="W1419" s="74"/>
      <c r="X1419" s="74"/>
      <c r="Y1419" s="74"/>
      <c r="Z1419" s="74"/>
    </row>
    <row r="1420">
      <c r="A1420" s="74"/>
      <c r="B1420" s="74"/>
      <c r="C1420" s="74"/>
      <c r="D1420" s="74"/>
      <c r="E1420" s="74"/>
      <c r="F1420" s="74"/>
      <c r="G1420" s="74"/>
      <c r="H1420" s="74"/>
      <c r="I1420" s="74"/>
      <c r="J1420" s="74"/>
      <c r="K1420" s="74"/>
      <c r="L1420" s="74"/>
      <c r="M1420" s="74"/>
      <c r="N1420" s="74"/>
      <c r="O1420" s="74"/>
      <c r="P1420" s="74"/>
      <c r="Q1420" s="74"/>
      <c r="R1420" s="74"/>
      <c r="S1420" s="74"/>
      <c r="T1420" s="74"/>
      <c r="U1420" s="74"/>
      <c r="V1420" s="74"/>
      <c r="W1420" s="74"/>
      <c r="X1420" s="74"/>
      <c r="Y1420" s="74"/>
      <c r="Z1420" s="74"/>
    </row>
    <row r="1421">
      <c r="A1421" s="74"/>
      <c r="B1421" s="74"/>
      <c r="C1421" s="74"/>
      <c r="D1421" s="74"/>
      <c r="E1421" s="74"/>
      <c r="F1421" s="74"/>
      <c r="G1421" s="74"/>
      <c r="H1421" s="74"/>
      <c r="I1421" s="74"/>
      <c r="J1421" s="74"/>
      <c r="K1421" s="74"/>
      <c r="L1421" s="74"/>
      <c r="M1421" s="74"/>
      <c r="N1421" s="74"/>
      <c r="O1421" s="74"/>
      <c r="P1421" s="74"/>
      <c r="Q1421" s="74"/>
      <c r="R1421" s="74"/>
      <c r="S1421" s="74"/>
      <c r="T1421" s="74"/>
      <c r="U1421" s="74"/>
      <c r="V1421" s="74"/>
      <c r="W1421" s="74"/>
      <c r="X1421" s="74"/>
      <c r="Y1421" s="74"/>
      <c r="Z1421" s="74"/>
    </row>
    <row r="1422">
      <c r="A1422" s="74"/>
      <c r="B1422" s="74"/>
      <c r="C1422" s="74"/>
      <c r="D1422" s="74"/>
      <c r="E1422" s="74"/>
      <c r="F1422" s="74"/>
      <c r="G1422" s="74"/>
      <c r="H1422" s="74"/>
      <c r="I1422" s="74"/>
      <c r="J1422" s="74"/>
      <c r="K1422" s="74"/>
      <c r="L1422" s="74"/>
      <c r="M1422" s="74"/>
      <c r="N1422" s="74"/>
      <c r="O1422" s="74"/>
      <c r="P1422" s="74"/>
      <c r="Q1422" s="74"/>
      <c r="R1422" s="74"/>
      <c r="S1422" s="74"/>
      <c r="T1422" s="74"/>
      <c r="U1422" s="74"/>
      <c r="V1422" s="74"/>
      <c r="W1422" s="74"/>
      <c r="X1422" s="74"/>
      <c r="Y1422" s="74"/>
      <c r="Z1422" s="74"/>
    </row>
    <row r="1423">
      <c r="A1423" s="74"/>
      <c r="B1423" s="74"/>
      <c r="C1423" s="74"/>
      <c r="D1423" s="74"/>
      <c r="E1423" s="74"/>
      <c r="F1423" s="74"/>
      <c r="G1423" s="74"/>
      <c r="H1423" s="74"/>
      <c r="I1423" s="74"/>
      <c r="J1423" s="74"/>
      <c r="K1423" s="74"/>
      <c r="L1423" s="74"/>
      <c r="M1423" s="74"/>
      <c r="N1423" s="74"/>
      <c r="O1423" s="74"/>
      <c r="P1423" s="74"/>
      <c r="Q1423" s="74"/>
      <c r="R1423" s="74"/>
      <c r="S1423" s="74"/>
      <c r="T1423" s="74"/>
      <c r="U1423" s="74"/>
      <c r="V1423" s="74"/>
      <c r="W1423" s="74"/>
      <c r="X1423" s="74"/>
      <c r="Y1423" s="74"/>
      <c r="Z1423" s="74"/>
    </row>
    <row r="1424">
      <c r="A1424" s="74"/>
      <c r="B1424" s="74"/>
      <c r="C1424" s="74"/>
      <c r="D1424" s="74"/>
      <c r="E1424" s="74"/>
      <c r="F1424" s="74"/>
      <c r="G1424" s="74"/>
      <c r="H1424" s="74"/>
      <c r="I1424" s="74"/>
      <c r="J1424" s="74"/>
      <c r="K1424" s="74"/>
      <c r="L1424" s="74"/>
      <c r="M1424" s="74"/>
      <c r="N1424" s="74"/>
      <c r="O1424" s="74"/>
      <c r="P1424" s="74"/>
      <c r="Q1424" s="74"/>
      <c r="R1424" s="74"/>
      <c r="S1424" s="74"/>
      <c r="T1424" s="74"/>
      <c r="U1424" s="74"/>
      <c r="V1424" s="74"/>
      <c r="W1424" s="74"/>
      <c r="X1424" s="74"/>
      <c r="Y1424" s="74"/>
      <c r="Z1424" s="74"/>
    </row>
    <row r="1425">
      <c r="A1425" s="74"/>
      <c r="B1425" s="74"/>
      <c r="C1425" s="74"/>
      <c r="D1425" s="74"/>
      <c r="E1425" s="74"/>
      <c r="F1425" s="74"/>
      <c r="G1425" s="74"/>
      <c r="H1425" s="74"/>
      <c r="I1425" s="74"/>
      <c r="J1425" s="74"/>
      <c r="K1425" s="74"/>
      <c r="L1425" s="74"/>
      <c r="M1425" s="74"/>
      <c r="N1425" s="74"/>
      <c r="O1425" s="74"/>
      <c r="P1425" s="74"/>
      <c r="Q1425" s="74"/>
      <c r="R1425" s="74"/>
      <c r="S1425" s="74"/>
      <c r="T1425" s="74"/>
      <c r="U1425" s="74"/>
      <c r="V1425" s="74"/>
      <c r="W1425" s="74"/>
      <c r="X1425" s="74"/>
      <c r="Y1425" s="74"/>
      <c r="Z1425" s="74"/>
    </row>
    <row r="1426">
      <c r="A1426" s="74"/>
      <c r="B1426" s="74"/>
      <c r="C1426" s="74"/>
      <c r="D1426" s="74"/>
      <c r="E1426" s="74"/>
      <c r="F1426" s="74"/>
      <c r="G1426" s="74"/>
      <c r="H1426" s="74"/>
      <c r="I1426" s="74"/>
      <c r="J1426" s="74"/>
      <c r="K1426" s="74"/>
      <c r="L1426" s="74"/>
      <c r="M1426" s="74"/>
      <c r="N1426" s="74"/>
      <c r="O1426" s="74"/>
      <c r="P1426" s="74"/>
      <c r="Q1426" s="74"/>
      <c r="R1426" s="74"/>
      <c r="S1426" s="74"/>
      <c r="T1426" s="74"/>
      <c r="U1426" s="74"/>
      <c r="V1426" s="74"/>
      <c r="W1426" s="74"/>
      <c r="X1426" s="74"/>
      <c r="Y1426" s="74"/>
      <c r="Z1426" s="74"/>
    </row>
    <row r="1427">
      <c r="A1427" s="74"/>
      <c r="B1427" s="74"/>
      <c r="C1427" s="74"/>
      <c r="D1427" s="74"/>
      <c r="E1427" s="74"/>
      <c r="F1427" s="74"/>
      <c r="G1427" s="74"/>
      <c r="H1427" s="74"/>
      <c r="I1427" s="74"/>
      <c r="J1427" s="74"/>
      <c r="K1427" s="74"/>
      <c r="L1427" s="74"/>
      <c r="M1427" s="74"/>
      <c r="N1427" s="74"/>
      <c r="O1427" s="74"/>
      <c r="P1427" s="74"/>
      <c r="Q1427" s="74"/>
      <c r="R1427" s="74"/>
      <c r="S1427" s="74"/>
      <c r="T1427" s="74"/>
      <c r="U1427" s="74"/>
      <c r="V1427" s="74"/>
      <c r="W1427" s="74"/>
      <c r="X1427" s="74"/>
      <c r="Y1427" s="74"/>
      <c r="Z1427" s="74"/>
    </row>
    <row r="1428">
      <c r="A1428" s="74"/>
      <c r="B1428" s="74"/>
      <c r="C1428" s="74"/>
      <c r="D1428" s="74"/>
      <c r="E1428" s="74"/>
      <c r="F1428" s="74"/>
      <c r="G1428" s="74"/>
      <c r="H1428" s="74"/>
      <c r="I1428" s="74"/>
      <c r="J1428" s="74"/>
      <c r="K1428" s="74"/>
      <c r="L1428" s="74"/>
      <c r="M1428" s="74"/>
      <c r="N1428" s="74"/>
      <c r="O1428" s="74"/>
      <c r="P1428" s="74"/>
      <c r="Q1428" s="74"/>
      <c r="R1428" s="74"/>
      <c r="S1428" s="74"/>
      <c r="T1428" s="74"/>
      <c r="U1428" s="74"/>
      <c r="V1428" s="74"/>
      <c r="W1428" s="74"/>
      <c r="X1428" s="74"/>
      <c r="Y1428" s="74"/>
      <c r="Z1428" s="74"/>
    </row>
    <row r="1429">
      <c r="A1429" s="74"/>
      <c r="B1429" s="74"/>
      <c r="C1429" s="74"/>
      <c r="D1429" s="74"/>
      <c r="E1429" s="74"/>
      <c r="F1429" s="74"/>
      <c r="G1429" s="74"/>
      <c r="H1429" s="74"/>
      <c r="I1429" s="74"/>
      <c r="J1429" s="74"/>
      <c r="K1429" s="74"/>
      <c r="L1429" s="74"/>
      <c r="M1429" s="74"/>
      <c r="N1429" s="74"/>
      <c r="O1429" s="74"/>
      <c r="P1429" s="74"/>
      <c r="Q1429" s="74"/>
      <c r="R1429" s="74"/>
      <c r="S1429" s="74"/>
      <c r="T1429" s="74"/>
      <c r="U1429" s="74"/>
      <c r="V1429" s="74"/>
      <c r="W1429" s="74"/>
      <c r="X1429" s="74"/>
      <c r="Y1429" s="74"/>
      <c r="Z1429" s="74"/>
    </row>
    <row r="1430">
      <c r="A1430" s="74"/>
      <c r="B1430" s="74"/>
      <c r="C1430" s="74"/>
      <c r="D1430" s="74"/>
      <c r="E1430" s="74"/>
      <c r="F1430" s="74"/>
      <c r="G1430" s="74"/>
      <c r="H1430" s="74"/>
      <c r="I1430" s="74"/>
      <c r="J1430" s="74"/>
      <c r="K1430" s="74"/>
      <c r="L1430" s="74"/>
      <c r="M1430" s="74"/>
      <c r="N1430" s="74"/>
      <c r="O1430" s="74"/>
      <c r="P1430" s="74"/>
      <c r="Q1430" s="74"/>
      <c r="R1430" s="74"/>
      <c r="S1430" s="74"/>
      <c r="T1430" s="74"/>
      <c r="U1430" s="74"/>
      <c r="V1430" s="74"/>
      <c r="W1430" s="74"/>
      <c r="X1430" s="74"/>
      <c r="Y1430" s="74"/>
      <c r="Z1430" s="74"/>
    </row>
    <row r="1431">
      <c r="A1431" s="74"/>
      <c r="B1431" s="74"/>
      <c r="C1431" s="74"/>
      <c r="D1431" s="74"/>
      <c r="E1431" s="74"/>
      <c r="F1431" s="74"/>
      <c r="G1431" s="74"/>
      <c r="H1431" s="74"/>
      <c r="I1431" s="74"/>
      <c r="J1431" s="74"/>
      <c r="K1431" s="74"/>
      <c r="L1431" s="74"/>
      <c r="M1431" s="74"/>
      <c r="N1431" s="74"/>
      <c r="O1431" s="74"/>
      <c r="P1431" s="74"/>
      <c r="Q1431" s="74"/>
      <c r="R1431" s="74"/>
      <c r="S1431" s="74"/>
      <c r="T1431" s="74"/>
      <c r="U1431" s="74"/>
      <c r="V1431" s="74"/>
      <c r="W1431" s="74"/>
      <c r="X1431" s="74"/>
      <c r="Y1431" s="74"/>
      <c r="Z1431" s="74"/>
    </row>
    <row r="1432">
      <c r="A1432" s="74"/>
      <c r="B1432" s="74"/>
      <c r="C1432" s="74"/>
      <c r="D1432" s="74"/>
      <c r="E1432" s="74"/>
      <c r="F1432" s="74"/>
      <c r="G1432" s="74"/>
      <c r="H1432" s="74"/>
      <c r="I1432" s="74"/>
      <c r="J1432" s="74"/>
      <c r="K1432" s="74"/>
      <c r="L1432" s="74"/>
      <c r="M1432" s="74"/>
      <c r="N1432" s="74"/>
      <c r="O1432" s="74"/>
      <c r="P1432" s="74"/>
      <c r="Q1432" s="74"/>
      <c r="R1432" s="74"/>
      <c r="S1432" s="74"/>
      <c r="T1432" s="74"/>
      <c r="U1432" s="74"/>
      <c r="V1432" s="74"/>
      <c r="W1432" s="74"/>
      <c r="X1432" s="74"/>
      <c r="Y1432" s="74"/>
      <c r="Z1432" s="74"/>
    </row>
    <row r="1433">
      <c r="A1433" s="74"/>
      <c r="B1433" s="74"/>
      <c r="C1433" s="74"/>
      <c r="D1433" s="74"/>
      <c r="E1433" s="74"/>
      <c r="F1433" s="74"/>
      <c r="G1433" s="74"/>
      <c r="H1433" s="74"/>
      <c r="I1433" s="74"/>
      <c r="J1433" s="74"/>
      <c r="K1433" s="74"/>
      <c r="L1433" s="74"/>
      <c r="M1433" s="74"/>
      <c r="N1433" s="74"/>
      <c r="O1433" s="74"/>
      <c r="P1433" s="74"/>
      <c r="Q1433" s="74"/>
      <c r="R1433" s="74"/>
      <c r="S1433" s="74"/>
      <c r="T1433" s="74"/>
      <c r="U1433" s="74"/>
      <c r="V1433" s="74"/>
      <c r="W1433" s="74"/>
      <c r="X1433" s="74"/>
      <c r="Y1433" s="74"/>
      <c r="Z1433" s="74"/>
    </row>
    <row r="1434">
      <c r="A1434" s="74"/>
      <c r="B1434" s="74"/>
      <c r="C1434" s="74"/>
      <c r="D1434" s="74"/>
      <c r="E1434" s="74"/>
      <c r="F1434" s="74"/>
      <c r="G1434" s="74"/>
      <c r="H1434" s="74"/>
      <c r="I1434" s="74"/>
      <c r="J1434" s="74"/>
      <c r="K1434" s="74"/>
      <c r="L1434" s="74"/>
      <c r="M1434" s="74"/>
      <c r="N1434" s="74"/>
      <c r="O1434" s="74"/>
      <c r="P1434" s="74"/>
      <c r="Q1434" s="74"/>
      <c r="R1434" s="74"/>
      <c r="S1434" s="74"/>
      <c r="T1434" s="74"/>
      <c r="U1434" s="74"/>
      <c r="V1434" s="74"/>
      <c r="W1434" s="74"/>
      <c r="X1434" s="74"/>
      <c r="Y1434" s="74"/>
      <c r="Z1434" s="74"/>
    </row>
    <row r="1435">
      <c r="A1435" s="74"/>
      <c r="B1435" s="74"/>
      <c r="C1435" s="74"/>
      <c r="D1435" s="74"/>
      <c r="E1435" s="74"/>
      <c r="F1435" s="74"/>
      <c r="G1435" s="74"/>
      <c r="H1435" s="74"/>
      <c r="I1435" s="74"/>
      <c r="J1435" s="74"/>
      <c r="K1435" s="74"/>
      <c r="L1435" s="74"/>
      <c r="M1435" s="74"/>
      <c r="N1435" s="74"/>
      <c r="O1435" s="74"/>
      <c r="P1435" s="74"/>
      <c r="Q1435" s="74"/>
      <c r="R1435" s="74"/>
      <c r="S1435" s="74"/>
      <c r="T1435" s="74"/>
      <c r="U1435" s="74"/>
      <c r="V1435" s="74"/>
      <c r="W1435" s="74"/>
      <c r="X1435" s="74"/>
      <c r="Y1435" s="74"/>
      <c r="Z1435" s="74"/>
    </row>
    <row r="1436">
      <c r="A1436" s="74"/>
      <c r="B1436" s="74"/>
      <c r="C1436" s="74"/>
      <c r="D1436" s="74"/>
      <c r="E1436" s="74"/>
      <c r="F1436" s="74"/>
      <c r="G1436" s="74"/>
      <c r="H1436" s="74"/>
      <c r="I1436" s="74"/>
      <c r="J1436" s="74"/>
      <c r="K1436" s="74"/>
      <c r="L1436" s="74"/>
      <c r="M1436" s="74"/>
      <c r="N1436" s="74"/>
      <c r="O1436" s="74"/>
      <c r="P1436" s="74"/>
      <c r="Q1436" s="74"/>
      <c r="R1436" s="74"/>
      <c r="S1436" s="74"/>
      <c r="T1436" s="74"/>
      <c r="U1436" s="74"/>
      <c r="V1436" s="74"/>
      <c r="W1436" s="74"/>
      <c r="X1436" s="74"/>
      <c r="Y1436" s="74"/>
      <c r="Z1436" s="74"/>
    </row>
    <row r="1437">
      <c r="A1437" s="74"/>
      <c r="B1437" s="74"/>
      <c r="C1437" s="74"/>
      <c r="D1437" s="74"/>
      <c r="E1437" s="74"/>
      <c r="F1437" s="74"/>
      <c r="G1437" s="74"/>
      <c r="H1437" s="74"/>
      <c r="I1437" s="74"/>
      <c r="J1437" s="74"/>
      <c r="K1437" s="74"/>
      <c r="L1437" s="74"/>
      <c r="M1437" s="74"/>
      <c r="N1437" s="74"/>
      <c r="O1437" s="74"/>
      <c r="P1437" s="74"/>
      <c r="Q1437" s="74"/>
      <c r="R1437" s="74"/>
      <c r="S1437" s="74"/>
      <c r="T1437" s="74"/>
      <c r="U1437" s="74"/>
      <c r="V1437" s="74"/>
      <c r="W1437" s="74"/>
      <c r="X1437" s="74"/>
      <c r="Y1437" s="74"/>
      <c r="Z1437" s="74"/>
    </row>
    <row r="1438">
      <c r="A1438" s="74"/>
      <c r="B1438" s="74"/>
      <c r="C1438" s="74"/>
      <c r="D1438" s="74"/>
      <c r="E1438" s="74"/>
      <c r="F1438" s="74"/>
      <c r="G1438" s="74"/>
      <c r="H1438" s="74"/>
      <c r="I1438" s="74"/>
      <c r="J1438" s="74"/>
      <c r="K1438" s="74"/>
      <c r="L1438" s="74"/>
      <c r="M1438" s="74"/>
      <c r="N1438" s="74"/>
      <c r="O1438" s="74"/>
      <c r="P1438" s="74"/>
      <c r="Q1438" s="74"/>
      <c r="R1438" s="74"/>
      <c r="S1438" s="74"/>
      <c r="T1438" s="74"/>
      <c r="U1438" s="74"/>
      <c r="V1438" s="74"/>
      <c r="W1438" s="74"/>
      <c r="X1438" s="74"/>
      <c r="Y1438" s="74"/>
      <c r="Z1438" s="74"/>
    </row>
    <row r="1439">
      <c r="A1439" s="74"/>
      <c r="B1439" s="74"/>
      <c r="C1439" s="74"/>
      <c r="D1439" s="74"/>
      <c r="E1439" s="74"/>
      <c r="F1439" s="74"/>
      <c r="G1439" s="74"/>
      <c r="H1439" s="74"/>
      <c r="I1439" s="74"/>
      <c r="J1439" s="74"/>
      <c r="K1439" s="74"/>
      <c r="L1439" s="74"/>
      <c r="M1439" s="74"/>
      <c r="N1439" s="74"/>
      <c r="O1439" s="74"/>
      <c r="P1439" s="74"/>
      <c r="Q1439" s="74"/>
      <c r="R1439" s="74"/>
      <c r="S1439" s="74"/>
      <c r="T1439" s="74"/>
      <c r="U1439" s="74"/>
      <c r="V1439" s="74"/>
      <c r="W1439" s="74"/>
      <c r="X1439" s="74"/>
      <c r="Y1439" s="74"/>
      <c r="Z1439" s="74"/>
    </row>
    <row r="1440">
      <c r="A1440" s="74"/>
      <c r="B1440" s="74"/>
      <c r="C1440" s="74"/>
      <c r="D1440" s="74"/>
      <c r="E1440" s="74"/>
      <c r="F1440" s="74"/>
      <c r="G1440" s="74"/>
      <c r="H1440" s="74"/>
      <c r="I1440" s="74"/>
      <c r="J1440" s="74"/>
      <c r="K1440" s="74"/>
      <c r="L1440" s="74"/>
      <c r="M1440" s="74"/>
      <c r="N1440" s="74"/>
      <c r="O1440" s="74"/>
      <c r="P1440" s="74"/>
      <c r="Q1440" s="74"/>
      <c r="R1440" s="74"/>
      <c r="S1440" s="74"/>
      <c r="T1440" s="74"/>
      <c r="U1440" s="74"/>
      <c r="V1440" s="74"/>
      <c r="W1440" s="74"/>
      <c r="X1440" s="74"/>
      <c r="Y1440" s="74"/>
      <c r="Z1440" s="74"/>
    </row>
    <row r="1441">
      <c r="A1441" s="74"/>
      <c r="B1441" s="74"/>
      <c r="C1441" s="74"/>
      <c r="D1441" s="74"/>
      <c r="E1441" s="74"/>
      <c r="F1441" s="74"/>
      <c r="G1441" s="74"/>
      <c r="H1441" s="74"/>
      <c r="I1441" s="74"/>
      <c r="J1441" s="74"/>
      <c r="K1441" s="74"/>
      <c r="L1441" s="74"/>
      <c r="M1441" s="74"/>
      <c r="N1441" s="74"/>
      <c r="O1441" s="74"/>
      <c r="P1441" s="74"/>
      <c r="Q1441" s="74"/>
      <c r="R1441" s="74"/>
      <c r="S1441" s="74"/>
      <c r="T1441" s="74"/>
      <c r="U1441" s="74"/>
      <c r="V1441" s="74"/>
      <c r="W1441" s="74"/>
      <c r="X1441" s="74"/>
      <c r="Y1441" s="74"/>
      <c r="Z1441" s="74"/>
    </row>
    <row r="1442">
      <c r="A1442" s="74"/>
      <c r="B1442" s="74"/>
      <c r="C1442" s="74"/>
      <c r="D1442" s="74"/>
      <c r="E1442" s="74"/>
      <c r="F1442" s="74"/>
      <c r="G1442" s="74"/>
      <c r="H1442" s="74"/>
      <c r="I1442" s="74"/>
      <c r="J1442" s="74"/>
      <c r="K1442" s="74"/>
      <c r="L1442" s="74"/>
      <c r="M1442" s="74"/>
      <c r="N1442" s="74"/>
      <c r="O1442" s="74"/>
      <c r="P1442" s="74"/>
      <c r="Q1442" s="74"/>
      <c r="R1442" s="74"/>
      <c r="S1442" s="74"/>
      <c r="T1442" s="74"/>
      <c r="U1442" s="74"/>
      <c r="V1442" s="74"/>
      <c r="W1442" s="74"/>
      <c r="X1442" s="74"/>
      <c r="Y1442" s="74"/>
      <c r="Z1442" s="74"/>
    </row>
    <row r="1443">
      <c r="A1443" s="74"/>
      <c r="B1443" s="74"/>
      <c r="C1443" s="74"/>
      <c r="D1443" s="74"/>
      <c r="E1443" s="74"/>
      <c r="F1443" s="74"/>
      <c r="G1443" s="74"/>
      <c r="H1443" s="74"/>
      <c r="I1443" s="74"/>
      <c r="J1443" s="74"/>
      <c r="K1443" s="74"/>
      <c r="L1443" s="74"/>
      <c r="M1443" s="74"/>
      <c r="N1443" s="74"/>
      <c r="O1443" s="74"/>
      <c r="P1443" s="74"/>
      <c r="Q1443" s="74"/>
      <c r="R1443" s="74"/>
      <c r="S1443" s="74"/>
      <c r="T1443" s="74"/>
      <c r="U1443" s="74"/>
      <c r="V1443" s="74"/>
      <c r="W1443" s="74"/>
      <c r="X1443" s="74"/>
      <c r="Y1443" s="74"/>
      <c r="Z1443" s="74"/>
    </row>
    <row r="1444">
      <c r="A1444" s="74"/>
      <c r="B1444" s="74"/>
      <c r="C1444" s="74"/>
      <c r="D1444" s="74"/>
      <c r="E1444" s="74"/>
      <c r="F1444" s="74"/>
      <c r="G1444" s="74"/>
      <c r="H1444" s="74"/>
      <c r="I1444" s="74"/>
      <c r="J1444" s="74"/>
      <c r="K1444" s="74"/>
      <c r="L1444" s="74"/>
      <c r="M1444" s="74"/>
      <c r="N1444" s="74"/>
      <c r="O1444" s="74"/>
      <c r="P1444" s="74"/>
      <c r="Q1444" s="74"/>
      <c r="R1444" s="74"/>
      <c r="S1444" s="74"/>
      <c r="T1444" s="74"/>
      <c r="U1444" s="74"/>
      <c r="V1444" s="74"/>
      <c r="W1444" s="74"/>
      <c r="X1444" s="74"/>
      <c r="Y1444" s="74"/>
      <c r="Z1444" s="74"/>
    </row>
    <row r="1445">
      <c r="A1445" s="74"/>
      <c r="B1445" s="74"/>
      <c r="C1445" s="74"/>
      <c r="D1445" s="74"/>
      <c r="E1445" s="74"/>
      <c r="F1445" s="74"/>
      <c r="G1445" s="74"/>
      <c r="H1445" s="74"/>
      <c r="I1445" s="74"/>
      <c r="J1445" s="74"/>
      <c r="K1445" s="74"/>
      <c r="L1445" s="74"/>
      <c r="M1445" s="74"/>
      <c r="N1445" s="74"/>
      <c r="O1445" s="74"/>
      <c r="P1445" s="74"/>
      <c r="Q1445" s="74"/>
      <c r="R1445" s="74"/>
      <c r="S1445" s="74"/>
      <c r="T1445" s="74"/>
      <c r="U1445" s="74"/>
      <c r="V1445" s="74"/>
      <c r="W1445" s="74"/>
      <c r="X1445" s="74"/>
      <c r="Y1445" s="74"/>
      <c r="Z1445" s="74"/>
    </row>
    <row r="1446">
      <c r="A1446" s="74"/>
      <c r="B1446" s="74"/>
      <c r="C1446" s="74"/>
      <c r="D1446" s="74"/>
      <c r="E1446" s="74"/>
      <c r="F1446" s="74"/>
      <c r="G1446" s="74"/>
      <c r="H1446" s="74"/>
      <c r="I1446" s="74"/>
      <c r="J1446" s="74"/>
      <c r="K1446" s="74"/>
      <c r="L1446" s="74"/>
      <c r="M1446" s="74"/>
      <c r="N1446" s="74"/>
      <c r="O1446" s="74"/>
      <c r="P1446" s="74"/>
      <c r="Q1446" s="74"/>
      <c r="R1446" s="74"/>
      <c r="S1446" s="74"/>
      <c r="T1446" s="74"/>
      <c r="U1446" s="74"/>
      <c r="V1446" s="74"/>
      <c r="W1446" s="74"/>
      <c r="X1446" s="74"/>
      <c r="Y1446" s="74"/>
      <c r="Z1446" s="74"/>
    </row>
    <row r="1447">
      <c r="A1447" s="74"/>
      <c r="B1447" s="74"/>
      <c r="C1447" s="74"/>
      <c r="D1447" s="74"/>
      <c r="E1447" s="74"/>
      <c r="F1447" s="74"/>
      <c r="G1447" s="74"/>
      <c r="H1447" s="74"/>
      <c r="I1447" s="74"/>
      <c r="J1447" s="74"/>
      <c r="K1447" s="74"/>
      <c r="L1447" s="74"/>
      <c r="M1447" s="74"/>
      <c r="N1447" s="74"/>
      <c r="O1447" s="74"/>
      <c r="P1447" s="74"/>
      <c r="Q1447" s="74"/>
      <c r="R1447" s="74"/>
      <c r="S1447" s="74"/>
      <c r="T1447" s="74"/>
      <c r="U1447" s="74"/>
      <c r="V1447" s="74"/>
      <c r="W1447" s="74"/>
      <c r="X1447" s="74"/>
      <c r="Y1447" s="74"/>
      <c r="Z1447" s="74"/>
    </row>
    <row r="1448">
      <c r="A1448" s="74"/>
      <c r="B1448" s="74"/>
      <c r="C1448" s="74"/>
      <c r="D1448" s="74"/>
      <c r="E1448" s="74"/>
      <c r="F1448" s="74"/>
      <c r="G1448" s="74"/>
      <c r="H1448" s="74"/>
      <c r="I1448" s="74"/>
      <c r="J1448" s="74"/>
      <c r="K1448" s="74"/>
      <c r="L1448" s="74"/>
      <c r="M1448" s="74"/>
      <c r="N1448" s="74"/>
      <c r="O1448" s="74"/>
      <c r="P1448" s="74"/>
      <c r="Q1448" s="74"/>
      <c r="R1448" s="74"/>
      <c r="S1448" s="74"/>
      <c r="T1448" s="74"/>
      <c r="U1448" s="74"/>
      <c r="V1448" s="74"/>
      <c r="W1448" s="74"/>
      <c r="X1448" s="74"/>
      <c r="Y1448" s="74"/>
      <c r="Z1448" s="74"/>
    </row>
    <row r="1449">
      <c r="A1449" s="74"/>
      <c r="B1449" s="74"/>
      <c r="C1449" s="74"/>
      <c r="D1449" s="74"/>
      <c r="E1449" s="74"/>
      <c r="F1449" s="74"/>
      <c r="G1449" s="74"/>
      <c r="H1449" s="74"/>
      <c r="I1449" s="74"/>
      <c r="J1449" s="74"/>
      <c r="K1449" s="74"/>
      <c r="L1449" s="74"/>
      <c r="M1449" s="74"/>
      <c r="N1449" s="74"/>
      <c r="O1449" s="74"/>
      <c r="P1449" s="74"/>
      <c r="Q1449" s="74"/>
      <c r="R1449" s="74"/>
      <c r="S1449" s="74"/>
      <c r="T1449" s="74"/>
      <c r="U1449" s="74"/>
      <c r="V1449" s="74"/>
      <c r="W1449" s="74"/>
      <c r="X1449" s="74"/>
      <c r="Y1449" s="74"/>
      <c r="Z1449" s="74"/>
    </row>
    <row r="1450">
      <c r="A1450" s="74"/>
      <c r="B1450" s="74"/>
      <c r="C1450" s="74"/>
      <c r="D1450" s="74"/>
      <c r="E1450" s="74"/>
      <c r="F1450" s="74"/>
      <c r="G1450" s="74"/>
      <c r="H1450" s="74"/>
      <c r="I1450" s="74"/>
      <c r="J1450" s="74"/>
      <c r="K1450" s="74"/>
      <c r="L1450" s="74"/>
      <c r="M1450" s="74"/>
      <c r="N1450" s="74"/>
      <c r="O1450" s="74"/>
      <c r="P1450" s="74"/>
      <c r="Q1450" s="74"/>
      <c r="R1450" s="74"/>
      <c r="S1450" s="74"/>
      <c r="T1450" s="74"/>
      <c r="U1450" s="74"/>
      <c r="V1450" s="74"/>
      <c r="W1450" s="74"/>
      <c r="X1450" s="74"/>
      <c r="Y1450" s="74"/>
      <c r="Z1450" s="74"/>
    </row>
    <row r="1451">
      <c r="A1451" s="74"/>
      <c r="B1451" s="74"/>
      <c r="C1451" s="74"/>
      <c r="D1451" s="74"/>
      <c r="E1451" s="74"/>
      <c r="F1451" s="74"/>
      <c r="G1451" s="74"/>
      <c r="H1451" s="74"/>
      <c r="I1451" s="74"/>
      <c r="J1451" s="74"/>
      <c r="K1451" s="74"/>
      <c r="L1451" s="74"/>
      <c r="M1451" s="74"/>
      <c r="N1451" s="74"/>
      <c r="O1451" s="74"/>
      <c r="P1451" s="74"/>
      <c r="Q1451" s="74"/>
      <c r="R1451" s="74"/>
      <c r="S1451" s="74"/>
      <c r="T1451" s="74"/>
      <c r="U1451" s="74"/>
      <c r="V1451" s="74"/>
      <c r="W1451" s="74"/>
      <c r="X1451" s="74"/>
      <c r="Y1451" s="74"/>
      <c r="Z1451" s="74"/>
    </row>
    <row r="1452">
      <c r="A1452" s="74"/>
      <c r="B1452" s="74"/>
      <c r="C1452" s="74"/>
      <c r="D1452" s="74"/>
      <c r="E1452" s="74"/>
      <c r="F1452" s="74"/>
      <c r="G1452" s="74"/>
      <c r="H1452" s="74"/>
      <c r="I1452" s="74"/>
      <c r="J1452" s="74"/>
      <c r="K1452" s="74"/>
      <c r="L1452" s="74"/>
      <c r="M1452" s="74"/>
      <c r="N1452" s="74"/>
      <c r="O1452" s="74"/>
      <c r="P1452" s="74"/>
      <c r="Q1452" s="74"/>
      <c r="R1452" s="74"/>
      <c r="S1452" s="74"/>
      <c r="T1452" s="74"/>
      <c r="U1452" s="74"/>
      <c r="V1452" s="74"/>
      <c r="W1452" s="74"/>
      <c r="X1452" s="74"/>
      <c r="Y1452" s="74"/>
      <c r="Z1452" s="74"/>
    </row>
    <row r="1453">
      <c r="A1453" s="74"/>
      <c r="B1453" s="74"/>
      <c r="C1453" s="74"/>
      <c r="D1453" s="74"/>
      <c r="E1453" s="74"/>
      <c r="F1453" s="74"/>
      <c r="G1453" s="74"/>
      <c r="H1453" s="74"/>
      <c r="I1453" s="74"/>
      <c r="J1453" s="74"/>
      <c r="K1453" s="74"/>
      <c r="L1453" s="74"/>
      <c r="M1453" s="74"/>
      <c r="N1453" s="74"/>
      <c r="O1453" s="74"/>
      <c r="P1453" s="74"/>
      <c r="Q1453" s="74"/>
      <c r="R1453" s="74"/>
      <c r="S1453" s="74"/>
      <c r="T1453" s="74"/>
      <c r="U1453" s="74"/>
      <c r="V1453" s="74"/>
      <c r="W1453" s="74"/>
      <c r="X1453" s="74"/>
      <c r="Y1453" s="74"/>
      <c r="Z1453" s="74"/>
    </row>
    <row r="1454">
      <c r="A1454" s="74"/>
      <c r="B1454" s="74"/>
      <c r="C1454" s="74"/>
      <c r="D1454" s="74"/>
      <c r="E1454" s="74"/>
      <c r="F1454" s="74"/>
      <c r="G1454" s="74"/>
      <c r="H1454" s="74"/>
      <c r="I1454" s="74"/>
      <c r="J1454" s="74"/>
      <c r="K1454" s="74"/>
      <c r="L1454" s="74"/>
      <c r="M1454" s="74"/>
      <c r="N1454" s="74"/>
      <c r="O1454" s="74"/>
      <c r="P1454" s="74"/>
      <c r="Q1454" s="74"/>
      <c r="R1454" s="74"/>
      <c r="S1454" s="74"/>
      <c r="T1454" s="74"/>
      <c r="U1454" s="74"/>
      <c r="V1454" s="74"/>
      <c r="W1454" s="74"/>
      <c r="X1454" s="74"/>
      <c r="Y1454" s="74"/>
      <c r="Z1454" s="74"/>
    </row>
    <row r="1455">
      <c r="A1455" s="74"/>
      <c r="B1455" s="74"/>
      <c r="C1455" s="74"/>
      <c r="D1455" s="74"/>
      <c r="E1455" s="74"/>
      <c r="F1455" s="74"/>
      <c r="G1455" s="74"/>
      <c r="H1455" s="74"/>
      <c r="I1455" s="74"/>
      <c r="J1455" s="74"/>
      <c r="K1455" s="74"/>
      <c r="L1455" s="74"/>
      <c r="M1455" s="74"/>
      <c r="N1455" s="74"/>
      <c r="O1455" s="74"/>
      <c r="P1455" s="74"/>
      <c r="Q1455" s="74"/>
      <c r="R1455" s="74"/>
      <c r="S1455" s="74"/>
      <c r="T1455" s="74"/>
      <c r="U1455" s="74"/>
      <c r="V1455" s="74"/>
      <c r="W1455" s="74"/>
      <c r="X1455" s="74"/>
      <c r="Y1455" s="74"/>
      <c r="Z1455" s="74"/>
    </row>
    <row r="1456">
      <c r="A1456" s="74"/>
      <c r="B1456" s="74"/>
      <c r="C1456" s="74"/>
      <c r="D1456" s="74"/>
      <c r="E1456" s="74"/>
      <c r="F1456" s="74"/>
      <c r="G1456" s="74"/>
      <c r="H1456" s="74"/>
      <c r="I1456" s="74"/>
      <c r="J1456" s="74"/>
      <c r="K1456" s="74"/>
      <c r="L1456" s="74"/>
      <c r="M1456" s="74"/>
      <c r="N1456" s="74"/>
      <c r="O1456" s="74"/>
      <c r="P1456" s="74"/>
      <c r="Q1456" s="74"/>
      <c r="R1456" s="74"/>
      <c r="S1456" s="74"/>
      <c r="T1456" s="74"/>
      <c r="U1456" s="74"/>
      <c r="V1456" s="74"/>
      <c r="W1456" s="74"/>
      <c r="X1456" s="74"/>
      <c r="Y1456" s="74"/>
      <c r="Z1456" s="74"/>
    </row>
    <row r="1457">
      <c r="A1457" s="74"/>
      <c r="B1457" s="74"/>
      <c r="C1457" s="74"/>
      <c r="D1457" s="74"/>
      <c r="E1457" s="74"/>
      <c r="F1457" s="74"/>
      <c r="G1457" s="74"/>
      <c r="H1457" s="74"/>
      <c r="I1457" s="74"/>
      <c r="J1457" s="74"/>
      <c r="K1457" s="74"/>
      <c r="L1457" s="74"/>
      <c r="M1457" s="74"/>
      <c r="N1457" s="74"/>
      <c r="O1457" s="74"/>
      <c r="P1457" s="74"/>
      <c r="Q1457" s="74"/>
      <c r="R1457" s="74"/>
      <c r="S1457" s="74"/>
      <c r="T1457" s="74"/>
      <c r="U1457" s="74"/>
      <c r="V1457" s="74"/>
      <c r="W1457" s="74"/>
      <c r="X1457" s="74"/>
      <c r="Y1457" s="74"/>
      <c r="Z1457" s="74"/>
    </row>
    <row r="1458">
      <c r="A1458" s="74"/>
      <c r="B1458" s="74"/>
      <c r="C1458" s="74"/>
      <c r="D1458" s="74"/>
      <c r="E1458" s="74"/>
      <c r="F1458" s="74"/>
      <c r="G1458" s="74"/>
      <c r="H1458" s="74"/>
      <c r="I1458" s="74"/>
      <c r="J1458" s="74"/>
      <c r="K1458" s="74"/>
      <c r="L1458" s="74"/>
      <c r="M1458" s="74"/>
      <c r="N1458" s="74"/>
      <c r="O1458" s="74"/>
      <c r="P1458" s="74"/>
      <c r="Q1458" s="74"/>
      <c r="R1458" s="74"/>
      <c r="S1458" s="74"/>
      <c r="T1458" s="74"/>
      <c r="U1458" s="74"/>
      <c r="V1458" s="74"/>
      <c r="W1458" s="74"/>
      <c r="X1458" s="74"/>
      <c r="Y1458" s="74"/>
      <c r="Z1458" s="74"/>
    </row>
    <row r="1459">
      <c r="A1459" s="74"/>
      <c r="B1459" s="74"/>
      <c r="C1459" s="74"/>
      <c r="D1459" s="74"/>
      <c r="E1459" s="74"/>
      <c r="F1459" s="74"/>
      <c r="G1459" s="74"/>
      <c r="H1459" s="74"/>
      <c r="I1459" s="74"/>
      <c r="J1459" s="74"/>
      <c r="K1459" s="74"/>
      <c r="L1459" s="74"/>
      <c r="M1459" s="74"/>
      <c r="N1459" s="74"/>
      <c r="O1459" s="74"/>
      <c r="P1459" s="74"/>
      <c r="Q1459" s="74"/>
      <c r="R1459" s="74"/>
      <c r="S1459" s="74"/>
      <c r="T1459" s="74"/>
      <c r="U1459" s="74"/>
      <c r="V1459" s="74"/>
      <c r="W1459" s="74"/>
      <c r="X1459" s="74"/>
      <c r="Y1459" s="74"/>
      <c r="Z1459" s="74"/>
    </row>
    <row r="1460">
      <c r="A1460" s="74"/>
      <c r="B1460" s="74"/>
      <c r="C1460" s="74"/>
      <c r="D1460" s="74"/>
      <c r="E1460" s="74"/>
      <c r="F1460" s="74"/>
      <c r="G1460" s="74"/>
      <c r="H1460" s="74"/>
      <c r="I1460" s="74"/>
      <c r="J1460" s="74"/>
      <c r="K1460" s="74"/>
      <c r="L1460" s="74"/>
      <c r="M1460" s="74"/>
      <c r="N1460" s="74"/>
      <c r="O1460" s="74"/>
      <c r="P1460" s="74"/>
      <c r="Q1460" s="74"/>
      <c r="R1460" s="74"/>
      <c r="S1460" s="74"/>
      <c r="T1460" s="74"/>
      <c r="U1460" s="74"/>
      <c r="V1460" s="74"/>
      <c r="W1460" s="74"/>
      <c r="X1460" s="74"/>
      <c r="Y1460" s="74"/>
      <c r="Z1460" s="74"/>
    </row>
    <row r="1461">
      <c r="A1461" s="74"/>
      <c r="B1461" s="74"/>
      <c r="C1461" s="74"/>
      <c r="D1461" s="74"/>
      <c r="E1461" s="74"/>
      <c r="F1461" s="74"/>
      <c r="G1461" s="74"/>
      <c r="H1461" s="74"/>
      <c r="I1461" s="74"/>
      <c r="J1461" s="74"/>
      <c r="K1461" s="74"/>
      <c r="L1461" s="74"/>
      <c r="M1461" s="74"/>
      <c r="N1461" s="74"/>
      <c r="O1461" s="74"/>
      <c r="P1461" s="74"/>
      <c r="Q1461" s="74"/>
      <c r="R1461" s="74"/>
      <c r="S1461" s="74"/>
      <c r="T1461" s="74"/>
      <c r="U1461" s="74"/>
      <c r="V1461" s="74"/>
      <c r="W1461" s="74"/>
      <c r="X1461" s="74"/>
      <c r="Y1461" s="74"/>
      <c r="Z1461" s="74"/>
    </row>
    <row r="1462">
      <c r="A1462" s="74"/>
      <c r="B1462" s="74"/>
      <c r="C1462" s="74"/>
      <c r="D1462" s="74"/>
      <c r="E1462" s="74"/>
      <c r="F1462" s="74"/>
      <c r="G1462" s="74"/>
      <c r="H1462" s="74"/>
      <c r="I1462" s="74"/>
      <c r="J1462" s="74"/>
      <c r="K1462" s="74"/>
      <c r="L1462" s="74"/>
      <c r="M1462" s="74"/>
      <c r="N1462" s="74"/>
      <c r="O1462" s="74"/>
      <c r="P1462" s="74"/>
      <c r="Q1462" s="74"/>
      <c r="R1462" s="74"/>
      <c r="S1462" s="74"/>
      <c r="T1462" s="74"/>
      <c r="U1462" s="74"/>
      <c r="V1462" s="74"/>
      <c r="W1462" s="74"/>
      <c r="X1462" s="74"/>
      <c r="Y1462" s="74"/>
      <c r="Z1462" s="74"/>
    </row>
    <row r="1463">
      <c r="A1463" s="74"/>
      <c r="B1463" s="74"/>
      <c r="C1463" s="74"/>
      <c r="D1463" s="74"/>
      <c r="E1463" s="74"/>
      <c r="F1463" s="74"/>
      <c r="G1463" s="74"/>
      <c r="H1463" s="74"/>
      <c r="I1463" s="74"/>
      <c r="J1463" s="74"/>
      <c r="K1463" s="74"/>
      <c r="L1463" s="74"/>
      <c r="M1463" s="74"/>
      <c r="N1463" s="74"/>
      <c r="O1463" s="74"/>
      <c r="P1463" s="74"/>
      <c r="Q1463" s="74"/>
      <c r="R1463" s="74"/>
      <c r="S1463" s="74"/>
      <c r="T1463" s="74"/>
      <c r="U1463" s="74"/>
      <c r="V1463" s="74"/>
      <c r="W1463" s="74"/>
      <c r="X1463" s="74"/>
      <c r="Y1463" s="74"/>
      <c r="Z1463" s="74"/>
    </row>
    <row r="1464">
      <c r="A1464" s="74"/>
      <c r="B1464" s="74"/>
      <c r="C1464" s="74"/>
      <c r="D1464" s="74"/>
      <c r="E1464" s="74"/>
      <c r="F1464" s="74"/>
      <c r="G1464" s="74"/>
      <c r="H1464" s="74"/>
      <c r="I1464" s="74"/>
      <c r="J1464" s="74"/>
      <c r="K1464" s="74"/>
      <c r="L1464" s="74"/>
      <c r="M1464" s="74"/>
      <c r="N1464" s="74"/>
      <c r="O1464" s="74"/>
      <c r="P1464" s="74"/>
      <c r="Q1464" s="74"/>
      <c r="R1464" s="74"/>
      <c r="S1464" s="74"/>
      <c r="T1464" s="74"/>
      <c r="U1464" s="74"/>
      <c r="V1464" s="74"/>
      <c r="W1464" s="74"/>
      <c r="X1464" s="74"/>
      <c r="Y1464" s="74"/>
      <c r="Z1464" s="74"/>
    </row>
    <row r="1465">
      <c r="A1465" s="74"/>
      <c r="B1465" s="74"/>
      <c r="C1465" s="74"/>
      <c r="D1465" s="74"/>
      <c r="E1465" s="74"/>
      <c r="F1465" s="74"/>
      <c r="G1465" s="74"/>
      <c r="H1465" s="74"/>
      <c r="I1465" s="74"/>
      <c r="J1465" s="74"/>
      <c r="K1465" s="74"/>
      <c r="L1465" s="74"/>
      <c r="M1465" s="74"/>
      <c r="N1465" s="74"/>
      <c r="O1465" s="74"/>
      <c r="P1465" s="74"/>
      <c r="Q1465" s="74"/>
      <c r="R1465" s="74"/>
      <c r="S1465" s="74"/>
      <c r="T1465" s="74"/>
      <c r="U1465" s="74"/>
      <c r="V1465" s="74"/>
      <c r="W1465" s="74"/>
      <c r="X1465" s="74"/>
      <c r="Y1465" s="74"/>
      <c r="Z1465" s="74"/>
    </row>
    <row r="1466">
      <c r="A1466" s="74"/>
      <c r="B1466" s="74"/>
      <c r="C1466" s="74"/>
      <c r="D1466" s="74"/>
      <c r="E1466" s="74"/>
      <c r="F1466" s="74"/>
      <c r="G1466" s="74"/>
      <c r="H1466" s="74"/>
      <c r="I1466" s="74"/>
      <c r="J1466" s="74"/>
      <c r="K1466" s="74"/>
      <c r="L1466" s="74"/>
      <c r="M1466" s="74"/>
      <c r="N1466" s="74"/>
      <c r="O1466" s="74"/>
      <c r="P1466" s="74"/>
      <c r="Q1466" s="74"/>
      <c r="R1466" s="74"/>
      <c r="S1466" s="74"/>
      <c r="T1466" s="74"/>
      <c r="U1466" s="74"/>
      <c r="V1466" s="74"/>
      <c r="W1466" s="74"/>
      <c r="X1466" s="74"/>
      <c r="Y1466" s="74"/>
      <c r="Z1466" s="74"/>
    </row>
    <row r="1467">
      <c r="A1467" s="74"/>
      <c r="B1467" s="74"/>
      <c r="C1467" s="74"/>
      <c r="D1467" s="74"/>
      <c r="E1467" s="74"/>
      <c r="F1467" s="74"/>
      <c r="G1467" s="74"/>
      <c r="H1467" s="74"/>
      <c r="I1467" s="74"/>
      <c r="J1467" s="74"/>
      <c r="K1467" s="74"/>
      <c r="L1467" s="74"/>
      <c r="M1467" s="74"/>
      <c r="N1467" s="74"/>
      <c r="O1467" s="74"/>
      <c r="P1467" s="74"/>
      <c r="Q1467" s="74"/>
      <c r="R1467" s="74"/>
      <c r="S1467" s="74"/>
      <c r="T1467" s="74"/>
      <c r="U1467" s="74"/>
      <c r="V1467" s="74"/>
      <c r="W1467" s="74"/>
      <c r="X1467" s="74"/>
      <c r="Y1467" s="74"/>
      <c r="Z1467" s="74"/>
    </row>
    <row r="1468">
      <c r="A1468" s="74"/>
      <c r="B1468" s="74"/>
      <c r="C1468" s="74"/>
      <c r="D1468" s="74"/>
      <c r="E1468" s="74"/>
      <c r="F1468" s="74"/>
      <c r="G1468" s="74"/>
      <c r="H1468" s="74"/>
      <c r="I1468" s="74"/>
      <c r="J1468" s="74"/>
      <c r="K1468" s="74"/>
      <c r="L1468" s="74"/>
      <c r="M1468" s="74"/>
      <c r="N1468" s="74"/>
      <c r="O1468" s="74"/>
      <c r="P1468" s="74"/>
      <c r="Q1468" s="74"/>
      <c r="R1468" s="74"/>
      <c r="S1468" s="74"/>
      <c r="T1468" s="74"/>
      <c r="U1468" s="74"/>
      <c r="V1468" s="74"/>
      <c r="W1468" s="74"/>
      <c r="X1468" s="74"/>
      <c r="Y1468" s="74"/>
      <c r="Z1468" s="74"/>
    </row>
    <row r="1469">
      <c r="A1469" s="74"/>
      <c r="B1469" s="74"/>
      <c r="C1469" s="74"/>
      <c r="D1469" s="74"/>
      <c r="E1469" s="74"/>
      <c r="F1469" s="74"/>
      <c r="G1469" s="74"/>
      <c r="H1469" s="74"/>
      <c r="I1469" s="74"/>
      <c r="J1469" s="74"/>
      <c r="K1469" s="74"/>
      <c r="L1469" s="74"/>
      <c r="M1469" s="74"/>
      <c r="N1469" s="74"/>
      <c r="O1469" s="74"/>
      <c r="P1469" s="74"/>
      <c r="Q1469" s="74"/>
      <c r="R1469" s="74"/>
      <c r="S1469" s="74"/>
      <c r="T1469" s="74"/>
      <c r="U1469" s="74"/>
      <c r="V1469" s="74"/>
      <c r="W1469" s="74"/>
      <c r="X1469" s="74"/>
      <c r="Y1469" s="74"/>
      <c r="Z1469" s="74"/>
    </row>
    <row r="1470">
      <c r="A1470" s="74"/>
      <c r="B1470" s="74"/>
      <c r="C1470" s="74"/>
      <c r="D1470" s="74"/>
      <c r="E1470" s="74"/>
      <c r="F1470" s="74"/>
      <c r="G1470" s="74"/>
      <c r="H1470" s="74"/>
      <c r="I1470" s="74"/>
      <c r="J1470" s="74"/>
      <c r="K1470" s="74"/>
      <c r="L1470" s="74"/>
      <c r="M1470" s="74"/>
      <c r="N1470" s="74"/>
      <c r="O1470" s="74"/>
      <c r="P1470" s="74"/>
      <c r="Q1470" s="74"/>
      <c r="R1470" s="74"/>
      <c r="S1470" s="74"/>
      <c r="T1470" s="74"/>
      <c r="U1470" s="74"/>
      <c r="V1470" s="74"/>
      <c r="W1470" s="74"/>
      <c r="X1470" s="74"/>
      <c r="Y1470" s="74"/>
      <c r="Z1470" s="74"/>
    </row>
    <row r="1471">
      <c r="A1471" s="74"/>
      <c r="B1471" s="74"/>
      <c r="C1471" s="74"/>
      <c r="D1471" s="74"/>
      <c r="E1471" s="74"/>
      <c r="F1471" s="74"/>
      <c r="G1471" s="74"/>
      <c r="H1471" s="74"/>
      <c r="I1471" s="74"/>
      <c r="J1471" s="74"/>
      <c r="K1471" s="74"/>
      <c r="L1471" s="74"/>
      <c r="M1471" s="74"/>
      <c r="N1471" s="74"/>
      <c r="O1471" s="74"/>
      <c r="P1471" s="74"/>
      <c r="Q1471" s="74"/>
      <c r="R1471" s="74"/>
      <c r="S1471" s="74"/>
      <c r="T1471" s="74"/>
      <c r="U1471" s="74"/>
      <c r="V1471" s="74"/>
      <c r="W1471" s="74"/>
      <c r="X1471" s="74"/>
      <c r="Y1471" s="74"/>
      <c r="Z1471" s="74"/>
    </row>
    <row r="1472">
      <c r="A1472" s="74"/>
      <c r="B1472" s="74"/>
      <c r="C1472" s="74"/>
      <c r="D1472" s="74"/>
      <c r="E1472" s="74"/>
      <c r="F1472" s="74"/>
      <c r="G1472" s="74"/>
      <c r="H1472" s="74"/>
      <c r="I1472" s="74"/>
      <c r="J1472" s="74"/>
      <c r="K1472" s="74"/>
      <c r="L1472" s="74"/>
      <c r="M1472" s="74"/>
      <c r="N1472" s="74"/>
      <c r="O1472" s="74"/>
      <c r="P1472" s="74"/>
      <c r="Q1472" s="74"/>
      <c r="R1472" s="74"/>
      <c r="S1472" s="74"/>
      <c r="T1472" s="74"/>
      <c r="U1472" s="74"/>
      <c r="V1472" s="74"/>
      <c r="W1472" s="74"/>
      <c r="X1472" s="74"/>
      <c r="Y1472" s="74"/>
      <c r="Z1472" s="74"/>
    </row>
    <row r="1473">
      <c r="A1473" s="74"/>
      <c r="B1473" s="74"/>
      <c r="C1473" s="74"/>
      <c r="D1473" s="74"/>
      <c r="E1473" s="74"/>
      <c r="F1473" s="74"/>
      <c r="G1473" s="74"/>
      <c r="H1473" s="74"/>
      <c r="I1473" s="74"/>
      <c r="J1473" s="74"/>
      <c r="K1473" s="74"/>
      <c r="L1473" s="74"/>
      <c r="M1473" s="74"/>
      <c r="N1473" s="74"/>
      <c r="O1473" s="74"/>
      <c r="P1473" s="74"/>
      <c r="Q1473" s="74"/>
      <c r="R1473" s="74"/>
      <c r="S1473" s="74"/>
      <c r="T1473" s="74"/>
      <c r="U1473" s="74"/>
      <c r="V1473" s="74"/>
      <c r="W1473" s="74"/>
      <c r="X1473" s="74"/>
      <c r="Y1473" s="74"/>
      <c r="Z1473" s="74"/>
    </row>
    <row r="1474">
      <c r="A1474" s="74"/>
      <c r="B1474" s="74"/>
      <c r="C1474" s="74"/>
      <c r="D1474" s="74"/>
      <c r="E1474" s="74"/>
      <c r="F1474" s="74"/>
      <c r="G1474" s="74"/>
      <c r="H1474" s="74"/>
      <c r="I1474" s="74"/>
      <c r="J1474" s="74"/>
      <c r="K1474" s="74"/>
      <c r="L1474" s="74"/>
      <c r="M1474" s="74"/>
      <c r="N1474" s="74"/>
      <c r="O1474" s="74"/>
      <c r="P1474" s="74"/>
      <c r="Q1474" s="74"/>
      <c r="R1474" s="74"/>
      <c r="S1474" s="74"/>
      <c r="T1474" s="74"/>
      <c r="U1474" s="74"/>
      <c r="V1474" s="74"/>
      <c r="W1474" s="74"/>
      <c r="X1474" s="74"/>
      <c r="Y1474" s="74"/>
      <c r="Z1474" s="74"/>
    </row>
    <row r="1475">
      <c r="A1475" s="74"/>
      <c r="B1475" s="74"/>
      <c r="C1475" s="74"/>
      <c r="D1475" s="74"/>
      <c r="E1475" s="74"/>
      <c r="F1475" s="74"/>
      <c r="G1475" s="74"/>
      <c r="H1475" s="74"/>
      <c r="I1475" s="74"/>
      <c r="J1475" s="74"/>
      <c r="K1475" s="74"/>
      <c r="L1475" s="74"/>
      <c r="M1475" s="74"/>
      <c r="N1475" s="74"/>
      <c r="O1475" s="74"/>
      <c r="P1475" s="74"/>
      <c r="Q1475" s="74"/>
      <c r="R1475" s="74"/>
      <c r="S1475" s="74"/>
      <c r="T1475" s="74"/>
      <c r="U1475" s="74"/>
      <c r="V1475" s="74"/>
      <c r="W1475" s="74"/>
      <c r="X1475" s="74"/>
      <c r="Y1475" s="74"/>
      <c r="Z1475" s="74"/>
    </row>
    <row r="1476">
      <c r="A1476" s="74"/>
      <c r="B1476" s="74"/>
      <c r="C1476" s="74"/>
      <c r="D1476" s="74"/>
      <c r="E1476" s="74"/>
      <c r="F1476" s="74"/>
      <c r="G1476" s="74"/>
      <c r="H1476" s="74"/>
      <c r="I1476" s="74"/>
      <c r="J1476" s="74"/>
      <c r="K1476" s="74"/>
      <c r="L1476" s="74"/>
      <c r="M1476" s="74"/>
      <c r="N1476" s="74"/>
      <c r="O1476" s="74"/>
      <c r="P1476" s="74"/>
      <c r="Q1476" s="74"/>
      <c r="R1476" s="74"/>
      <c r="S1476" s="74"/>
      <c r="T1476" s="74"/>
      <c r="U1476" s="74"/>
      <c r="V1476" s="74"/>
      <c r="W1476" s="74"/>
      <c r="X1476" s="74"/>
      <c r="Y1476" s="74"/>
      <c r="Z1476" s="74"/>
    </row>
    <row r="1477">
      <c r="A1477" s="74"/>
      <c r="B1477" s="74"/>
      <c r="C1477" s="74"/>
      <c r="D1477" s="74"/>
      <c r="E1477" s="74"/>
      <c r="F1477" s="74"/>
      <c r="G1477" s="74"/>
      <c r="H1477" s="74"/>
      <c r="I1477" s="74"/>
      <c r="J1477" s="74"/>
      <c r="K1477" s="74"/>
      <c r="L1477" s="74"/>
      <c r="M1477" s="74"/>
      <c r="N1477" s="74"/>
      <c r="O1477" s="74"/>
      <c r="P1477" s="74"/>
      <c r="Q1477" s="74"/>
      <c r="R1477" s="74"/>
      <c r="S1477" s="74"/>
      <c r="T1477" s="74"/>
      <c r="U1477" s="74"/>
      <c r="V1477" s="74"/>
      <c r="W1477" s="74"/>
      <c r="X1477" s="74"/>
      <c r="Y1477" s="74"/>
      <c r="Z1477" s="74"/>
    </row>
    <row r="1478">
      <c r="A1478" s="74"/>
      <c r="B1478" s="74"/>
      <c r="C1478" s="74"/>
      <c r="D1478" s="74"/>
      <c r="E1478" s="74"/>
      <c r="F1478" s="74"/>
      <c r="G1478" s="74"/>
      <c r="H1478" s="74"/>
      <c r="I1478" s="74"/>
      <c r="J1478" s="74"/>
      <c r="K1478" s="74"/>
      <c r="L1478" s="74"/>
      <c r="M1478" s="74"/>
      <c r="N1478" s="74"/>
      <c r="O1478" s="74"/>
      <c r="P1478" s="74"/>
      <c r="Q1478" s="74"/>
      <c r="R1478" s="74"/>
      <c r="S1478" s="74"/>
      <c r="T1478" s="74"/>
      <c r="U1478" s="74"/>
      <c r="V1478" s="74"/>
      <c r="W1478" s="74"/>
      <c r="X1478" s="74"/>
      <c r="Y1478" s="74"/>
      <c r="Z1478" s="74"/>
    </row>
    <row r="1479">
      <c r="A1479" s="74"/>
      <c r="B1479" s="74"/>
      <c r="C1479" s="74"/>
      <c r="D1479" s="74"/>
      <c r="E1479" s="74"/>
      <c r="F1479" s="74"/>
      <c r="G1479" s="74"/>
      <c r="H1479" s="74"/>
      <c r="I1479" s="74"/>
      <c r="J1479" s="74"/>
      <c r="K1479" s="74"/>
      <c r="L1479" s="74"/>
      <c r="M1479" s="74"/>
      <c r="N1479" s="74"/>
      <c r="O1479" s="74"/>
      <c r="P1479" s="74"/>
      <c r="Q1479" s="74"/>
      <c r="R1479" s="74"/>
      <c r="S1479" s="74"/>
      <c r="T1479" s="74"/>
      <c r="U1479" s="74"/>
      <c r="V1479" s="74"/>
      <c r="W1479" s="74"/>
      <c r="X1479" s="74"/>
      <c r="Y1479" s="74"/>
      <c r="Z1479" s="74"/>
    </row>
    <row r="1480">
      <c r="A1480" s="74"/>
      <c r="B1480" s="74"/>
      <c r="C1480" s="74"/>
      <c r="D1480" s="74"/>
      <c r="E1480" s="74"/>
      <c r="F1480" s="74"/>
      <c r="G1480" s="74"/>
      <c r="H1480" s="74"/>
      <c r="I1480" s="74"/>
      <c r="J1480" s="74"/>
      <c r="K1480" s="74"/>
      <c r="L1480" s="74"/>
      <c r="M1480" s="74"/>
      <c r="N1480" s="74"/>
      <c r="O1480" s="74"/>
      <c r="P1480" s="74"/>
      <c r="Q1480" s="74"/>
      <c r="R1480" s="74"/>
      <c r="S1480" s="74"/>
      <c r="T1480" s="74"/>
      <c r="U1480" s="74"/>
      <c r="V1480" s="74"/>
      <c r="W1480" s="74"/>
      <c r="X1480" s="74"/>
      <c r="Y1480" s="74"/>
      <c r="Z1480" s="74"/>
    </row>
    <row r="1481">
      <c r="A1481" s="74"/>
      <c r="B1481" s="74"/>
      <c r="C1481" s="74"/>
      <c r="D1481" s="74"/>
      <c r="E1481" s="74"/>
      <c r="F1481" s="74"/>
      <c r="G1481" s="74"/>
      <c r="H1481" s="74"/>
      <c r="I1481" s="74"/>
      <c r="J1481" s="74"/>
      <c r="K1481" s="74"/>
      <c r="L1481" s="74"/>
      <c r="M1481" s="74"/>
      <c r="N1481" s="74"/>
      <c r="O1481" s="74"/>
      <c r="P1481" s="74"/>
      <c r="Q1481" s="74"/>
      <c r="R1481" s="74"/>
      <c r="S1481" s="74"/>
      <c r="T1481" s="74"/>
      <c r="U1481" s="74"/>
      <c r="V1481" s="74"/>
      <c r="W1481" s="74"/>
      <c r="X1481" s="74"/>
      <c r="Y1481" s="74"/>
      <c r="Z1481" s="74"/>
    </row>
    <row r="1482">
      <c r="A1482" s="74"/>
      <c r="B1482" s="74"/>
      <c r="C1482" s="74"/>
      <c r="D1482" s="74"/>
      <c r="E1482" s="74"/>
      <c r="F1482" s="74"/>
      <c r="G1482" s="74"/>
      <c r="H1482" s="74"/>
      <c r="I1482" s="74"/>
      <c r="J1482" s="74"/>
      <c r="K1482" s="74"/>
      <c r="L1482" s="74"/>
      <c r="M1482" s="74"/>
      <c r="N1482" s="74"/>
      <c r="O1482" s="74"/>
      <c r="P1482" s="74"/>
      <c r="Q1482" s="74"/>
      <c r="R1482" s="74"/>
      <c r="S1482" s="74"/>
      <c r="T1482" s="74"/>
      <c r="U1482" s="74"/>
      <c r="V1482" s="74"/>
      <c r="W1482" s="74"/>
      <c r="X1482" s="74"/>
      <c r="Y1482" s="74"/>
      <c r="Z1482" s="74"/>
    </row>
    <row r="1483">
      <c r="A1483" s="74"/>
      <c r="B1483" s="74"/>
      <c r="C1483" s="74"/>
      <c r="D1483" s="74"/>
      <c r="E1483" s="74"/>
      <c r="F1483" s="74"/>
      <c r="G1483" s="74"/>
      <c r="H1483" s="74"/>
      <c r="I1483" s="74"/>
      <c r="J1483" s="74"/>
      <c r="K1483" s="74"/>
      <c r="L1483" s="74"/>
      <c r="M1483" s="74"/>
      <c r="N1483" s="74"/>
      <c r="O1483" s="74"/>
      <c r="P1483" s="74"/>
      <c r="Q1483" s="74"/>
      <c r="R1483" s="74"/>
      <c r="S1483" s="74"/>
      <c r="T1483" s="74"/>
      <c r="U1483" s="74"/>
      <c r="V1483" s="74"/>
      <c r="W1483" s="74"/>
      <c r="X1483" s="74"/>
      <c r="Y1483" s="74"/>
      <c r="Z1483" s="74"/>
    </row>
    <row r="1484">
      <c r="A1484" s="74"/>
      <c r="B1484" s="74"/>
      <c r="C1484" s="74"/>
      <c r="D1484" s="74"/>
      <c r="E1484" s="74"/>
      <c r="F1484" s="74"/>
      <c r="G1484" s="74"/>
      <c r="H1484" s="74"/>
      <c r="I1484" s="74"/>
      <c r="J1484" s="74"/>
      <c r="K1484" s="74"/>
      <c r="L1484" s="74"/>
      <c r="M1484" s="74"/>
      <c r="N1484" s="74"/>
      <c r="O1484" s="74"/>
      <c r="P1484" s="74"/>
      <c r="Q1484" s="74"/>
      <c r="R1484" s="74"/>
      <c r="S1484" s="74"/>
      <c r="T1484" s="74"/>
      <c r="U1484" s="74"/>
      <c r="V1484" s="74"/>
      <c r="W1484" s="74"/>
      <c r="X1484" s="74"/>
      <c r="Y1484" s="74"/>
      <c r="Z1484" s="74"/>
    </row>
    <row r="1485">
      <c r="A1485" s="74"/>
      <c r="B1485" s="74"/>
      <c r="C1485" s="74"/>
      <c r="D1485" s="74"/>
      <c r="E1485" s="74"/>
      <c r="F1485" s="74"/>
      <c r="G1485" s="74"/>
      <c r="H1485" s="74"/>
      <c r="I1485" s="74"/>
      <c r="J1485" s="74"/>
      <c r="K1485" s="74"/>
      <c r="L1485" s="74"/>
      <c r="M1485" s="74"/>
      <c r="N1485" s="74"/>
      <c r="O1485" s="74"/>
      <c r="P1485" s="74"/>
      <c r="Q1485" s="74"/>
      <c r="R1485" s="74"/>
      <c r="S1485" s="74"/>
      <c r="T1485" s="74"/>
      <c r="U1485" s="74"/>
      <c r="V1485" s="74"/>
      <c r="W1485" s="74"/>
      <c r="X1485" s="74"/>
      <c r="Y1485" s="74"/>
      <c r="Z1485" s="74"/>
    </row>
    <row r="1486">
      <c r="A1486" s="74"/>
      <c r="B1486" s="74"/>
      <c r="C1486" s="74"/>
      <c r="D1486" s="74"/>
      <c r="E1486" s="74"/>
      <c r="F1486" s="74"/>
      <c r="G1486" s="74"/>
      <c r="H1486" s="74"/>
      <c r="I1486" s="74"/>
      <c r="J1486" s="74"/>
      <c r="K1486" s="74"/>
      <c r="L1486" s="74"/>
      <c r="M1486" s="74"/>
      <c r="N1486" s="74"/>
      <c r="O1486" s="74"/>
      <c r="P1486" s="74"/>
      <c r="Q1486" s="74"/>
      <c r="R1486" s="74"/>
      <c r="S1486" s="74"/>
      <c r="T1486" s="74"/>
      <c r="U1486" s="74"/>
      <c r="V1486" s="74"/>
      <c r="W1486" s="74"/>
      <c r="X1486" s="74"/>
      <c r="Y1486" s="74"/>
      <c r="Z1486" s="74"/>
    </row>
    <row r="1487">
      <c r="A1487" s="74"/>
      <c r="B1487" s="74"/>
      <c r="C1487" s="74"/>
      <c r="D1487" s="74"/>
      <c r="E1487" s="74"/>
      <c r="F1487" s="74"/>
      <c r="G1487" s="74"/>
      <c r="H1487" s="74"/>
      <c r="I1487" s="74"/>
      <c r="J1487" s="74"/>
      <c r="K1487" s="74"/>
      <c r="L1487" s="74"/>
      <c r="M1487" s="74"/>
      <c r="N1487" s="74"/>
      <c r="O1487" s="74"/>
      <c r="P1487" s="74"/>
      <c r="Q1487" s="74"/>
      <c r="R1487" s="74"/>
      <c r="S1487" s="74"/>
      <c r="T1487" s="74"/>
      <c r="U1487" s="74"/>
      <c r="V1487" s="74"/>
      <c r="W1487" s="74"/>
      <c r="X1487" s="74"/>
      <c r="Y1487" s="74"/>
      <c r="Z1487" s="74"/>
    </row>
    <row r="1488">
      <c r="A1488" s="74"/>
      <c r="B1488" s="74"/>
      <c r="C1488" s="74"/>
      <c r="D1488" s="74"/>
      <c r="E1488" s="74"/>
      <c r="F1488" s="74"/>
      <c r="G1488" s="74"/>
      <c r="H1488" s="74"/>
      <c r="I1488" s="74"/>
      <c r="J1488" s="74"/>
      <c r="K1488" s="74"/>
      <c r="L1488" s="74"/>
      <c r="M1488" s="74"/>
      <c r="N1488" s="74"/>
      <c r="O1488" s="74"/>
      <c r="P1488" s="74"/>
      <c r="Q1488" s="74"/>
      <c r="R1488" s="74"/>
      <c r="S1488" s="74"/>
      <c r="T1488" s="74"/>
      <c r="U1488" s="74"/>
      <c r="V1488" s="74"/>
      <c r="W1488" s="74"/>
      <c r="X1488" s="74"/>
      <c r="Y1488" s="74"/>
      <c r="Z1488" s="74"/>
    </row>
    <row r="1489">
      <c r="A1489" s="74"/>
      <c r="B1489" s="74"/>
      <c r="C1489" s="74"/>
      <c r="D1489" s="74"/>
      <c r="E1489" s="74"/>
      <c r="F1489" s="74"/>
      <c r="G1489" s="74"/>
      <c r="H1489" s="74"/>
      <c r="I1489" s="74"/>
      <c r="J1489" s="74"/>
      <c r="K1489" s="74"/>
      <c r="L1489" s="74"/>
      <c r="M1489" s="74"/>
      <c r="N1489" s="74"/>
      <c r="O1489" s="74"/>
      <c r="P1489" s="74"/>
      <c r="Q1489" s="74"/>
      <c r="R1489" s="74"/>
      <c r="S1489" s="74"/>
      <c r="T1489" s="74"/>
      <c r="U1489" s="74"/>
      <c r="V1489" s="74"/>
      <c r="W1489" s="74"/>
      <c r="X1489" s="74"/>
      <c r="Y1489" s="74"/>
      <c r="Z1489" s="74"/>
    </row>
    <row r="1490">
      <c r="A1490" s="74"/>
      <c r="B1490" s="74"/>
      <c r="C1490" s="74"/>
      <c r="D1490" s="74"/>
      <c r="E1490" s="74"/>
      <c r="F1490" s="74"/>
      <c r="G1490" s="74"/>
      <c r="H1490" s="74"/>
      <c r="I1490" s="74"/>
      <c r="J1490" s="74"/>
      <c r="K1490" s="74"/>
      <c r="L1490" s="74"/>
      <c r="M1490" s="74"/>
      <c r="N1490" s="74"/>
      <c r="O1490" s="74"/>
      <c r="P1490" s="74"/>
      <c r="Q1490" s="74"/>
      <c r="R1490" s="74"/>
      <c r="S1490" s="74"/>
      <c r="T1490" s="74"/>
      <c r="U1490" s="74"/>
      <c r="V1490" s="74"/>
      <c r="W1490" s="74"/>
      <c r="X1490" s="74"/>
      <c r="Y1490" s="74"/>
      <c r="Z1490" s="74"/>
    </row>
    <row r="1491">
      <c r="A1491" s="74"/>
      <c r="B1491" s="74"/>
      <c r="C1491" s="74"/>
      <c r="D1491" s="74"/>
      <c r="E1491" s="74"/>
      <c r="F1491" s="74"/>
      <c r="G1491" s="74"/>
      <c r="H1491" s="74"/>
      <c r="I1491" s="74"/>
      <c r="J1491" s="74"/>
      <c r="K1491" s="74"/>
      <c r="L1491" s="74"/>
      <c r="M1491" s="74"/>
      <c r="N1491" s="74"/>
      <c r="O1491" s="74"/>
      <c r="P1491" s="74"/>
      <c r="Q1491" s="74"/>
      <c r="R1491" s="74"/>
      <c r="S1491" s="74"/>
      <c r="T1491" s="74"/>
      <c r="U1491" s="74"/>
      <c r="V1491" s="74"/>
      <c r="W1491" s="74"/>
      <c r="X1491" s="74"/>
      <c r="Y1491" s="74"/>
      <c r="Z1491" s="74"/>
    </row>
    <row r="1492">
      <c r="A1492" s="74"/>
      <c r="B1492" s="74"/>
      <c r="C1492" s="74"/>
      <c r="D1492" s="74"/>
      <c r="E1492" s="74"/>
      <c r="F1492" s="74"/>
      <c r="G1492" s="74"/>
      <c r="H1492" s="74"/>
      <c r="I1492" s="74"/>
      <c r="J1492" s="74"/>
      <c r="K1492" s="74"/>
      <c r="L1492" s="74"/>
      <c r="M1492" s="74"/>
      <c r="N1492" s="74"/>
      <c r="O1492" s="74"/>
      <c r="P1492" s="74"/>
      <c r="Q1492" s="74"/>
      <c r="R1492" s="74"/>
      <c r="S1492" s="74"/>
      <c r="T1492" s="74"/>
      <c r="U1492" s="74"/>
      <c r="V1492" s="74"/>
      <c r="W1492" s="74"/>
      <c r="X1492" s="74"/>
      <c r="Y1492" s="74"/>
      <c r="Z1492" s="74"/>
    </row>
    <row r="1493">
      <c r="A1493" s="74"/>
      <c r="B1493" s="74"/>
      <c r="C1493" s="74"/>
      <c r="D1493" s="74"/>
      <c r="E1493" s="74"/>
      <c r="F1493" s="74"/>
      <c r="G1493" s="74"/>
      <c r="H1493" s="74"/>
      <c r="I1493" s="74"/>
      <c r="J1493" s="74"/>
      <c r="K1493" s="74"/>
      <c r="L1493" s="74"/>
      <c r="M1493" s="74"/>
      <c r="N1493" s="74"/>
      <c r="O1493" s="74"/>
      <c r="P1493" s="74"/>
      <c r="Q1493" s="74"/>
      <c r="R1493" s="74"/>
      <c r="S1493" s="74"/>
      <c r="T1493" s="74"/>
      <c r="U1493" s="74"/>
      <c r="V1493" s="74"/>
      <c r="W1493" s="74"/>
      <c r="X1493" s="74"/>
      <c r="Y1493" s="74"/>
      <c r="Z1493" s="74"/>
    </row>
    <row r="1494">
      <c r="A1494" s="74"/>
      <c r="B1494" s="74"/>
      <c r="C1494" s="74"/>
      <c r="D1494" s="74"/>
      <c r="E1494" s="74"/>
      <c r="F1494" s="74"/>
      <c r="G1494" s="74"/>
      <c r="H1494" s="74"/>
      <c r="I1494" s="74"/>
      <c r="J1494" s="74"/>
      <c r="K1494" s="74"/>
      <c r="L1494" s="74"/>
      <c r="M1494" s="74"/>
      <c r="N1494" s="74"/>
      <c r="O1494" s="74"/>
      <c r="P1494" s="74"/>
      <c r="Q1494" s="74"/>
      <c r="R1494" s="74"/>
      <c r="S1494" s="74"/>
      <c r="T1494" s="74"/>
      <c r="U1494" s="74"/>
      <c r="V1494" s="74"/>
      <c r="W1494" s="74"/>
      <c r="X1494" s="74"/>
      <c r="Y1494" s="74"/>
      <c r="Z1494" s="74"/>
    </row>
    <row r="1495">
      <c r="A1495" s="74"/>
      <c r="B1495" s="74"/>
      <c r="C1495" s="74"/>
      <c r="D1495" s="74"/>
      <c r="E1495" s="74"/>
      <c r="F1495" s="74"/>
      <c r="G1495" s="74"/>
      <c r="H1495" s="74"/>
      <c r="I1495" s="74"/>
      <c r="J1495" s="74"/>
      <c r="K1495" s="74"/>
      <c r="L1495" s="74"/>
      <c r="M1495" s="74"/>
      <c r="N1495" s="74"/>
      <c r="O1495" s="74"/>
      <c r="P1495" s="74"/>
      <c r="Q1495" s="74"/>
      <c r="R1495" s="74"/>
      <c r="S1495" s="74"/>
      <c r="T1495" s="74"/>
      <c r="U1495" s="74"/>
      <c r="V1495" s="74"/>
      <c r="W1495" s="74"/>
      <c r="X1495" s="74"/>
      <c r="Y1495" s="74"/>
      <c r="Z1495" s="74"/>
    </row>
    <row r="1496">
      <c r="A1496" s="74"/>
      <c r="B1496" s="74"/>
      <c r="C1496" s="74"/>
      <c r="D1496" s="74"/>
      <c r="E1496" s="74"/>
      <c r="F1496" s="74"/>
      <c r="G1496" s="74"/>
      <c r="H1496" s="74"/>
      <c r="I1496" s="74"/>
      <c r="J1496" s="74"/>
      <c r="K1496" s="74"/>
      <c r="L1496" s="74"/>
      <c r="M1496" s="74"/>
      <c r="N1496" s="74"/>
      <c r="O1496" s="74"/>
      <c r="P1496" s="74"/>
      <c r="Q1496" s="74"/>
      <c r="R1496" s="74"/>
      <c r="S1496" s="74"/>
      <c r="T1496" s="74"/>
      <c r="U1496" s="74"/>
      <c r="V1496" s="74"/>
      <c r="W1496" s="74"/>
      <c r="X1496" s="74"/>
      <c r="Y1496" s="74"/>
      <c r="Z1496" s="74"/>
    </row>
    <row r="1497">
      <c r="A1497" s="74"/>
      <c r="B1497" s="74"/>
      <c r="C1497" s="74"/>
      <c r="D1497" s="74"/>
      <c r="E1497" s="74"/>
      <c r="F1497" s="74"/>
      <c r="G1497" s="74"/>
      <c r="H1497" s="74"/>
      <c r="I1497" s="74"/>
      <c r="J1497" s="74"/>
      <c r="K1497" s="74"/>
      <c r="L1497" s="74"/>
      <c r="M1497" s="74"/>
      <c r="N1497" s="74"/>
      <c r="O1497" s="74"/>
      <c r="P1497" s="74"/>
      <c r="Q1497" s="74"/>
      <c r="R1497" s="74"/>
      <c r="S1497" s="74"/>
      <c r="T1497" s="74"/>
      <c r="U1497" s="74"/>
      <c r="V1497" s="74"/>
      <c r="W1497" s="74"/>
      <c r="X1497" s="74"/>
      <c r="Y1497" s="74"/>
      <c r="Z1497" s="74"/>
    </row>
    <row r="1498">
      <c r="A1498" s="74"/>
      <c r="B1498" s="74"/>
      <c r="C1498" s="74"/>
      <c r="D1498" s="74"/>
      <c r="E1498" s="74"/>
      <c r="F1498" s="74"/>
      <c r="G1498" s="74"/>
      <c r="H1498" s="74"/>
      <c r="I1498" s="74"/>
      <c r="J1498" s="74"/>
      <c r="K1498" s="74"/>
      <c r="L1498" s="74"/>
      <c r="M1498" s="74"/>
      <c r="N1498" s="74"/>
      <c r="O1498" s="74"/>
      <c r="P1498" s="74"/>
      <c r="Q1498" s="74"/>
      <c r="R1498" s="74"/>
      <c r="S1498" s="74"/>
      <c r="T1498" s="74"/>
      <c r="U1498" s="74"/>
      <c r="V1498" s="74"/>
      <c r="W1498" s="74"/>
      <c r="X1498" s="74"/>
      <c r="Y1498" s="74"/>
      <c r="Z1498" s="74"/>
    </row>
    <row r="1499">
      <c r="A1499" s="74"/>
      <c r="B1499" s="74"/>
      <c r="C1499" s="74"/>
      <c r="D1499" s="74"/>
      <c r="E1499" s="74"/>
      <c r="F1499" s="74"/>
      <c r="G1499" s="74"/>
      <c r="H1499" s="74"/>
      <c r="I1499" s="74"/>
      <c r="J1499" s="74"/>
      <c r="K1499" s="74"/>
      <c r="L1499" s="74"/>
      <c r="M1499" s="74"/>
      <c r="N1499" s="74"/>
      <c r="O1499" s="74"/>
      <c r="P1499" s="74"/>
      <c r="Q1499" s="74"/>
      <c r="R1499" s="74"/>
      <c r="S1499" s="74"/>
      <c r="T1499" s="74"/>
      <c r="U1499" s="74"/>
      <c r="V1499" s="74"/>
      <c r="W1499" s="74"/>
      <c r="X1499" s="74"/>
      <c r="Y1499" s="74"/>
      <c r="Z1499" s="74"/>
    </row>
    <row r="1500">
      <c r="A1500" s="74"/>
      <c r="B1500" s="74"/>
      <c r="C1500" s="74"/>
      <c r="D1500" s="74"/>
      <c r="E1500" s="74"/>
      <c r="F1500" s="74"/>
      <c r="G1500" s="74"/>
      <c r="H1500" s="74"/>
      <c r="I1500" s="74"/>
      <c r="J1500" s="74"/>
      <c r="K1500" s="74"/>
      <c r="L1500" s="74"/>
      <c r="M1500" s="74"/>
      <c r="N1500" s="74"/>
      <c r="O1500" s="74"/>
      <c r="P1500" s="74"/>
      <c r="Q1500" s="74"/>
      <c r="R1500" s="74"/>
      <c r="S1500" s="74"/>
      <c r="T1500" s="74"/>
      <c r="U1500" s="74"/>
      <c r="V1500" s="74"/>
      <c r="W1500" s="74"/>
      <c r="X1500" s="74"/>
      <c r="Y1500" s="74"/>
      <c r="Z1500" s="74"/>
    </row>
    <row r="1501">
      <c r="A1501" s="74"/>
      <c r="B1501" s="74"/>
      <c r="C1501" s="74"/>
      <c r="D1501" s="74"/>
      <c r="E1501" s="74"/>
      <c r="F1501" s="74"/>
      <c r="G1501" s="74"/>
      <c r="H1501" s="74"/>
      <c r="I1501" s="74"/>
      <c r="J1501" s="74"/>
      <c r="K1501" s="74"/>
      <c r="L1501" s="74"/>
      <c r="M1501" s="74"/>
      <c r="N1501" s="74"/>
      <c r="O1501" s="74"/>
      <c r="P1501" s="74"/>
      <c r="Q1501" s="74"/>
      <c r="R1501" s="74"/>
      <c r="S1501" s="74"/>
      <c r="T1501" s="74"/>
      <c r="U1501" s="74"/>
      <c r="V1501" s="74"/>
      <c r="W1501" s="74"/>
      <c r="X1501" s="74"/>
      <c r="Y1501" s="74"/>
      <c r="Z1501" s="74"/>
    </row>
    <row r="1502">
      <c r="A1502" s="74"/>
      <c r="B1502" s="74"/>
      <c r="C1502" s="74"/>
      <c r="D1502" s="74"/>
      <c r="E1502" s="74"/>
      <c r="F1502" s="74"/>
      <c r="G1502" s="74"/>
      <c r="H1502" s="74"/>
      <c r="I1502" s="74"/>
      <c r="J1502" s="74"/>
      <c r="K1502" s="74"/>
      <c r="L1502" s="74"/>
      <c r="M1502" s="74"/>
      <c r="N1502" s="74"/>
      <c r="O1502" s="74"/>
      <c r="P1502" s="74"/>
      <c r="Q1502" s="74"/>
      <c r="R1502" s="74"/>
      <c r="S1502" s="74"/>
      <c r="T1502" s="74"/>
      <c r="U1502" s="74"/>
      <c r="V1502" s="74"/>
      <c r="W1502" s="74"/>
      <c r="X1502" s="74"/>
      <c r="Y1502" s="74"/>
      <c r="Z1502" s="74"/>
    </row>
    <row r="1503">
      <c r="A1503" s="74"/>
      <c r="B1503" s="74"/>
      <c r="C1503" s="74"/>
      <c r="D1503" s="74"/>
      <c r="E1503" s="74"/>
      <c r="F1503" s="74"/>
      <c r="G1503" s="74"/>
      <c r="H1503" s="74"/>
      <c r="I1503" s="74"/>
      <c r="J1503" s="74"/>
      <c r="K1503" s="74"/>
      <c r="L1503" s="74"/>
      <c r="M1503" s="74"/>
      <c r="N1503" s="74"/>
      <c r="O1503" s="74"/>
      <c r="P1503" s="74"/>
      <c r="Q1503" s="74"/>
      <c r="R1503" s="74"/>
      <c r="S1503" s="74"/>
      <c r="T1503" s="74"/>
      <c r="U1503" s="74"/>
      <c r="V1503" s="74"/>
      <c r="W1503" s="74"/>
      <c r="X1503" s="74"/>
      <c r="Y1503" s="74"/>
      <c r="Z1503" s="74"/>
    </row>
    <row r="1504">
      <c r="A1504" s="74"/>
      <c r="B1504" s="74"/>
      <c r="C1504" s="74"/>
      <c r="D1504" s="74"/>
      <c r="E1504" s="74"/>
      <c r="F1504" s="74"/>
      <c r="G1504" s="74"/>
      <c r="H1504" s="74"/>
      <c r="I1504" s="74"/>
      <c r="J1504" s="74"/>
      <c r="K1504" s="74"/>
      <c r="L1504" s="74"/>
      <c r="M1504" s="74"/>
      <c r="N1504" s="74"/>
      <c r="O1504" s="74"/>
      <c r="P1504" s="74"/>
      <c r="Q1504" s="74"/>
      <c r="R1504" s="74"/>
      <c r="S1504" s="74"/>
      <c r="T1504" s="74"/>
      <c r="U1504" s="74"/>
      <c r="V1504" s="74"/>
      <c r="W1504" s="74"/>
      <c r="X1504" s="74"/>
      <c r="Y1504" s="74"/>
      <c r="Z1504" s="74"/>
    </row>
    <row r="1505">
      <c r="A1505" s="74"/>
      <c r="B1505" s="74"/>
      <c r="C1505" s="74"/>
      <c r="D1505" s="74"/>
      <c r="E1505" s="74"/>
      <c r="F1505" s="74"/>
      <c r="G1505" s="74"/>
      <c r="H1505" s="74"/>
      <c r="I1505" s="74"/>
      <c r="J1505" s="74"/>
      <c r="K1505" s="74"/>
      <c r="L1505" s="74"/>
      <c r="M1505" s="74"/>
      <c r="N1505" s="74"/>
      <c r="O1505" s="74"/>
      <c r="P1505" s="74"/>
      <c r="Q1505" s="74"/>
      <c r="R1505" s="74"/>
      <c r="S1505" s="74"/>
      <c r="T1505" s="74"/>
      <c r="U1505" s="74"/>
      <c r="V1505" s="74"/>
      <c r="W1505" s="74"/>
      <c r="X1505" s="74"/>
      <c r="Y1505" s="74"/>
      <c r="Z1505" s="74"/>
    </row>
    <row r="1506">
      <c r="A1506" s="74"/>
      <c r="B1506" s="74"/>
      <c r="C1506" s="74"/>
      <c r="D1506" s="74"/>
      <c r="E1506" s="74"/>
      <c r="F1506" s="74"/>
      <c r="G1506" s="74"/>
      <c r="H1506" s="74"/>
      <c r="I1506" s="74"/>
      <c r="J1506" s="74"/>
      <c r="K1506" s="74"/>
      <c r="L1506" s="74"/>
      <c r="M1506" s="74"/>
      <c r="N1506" s="74"/>
      <c r="O1506" s="74"/>
      <c r="P1506" s="74"/>
      <c r="Q1506" s="74"/>
      <c r="R1506" s="74"/>
      <c r="S1506" s="74"/>
      <c r="T1506" s="74"/>
      <c r="U1506" s="74"/>
      <c r="V1506" s="74"/>
      <c r="W1506" s="74"/>
      <c r="X1506" s="74"/>
      <c r="Y1506" s="74"/>
      <c r="Z1506" s="74"/>
    </row>
    <row r="1507">
      <c r="A1507" s="74"/>
      <c r="B1507" s="74"/>
      <c r="C1507" s="74"/>
      <c r="D1507" s="74"/>
      <c r="E1507" s="74"/>
      <c r="F1507" s="74"/>
      <c r="G1507" s="74"/>
      <c r="H1507" s="74"/>
      <c r="I1507" s="74"/>
      <c r="J1507" s="74"/>
      <c r="K1507" s="74"/>
      <c r="L1507" s="74"/>
      <c r="M1507" s="74"/>
      <c r="N1507" s="74"/>
      <c r="O1507" s="74"/>
      <c r="P1507" s="74"/>
      <c r="Q1507" s="74"/>
      <c r="R1507" s="74"/>
      <c r="S1507" s="74"/>
      <c r="T1507" s="74"/>
      <c r="U1507" s="74"/>
      <c r="V1507" s="74"/>
      <c r="W1507" s="74"/>
      <c r="X1507" s="74"/>
      <c r="Y1507" s="74"/>
      <c r="Z1507" s="74"/>
    </row>
    <row r="1508">
      <c r="A1508" s="74"/>
      <c r="B1508" s="74"/>
      <c r="C1508" s="74"/>
      <c r="D1508" s="74"/>
      <c r="E1508" s="74"/>
      <c r="F1508" s="74"/>
      <c r="G1508" s="74"/>
      <c r="H1508" s="74"/>
      <c r="I1508" s="74"/>
      <c r="J1508" s="74"/>
      <c r="K1508" s="74"/>
      <c r="L1508" s="74"/>
      <c r="M1508" s="74"/>
      <c r="N1508" s="74"/>
      <c r="O1508" s="74"/>
      <c r="P1508" s="74"/>
      <c r="Q1508" s="74"/>
      <c r="R1508" s="74"/>
      <c r="S1508" s="74"/>
      <c r="T1508" s="74"/>
      <c r="U1508" s="74"/>
      <c r="V1508" s="74"/>
      <c r="W1508" s="74"/>
      <c r="X1508" s="74"/>
      <c r="Y1508" s="74"/>
      <c r="Z1508" s="74"/>
    </row>
    <row r="1509">
      <c r="A1509" s="74"/>
      <c r="B1509" s="74"/>
      <c r="C1509" s="74"/>
      <c r="D1509" s="74"/>
      <c r="E1509" s="74"/>
      <c r="F1509" s="74"/>
      <c r="G1509" s="74"/>
      <c r="H1509" s="74"/>
      <c r="I1509" s="74"/>
      <c r="J1509" s="74"/>
      <c r="K1509" s="74"/>
      <c r="L1509" s="74"/>
      <c r="M1509" s="74"/>
      <c r="N1509" s="74"/>
      <c r="O1509" s="74"/>
      <c r="P1509" s="74"/>
      <c r="Q1509" s="74"/>
      <c r="R1509" s="74"/>
      <c r="S1509" s="74"/>
      <c r="T1509" s="74"/>
      <c r="U1509" s="74"/>
      <c r="V1509" s="74"/>
      <c r="W1509" s="74"/>
      <c r="X1509" s="74"/>
      <c r="Y1509" s="74"/>
      <c r="Z1509" s="74"/>
    </row>
    <row r="1510">
      <c r="A1510" s="74"/>
      <c r="B1510" s="74"/>
      <c r="C1510" s="74"/>
      <c r="D1510" s="74"/>
      <c r="E1510" s="74"/>
      <c r="F1510" s="74"/>
      <c r="G1510" s="74"/>
      <c r="H1510" s="74"/>
      <c r="I1510" s="74"/>
      <c r="J1510" s="74"/>
      <c r="K1510" s="74"/>
      <c r="L1510" s="74"/>
      <c r="M1510" s="74"/>
      <c r="N1510" s="74"/>
      <c r="O1510" s="74"/>
      <c r="P1510" s="74"/>
      <c r="Q1510" s="74"/>
      <c r="R1510" s="74"/>
      <c r="S1510" s="74"/>
      <c r="T1510" s="74"/>
      <c r="U1510" s="74"/>
      <c r="V1510" s="74"/>
      <c r="W1510" s="74"/>
      <c r="X1510" s="74"/>
      <c r="Y1510" s="74"/>
      <c r="Z1510" s="74"/>
    </row>
    <row r="1511">
      <c r="A1511" s="74"/>
      <c r="B1511" s="74"/>
      <c r="C1511" s="74"/>
      <c r="D1511" s="74"/>
      <c r="E1511" s="74"/>
      <c r="F1511" s="74"/>
      <c r="G1511" s="74"/>
      <c r="H1511" s="74"/>
      <c r="I1511" s="74"/>
      <c r="J1511" s="74"/>
      <c r="K1511" s="74"/>
      <c r="L1511" s="74"/>
      <c r="M1511" s="74"/>
      <c r="N1511" s="74"/>
      <c r="O1511" s="74"/>
      <c r="P1511" s="74"/>
      <c r="Q1511" s="74"/>
      <c r="R1511" s="74"/>
      <c r="S1511" s="74"/>
      <c r="T1511" s="74"/>
      <c r="U1511" s="74"/>
      <c r="V1511" s="74"/>
      <c r="W1511" s="74"/>
      <c r="X1511" s="74"/>
      <c r="Y1511" s="74"/>
      <c r="Z1511" s="74"/>
    </row>
    <row r="1512">
      <c r="A1512" s="74"/>
      <c r="B1512" s="74"/>
      <c r="C1512" s="74"/>
      <c r="D1512" s="74"/>
      <c r="E1512" s="74"/>
      <c r="F1512" s="74"/>
      <c r="G1512" s="74"/>
      <c r="H1512" s="74"/>
      <c r="I1512" s="74"/>
      <c r="J1512" s="74"/>
      <c r="K1512" s="74"/>
      <c r="L1512" s="74"/>
      <c r="M1512" s="74"/>
      <c r="N1512" s="74"/>
      <c r="O1512" s="74"/>
      <c r="P1512" s="74"/>
      <c r="Q1512" s="74"/>
      <c r="R1512" s="74"/>
      <c r="S1512" s="74"/>
      <c r="T1512" s="74"/>
      <c r="U1512" s="74"/>
      <c r="V1512" s="74"/>
      <c r="W1512" s="74"/>
      <c r="X1512" s="74"/>
      <c r="Y1512" s="74"/>
      <c r="Z1512" s="74"/>
    </row>
    <row r="1513">
      <c r="A1513" s="74"/>
      <c r="B1513" s="74"/>
      <c r="C1513" s="74"/>
      <c r="D1513" s="74"/>
      <c r="E1513" s="74"/>
      <c r="F1513" s="74"/>
      <c r="G1513" s="74"/>
      <c r="H1513" s="74"/>
      <c r="I1513" s="74"/>
      <c r="J1513" s="74"/>
      <c r="K1513" s="74"/>
      <c r="L1513" s="74"/>
      <c r="M1513" s="74"/>
      <c r="N1513" s="74"/>
      <c r="O1513" s="74"/>
      <c r="P1513" s="74"/>
      <c r="Q1513" s="74"/>
      <c r="R1513" s="74"/>
      <c r="S1513" s="74"/>
      <c r="T1513" s="74"/>
      <c r="U1513" s="74"/>
      <c r="V1513" s="74"/>
      <c r="W1513" s="74"/>
      <c r="X1513" s="74"/>
      <c r="Y1513" s="74"/>
      <c r="Z1513" s="74"/>
    </row>
    <row r="1514">
      <c r="A1514" s="74"/>
      <c r="B1514" s="74"/>
      <c r="C1514" s="74"/>
      <c r="D1514" s="74"/>
      <c r="E1514" s="74"/>
      <c r="F1514" s="74"/>
      <c r="G1514" s="74"/>
      <c r="H1514" s="74"/>
      <c r="I1514" s="74"/>
      <c r="J1514" s="74"/>
      <c r="K1514" s="74"/>
      <c r="L1514" s="74"/>
      <c r="M1514" s="74"/>
      <c r="N1514" s="74"/>
      <c r="O1514" s="74"/>
      <c r="P1514" s="74"/>
      <c r="Q1514" s="74"/>
      <c r="R1514" s="74"/>
      <c r="S1514" s="74"/>
      <c r="T1514" s="74"/>
      <c r="U1514" s="74"/>
      <c r="V1514" s="74"/>
      <c r="W1514" s="74"/>
      <c r="X1514" s="74"/>
      <c r="Y1514" s="74"/>
      <c r="Z1514" s="74"/>
    </row>
    <row r="1515">
      <c r="A1515" s="74"/>
      <c r="B1515" s="74"/>
      <c r="C1515" s="74"/>
      <c r="D1515" s="74"/>
      <c r="E1515" s="74"/>
      <c r="F1515" s="74"/>
      <c r="G1515" s="74"/>
      <c r="H1515" s="74"/>
      <c r="I1515" s="74"/>
      <c r="J1515" s="74"/>
      <c r="K1515" s="74"/>
      <c r="L1515" s="74"/>
      <c r="M1515" s="74"/>
      <c r="N1515" s="74"/>
      <c r="O1515" s="74"/>
      <c r="P1515" s="74"/>
      <c r="Q1515" s="74"/>
      <c r="R1515" s="74"/>
      <c r="S1515" s="74"/>
      <c r="T1515" s="74"/>
      <c r="U1515" s="74"/>
      <c r="V1515" s="74"/>
      <c r="W1515" s="74"/>
      <c r="X1515" s="74"/>
      <c r="Y1515" s="74"/>
      <c r="Z1515" s="74"/>
    </row>
    <row r="1516">
      <c r="A1516" s="74"/>
      <c r="B1516" s="74"/>
      <c r="C1516" s="74"/>
      <c r="D1516" s="74"/>
      <c r="E1516" s="74"/>
      <c r="F1516" s="74"/>
      <c r="G1516" s="74"/>
      <c r="H1516" s="74"/>
      <c r="I1516" s="74"/>
      <c r="J1516" s="74"/>
      <c r="K1516" s="74"/>
      <c r="L1516" s="74"/>
      <c r="M1516" s="74"/>
      <c r="N1516" s="74"/>
      <c r="O1516" s="74"/>
      <c r="P1516" s="74"/>
      <c r="Q1516" s="74"/>
      <c r="R1516" s="74"/>
      <c r="S1516" s="74"/>
      <c r="T1516" s="74"/>
      <c r="U1516" s="74"/>
      <c r="V1516" s="74"/>
      <c r="W1516" s="74"/>
      <c r="X1516" s="74"/>
      <c r="Y1516" s="74"/>
      <c r="Z1516" s="74"/>
    </row>
    <row r="1517">
      <c r="A1517" s="74"/>
      <c r="B1517" s="74"/>
      <c r="C1517" s="74"/>
      <c r="D1517" s="74"/>
      <c r="E1517" s="74"/>
      <c r="F1517" s="74"/>
      <c r="G1517" s="74"/>
      <c r="H1517" s="74"/>
      <c r="I1517" s="74"/>
      <c r="J1517" s="74"/>
      <c r="K1517" s="74"/>
      <c r="L1517" s="74"/>
      <c r="M1517" s="74"/>
      <c r="N1517" s="74"/>
      <c r="O1517" s="74"/>
      <c r="P1517" s="74"/>
      <c r="Q1517" s="74"/>
      <c r="R1517" s="74"/>
      <c r="S1517" s="74"/>
      <c r="T1517" s="74"/>
      <c r="U1517" s="74"/>
      <c r="V1517" s="74"/>
      <c r="W1517" s="74"/>
      <c r="X1517" s="74"/>
      <c r="Y1517" s="74"/>
      <c r="Z1517" s="74"/>
    </row>
    <row r="1518">
      <c r="A1518" s="74"/>
      <c r="B1518" s="74"/>
      <c r="C1518" s="74"/>
      <c r="D1518" s="74"/>
      <c r="E1518" s="74"/>
      <c r="F1518" s="74"/>
      <c r="G1518" s="74"/>
      <c r="H1518" s="74"/>
      <c r="I1518" s="74"/>
      <c r="J1518" s="74"/>
      <c r="K1518" s="74"/>
      <c r="L1518" s="74"/>
      <c r="M1518" s="74"/>
      <c r="N1518" s="74"/>
      <c r="O1518" s="74"/>
      <c r="P1518" s="74"/>
      <c r="Q1518" s="74"/>
      <c r="R1518" s="74"/>
      <c r="S1518" s="74"/>
      <c r="T1518" s="74"/>
      <c r="U1518" s="74"/>
      <c r="V1518" s="74"/>
      <c r="W1518" s="74"/>
      <c r="X1518" s="74"/>
      <c r="Y1518" s="74"/>
      <c r="Z1518" s="74"/>
    </row>
    <row r="1519">
      <c r="A1519" s="74"/>
      <c r="B1519" s="74"/>
      <c r="C1519" s="74"/>
      <c r="D1519" s="74"/>
      <c r="E1519" s="74"/>
      <c r="F1519" s="74"/>
      <c r="G1519" s="74"/>
      <c r="H1519" s="74"/>
      <c r="I1519" s="74"/>
      <c r="J1519" s="74"/>
      <c r="K1519" s="74"/>
      <c r="L1519" s="74"/>
      <c r="M1519" s="74"/>
      <c r="N1519" s="74"/>
      <c r="O1519" s="74"/>
      <c r="P1519" s="74"/>
      <c r="Q1519" s="74"/>
      <c r="R1519" s="74"/>
      <c r="S1519" s="74"/>
      <c r="T1519" s="74"/>
      <c r="U1519" s="74"/>
      <c r="V1519" s="74"/>
      <c r="W1519" s="74"/>
      <c r="X1519" s="74"/>
      <c r="Y1519" s="74"/>
      <c r="Z1519" s="74"/>
    </row>
    <row r="1520">
      <c r="A1520" s="74"/>
      <c r="B1520" s="74"/>
      <c r="C1520" s="74"/>
      <c r="D1520" s="74"/>
      <c r="E1520" s="74"/>
      <c r="F1520" s="74"/>
      <c r="G1520" s="74"/>
      <c r="H1520" s="74"/>
      <c r="I1520" s="74"/>
      <c r="J1520" s="74"/>
      <c r="K1520" s="74"/>
      <c r="L1520" s="74"/>
      <c r="M1520" s="74"/>
      <c r="N1520" s="74"/>
      <c r="O1520" s="74"/>
      <c r="P1520" s="74"/>
      <c r="Q1520" s="74"/>
      <c r="R1520" s="74"/>
      <c r="S1520" s="74"/>
      <c r="T1520" s="74"/>
      <c r="U1520" s="74"/>
      <c r="V1520" s="74"/>
      <c r="W1520" s="74"/>
      <c r="X1520" s="74"/>
      <c r="Y1520" s="74"/>
      <c r="Z1520" s="74"/>
    </row>
    <row r="1521">
      <c r="A1521" s="74"/>
      <c r="B1521" s="74"/>
      <c r="C1521" s="74"/>
      <c r="D1521" s="74"/>
      <c r="E1521" s="74"/>
      <c r="F1521" s="74"/>
      <c r="G1521" s="74"/>
      <c r="H1521" s="74"/>
      <c r="I1521" s="74"/>
      <c r="J1521" s="74"/>
      <c r="K1521" s="74"/>
      <c r="L1521" s="74"/>
      <c r="M1521" s="74"/>
      <c r="N1521" s="74"/>
      <c r="O1521" s="74"/>
      <c r="P1521" s="74"/>
      <c r="Q1521" s="74"/>
      <c r="R1521" s="74"/>
      <c r="S1521" s="74"/>
      <c r="T1521" s="74"/>
      <c r="U1521" s="74"/>
      <c r="V1521" s="74"/>
      <c r="W1521" s="74"/>
      <c r="X1521" s="74"/>
      <c r="Y1521" s="74"/>
      <c r="Z1521" s="74"/>
    </row>
    <row r="1522">
      <c r="A1522" s="74"/>
      <c r="B1522" s="74"/>
      <c r="C1522" s="74"/>
      <c r="D1522" s="74"/>
      <c r="E1522" s="74"/>
      <c r="F1522" s="74"/>
      <c r="G1522" s="74"/>
      <c r="H1522" s="74"/>
      <c r="I1522" s="74"/>
      <c r="J1522" s="74"/>
      <c r="K1522" s="74"/>
      <c r="L1522" s="74"/>
      <c r="M1522" s="74"/>
      <c r="N1522" s="74"/>
      <c r="O1522" s="74"/>
      <c r="P1522" s="74"/>
      <c r="Q1522" s="74"/>
      <c r="R1522" s="74"/>
      <c r="S1522" s="74"/>
      <c r="T1522" s="74"/>
      <c r="U1522" s="74"/>
      <c r="V1522" s="74"/>
      <c r="W1522" s="74"/>
      <c r="X1522" s="74"/>
      <c r="Y1522" s="74"/>
      <c r="Z1522" s="74"/>
    </row>
    <row r="1523">
      <c r="A1523" s="74"/>
      <c r="B1523" s="74"/>
      <c r="C1523" s="74"/>
      <c r="D1523" s="74"/>
      <c r="E1523" s="74"/>
      <c r="F1523" s="74"/>
      <c r="G1523" s="74"/>
      <c r="H1523" s="74"/>
      <c r="I1523" s="74"/>
      <c r="J1523" s="74"/>
      <c r="K1523" s="74"/>
      <c r="L1523" s="74"/>
      <c r="M1523" s="74"/>
      <c r="N1523" s="74"/>
      <c r="O1523" s="74"/>
      <c r="P1523" s="74"/>
      <c r="Q1523" s="74"/>
      <c r="R1523" s="74"/>
      <c r="S1523" s="74"/>
      <c r="T1523" s="74"/>
      <c r="U1523" s="74"/>
      <c r="V1523" s="74"/>
      <c r="W1523" s="74"/>
      <c r="X1523" s="74"/>
      <c r="Y1523" s="74"/>
      <c r="Z1523" s="74"/>
    </row>
    <row r="1524">
      <c r="A1524" s="74"/>
      <c r="B1524" s="74"/>
      <c r="C1524" s="74"/>
      <c r="D1524" s="74"/>
      <c r="E1524" s="74"/>
      <c r="F1524" s="74"/>
      <c r="G1524" s="74"/>
      <c r="H1524" s="74"/>
      <c r="I1524" s="74"/>
      <c r="J1524" s="74"/>
      <c r="K1524" s="74"/>
      <c r="L1524" s="74"/>
      <c r="M1524" s="74"/>
      <c r="N1524" s="74"/>
      <c r="O1524" s="74"/>
      <c r="P1524" s="74"/>
      <c r="Q1524" s="74"/>
      <c r="R1524" s="74"/>
      <c r="S1524" s="74"/>
      <c r="T1524" s="74"/>
      <c r="U1524" s="74"/>
      <c r="V1524" s="74"/>
      <c r="W1524" s="74"/>
      <c r="X1524" s="74"/>
      <c r="Y1524" s="74"/>
      <c r="Z1524" s="74"/>
    </row>
    <row r="1525">
      <c r="A1525" s="74"/>
      <c r="B1525" s="74"/>
      <c r="C1525" s="74"/>
      <c r="D1525" s="74"/>
      <c r="E1525" s="74"/>
      <c r="F1525" s="74"/>
      <c r="G1525" s="74"/>
      <c r="H1525" s="74"/>
      <c r="I1525" s="74"/>
      <c r="J1525" s="74"/>
      <c r="K1525" s="74"/>
      <c r="L1525" s="74"/>
      <c r="M1525" s="74"/>
      <c r="N1525" s="74"/>
      <c r="O1525" s="74"/>
      <c r="P1525" s="74"/>
      <c r="Q1525" s="74"/>
      <c r="R1525" s="74"/>
      <c r="S1525" s="74"/>
      <c r="T1525" s="74"/>
      <c r="U1525" s="74"/>
      <c r="V1525" s="74"/>
      <c r="W1525" s="74"/>
      <c r="X1525" s="74"/>
      <c r="Y1525" s="74"/>
      <c r="Z1525" s="74"/>
    </row>
    <row r="1526">
      <c r="A1526" s="74"/>
      <c r="B1526" s="74"/>
      <c r="C1526" s="74"/>
      <c r="D1526" s="74"/>
      <c r="E1526" s="74"/>
      <c r="F1526" s="74"/>
      <c r="G1526" s="74"/>
      <c r="H1526" s="74"/>
      <c r="I1526" s="74"/>
      <c r="J1526" s="74"/>
      <c r="K1526" s="74"/>
      <c r="L1526" s="74"/>
      <c r="M1526" s="74"/>
      <c r="N1526" s="74"/>
      <c r="O1526" s="74"/>
      <c r="P1526" s="74"/>
      <c r="Q1526" s="74"/>
      <c r="R1526" s="74"/>
      <c r="S1526" s="74"/>
      <c r="T1526" s="74"/>
      <c r="U1526" s="74"/>
      <c r="V1526" s="74"/>
      <c r="W1526" s="74"/>
      <c r="X1526" s="74"/>
      <c r="Y1526" s="74"/>
      <c r="Z1526" s="74"/>
    </row>
    <row r="1527">
      <c r="A1527" s="74"/>
      <c r="B1527" s="74"/>
      <c r="C1527" s="74"/>
      <c r="D1527" s="74"/>
      <c r="E1527" s="74"/>
      <c r="F1527" s="74"/>
      <c r="G1527" s="74"/>
      <c r="H1527" s="74"/>
      <c r="I1527" s="74"/>
      <c r="J1527" s="74"/>
      <c r="K1527" s="74"/>
      <c r="L1527" s="74"/>
      <c r="M1527" s="74"/>
      <c r="N1527" s="74"/>
      <c r="O1527" s="74"/>
      <c r="P1527" s="74"/>
      <c r="Q1527" s="74"/>
      <c r="R1527" s="74"/>
      <c r="S1527" s="74"/>
      <c r="T1527" s="74"/>
      <c r="U1527" s="74"/>
      <c r="V1527" s="74"/>
      <c r="W1527" s="74"/>
      <c r="X1527" s="74"/>
      <c r="Y1527" s="74"/>
      <c r="Z1527" s="74"/>
    </row>
    <row r="1528">
      <c r="A1528" s="74"/>
      <c r="B1528" s="74"/>
      <c r="C1528" s="74"/>
      <c r="D1528" s="74"/>
      <c r="E1528" s="74"/>
      <c r="F1528" s="74"/>
      <c r="G1528" s="74"/>
      <c r="H1528" s="74"/>
      <c r="I1528" s="74"/>
      <c r="J1528" s="74"/>
      <c r="K1528" s="74"/>
      <c r="L1528" s="74"/>
      <c r="M1528" s="74"/>
      <c r="N1528" s="74"/>
      <c r="O1528" s="74"/>
      <c r="P1528" s="74"/>
      <c r="Q1528" s="74"/>
      <c r="R1528" s="74"/>
      <c r="S1528" s="74"/>
      <c r="T1528" s="74"/>
      <c r="U1528" s="74"/>
      <c r="V1528" s="74"/>
      <c r="W1528" s="74"/>
      <c r="X1528" s="74"/>
      <c r="Y1528" s="74"/>
      <c r="Z1528" s="74"/>
    </row>
    <row r="1529">
      <c r="A1529" s="74"/>
      <c r="B1529" s="74"/>
      <c r="C1529" s="74"/>
      <c r="D1529" s="74"/>
      <c r="E1529" s="74"/>
      <c r="F1529" s="74"/>
      <c r="G1529" s="74"/>
      <c r="H1529" s="74"/>
      <c r="I1529" s="74"/>
      <c r="J1529" s="74"/>
      <c r="K1529" s="74"/>
      <c r="L1529" s="74"/>
      <c r="M1529" s="74"/>
      <c r="N1529" s="74"/>
      <c r="O1529" s="74"/>
      <c r="P1529" s="74"/>
      <c r="Q1529" s="74"/>
      <c r="R1529" s="74"/>
      <c r="S1529" s="74"/>
      <c r="T1529" s="74"/>
      <c r="U1529" s="74"/>
      <c r="V1529" s="74"/>
      <c r="W1529" s="74"/>
      <c r="X1529" s="74"/>
      <c r="Y1529" s="74"/>
      <c r="Z1529" s="74"/>
    </row>
    <row r="1530">
      <c r="A1530" s="74"/>
      <c r="B1530" s="74"/>
      <c r="C1530" s="74"/>
      <c r="D1530" s="74"/>
      <c r="E1530" s="74"/>
      <c r="F1530" s="74"/>
      <c r="G1530" s="74"/>
      <c r="H1530" s="74"/>
      <c r="I1530" s="74"/>
      <c r="J1530" s="74"/>
      <c r="K1530" s="74"/>
      <c r="L1530" s="74"/>
      <c r="M1530" s="74"/>
      <c r="N1530" s="74"/>
      <c r="O1530" s="74"/>
      <c r="P1530" s="74"/>
      <c r="Q1530" s="74"/>
      <c r="R1530" s="74"/>
      <c r="S1530" s="74"/>
      <c r="T1530" s="74"/>
      <c r="U1530" s="74"/>
      <c r="V1530" s="74"/>
      <c r="W1530" s="74"/>
      <c r="X1530" s="74"/>
      <c r="Y1530" s="74"/>
      <c r="Z1530" s="74"/>
    </row>
    <row r="1531">
      <c r="A1531" s="74"/>
      <c r="B1531" s="74"/>
      <c r="C1531" s="74"/>
      <c r="D1531" s="74"/>
      <c r="E1531" s="74"/>
      <c r="F1531" s="74"/>
      <c r="G1531" s="74"/>
      <c r="H1531" s="74"/>
      <c r="I1531" s="74"/>
      <c r="J1531" s="74"/>
      <c r="K1531" s="74"/>
      <c r="L1531" s="74"/>
      <c r="M1531" s="74"/>
      <c r="N1531" s="74"/>
      <c r="O1531" s="74"/>
      <c r="P1531" s="74"/>
      <c r="Q1531" s="74"/>
      <c r="R1531" s="74"/>
      <c r="S1531" s="74"/>
      <c r="T1531" s="74"/>
      <c r="U1531" s="74"/>
      <c r="V1531" s="74"/>
      <c r="W1531" s="74"/>
      <c r="X1531" s="74"/>
      <c r="Y1531" s="74"/>
      <c r="Z1531" s="74"/>
    </row>
    <row r="1532">
      <c r="A1532" s="74"/>
      <c r="B1532" s="74"/>
      <c r="C1532" s="74"/>
      <c r="D1532" s="74"/>
      <c r="E1532" s="74"/>
      <c r="F1532" s="74"/>
      <c r="G1532" s="74"/>
      <c r="H1532" s="74"/>
      <c r="I1532" s="74"/>
      <c r="J1532" s="74"/>
      <c r="K1532" s="74"/>
      <c r="L1532" s="74"/>
      <c r="M1532" s="74"/>
      <c r="N1532" s="74"/>
      <c r="O1532" s="74"/>
      <c r="P1532" s="74"/>
      <c r="Q1532" s="74"/>
      <c r="R1532" s="74"/>
      <c r="S1532" s="74"/>
      <c r="T1532" s="74"/>
      <c r="U1532" s="74"/>
      <c r="V1532" s="74"/>
      <c r="W1532" s="74"/>
      <c r="X1532" s="74"/>
      <c r="Y1532" s="74"/>
      <c r="Z1532" s="74"/>
    </row>
    <row r="1533">
      <c r="A1533" s="74"/>
      <c r="B1533" s="74"/>
      <c r="C1533" s="74"/>
      <c r="D1533" s="74"/>
      <c r="E1533" s="74"/>
      <c r="F1533" s="74"/>
      <c r="G1533" s="74"/>
      <c r="H1533" s="74"/>
      <c r="I1533" s="74"/>
      <c r="J1533" s="74"/>
      <c r="K1533" s="74"/>
      <c r="L1533" s="74"/>
      <c r="M1533" s="74"/>
      <c r="N1533" s="74"/>
      <c r="O1533" s="74"/>
      <c r="P1533" s="74"/>
      <c r="Q1533" s="74"/>
      <c r="R1533" s="74"/>
      <c r="S1533" s="74"/>
      <c r="T1533" s="74"/>
      <c r="U1533" s="74"/>
      <c r="V1533" s="74"/>
      <c r="W1533" s="74"/>
      <c r="X1533" s="74"/>
      <c r="Y1533" s="74"/>
      <c r="Z1533" s="74"/>
    </row>
    <row r="1534">
      <c r="A1534" s="74"/>
      <c r="B1534" s="74"/>
      <c r="C1534" s="74"/>
      <c r="D1534" s="74"/>
      <c r="E1534" s="74"/>
      <c r="F1534" s="74"/>
      <c r="G1534" s="74"/>
      <c r="H1534" s="74"/>
      <c r="I1534" s="74"/>
      <c r="J1534" s="74"/>
      <c r="K1534" s="74"/>
      <c r="L1534" s="74"/>
      <c r="M1534" s="74"/>
      <c r="N1534" s="74"/>
      <c r="O1534" s="74"/>
      <c r="P1534" s="74"/>
      <c r="Q1534" s="74"/>
      <c r="R1534" s="74"/>
      <c r="S1534" s="74"/>
      <c r="T1534" s="74"/>
      <c r="U1534" s="74"/>
      <c r="V1534" s="74"/>
      <c r="W1534" s="74"/>
      <c r="X1534" s="74"/>
      <c r="Y1534" s="74"/>
      <c r="Z1534" s="74"/>
    </row>
    <row r="1535">
      <c r="A1535" s="74"/>
      <c r="B1535" s="74"/>
      <c r="C1535" s="74"/>
      <c r="D1535" s="74"/>
      <c r="E1535" s="74"/>
      <c r="F1535" s="74"/>
      <c r="G1535" s="74"/>
      <c r="H1535" s="74"/>
      <c r="I1535" s="74"/>
      <c r="J1535" s="74"/>
      <c r="K1535" s="74"/>
      <c r="L1535" s="74"/>
      <c r="M1535" s="74"/>
      <c r="N1535" s="74"/>
      <c r="O1535" s="74"/>
      <c r="P1535" s="74"/>
      <c r="Q1535" s="74"/>
      <c r="R1535" s="74"/>
      <c r="S1535" s="74"/>
      <c r="T1535" s="74"/>
      <c r="U1535" s="74"/>
      <c r="V1535" s="74"/>
      <c r="W1535" s="74"/>
      <c r="X1535" s="74"/>
      <c r="Y1535" s="74"/>
      <c r="Z1535" s="74"/>
    </row>
    <row r="1536">
      <c r="A1536" s="74"/>
      <c r="B1536" s="74"/>
      <c r="C1536" s="74"/>
      <c r="D1536" s="74"/>
      <c r="E1536" s="74"/>
      <c r="F1536" s="74"/>
      <c r="G1536" s="74"/>
      <c r="H1536" s="74"/>
      <c r="I1536" s="74"/>
      <c r="J1536" s="74"/>
      <c r="K1536" s="74"/>
      <c r="L1536" s="74"/>
      <c r="M1536" s="74"/>
      <c r="N1536" s="74"/>
      <c r="O1536" s="74"/>
      <c r="P1536" s="74"/>
      <c r="Q1536" s="74"/>
      <c r="R1536" s="74"/>
      <c r="S1536" s="74"/>
      <c r="T1536" s="74"/>
      <c r="U1536" s="74"/>
      <c r="V1536" s="74"/>
      <c r="W1536" s="74"/>
      <c r="X1536" s="74"/>
      <c r="Y1536" s="74"/>
      <c r="Z1536" s="74"/>
    </row>
    <row r="1537">
      <c r="A1537" s="74"/>
      <c r="B1537" s="74"/>
      <c r="C1537" s="74"/>
      <c r="D1537" s="74"/>
      <c r="E1537" s="74"/>
      <c r="F1537" s="74"/>
      <c r="G1537" s="74"/>
      <c r="H1537" s="74"/>
      <c r="I1537" s="74"/>
      <c r="J1537" s="74"/>
      <c r="K1537" s="74"/>
      <c r="L1537" s="74"/>
      <c r="M1537" s="74"/>
      <c r="N1537" s="74"/>
      <c r="O1537" s="74"/>
      <c r="P1537" s="74"/>
      <c r="Q1537" s="74"/>
      <c r="R1537" s="74"/>
      <c r="S1537" s="74"/>
      <c r="T1537" s="74"/>
      <c r="U1537" s="74"/>
      <c r="V1537" s="74"/>
      <c r="W1537" s="74"/>
      <c r="X1537" s="74"/>
      <c r="Y1537" s="74"/>
      <c r="Z1537" s="74"/>
    </row>
    <row r="1538">
      <c r="A1538" s="74"/>
      <c r="B1538" s="74"/>
      <c r="C1538" s="74"/>
      <c r="D1538" s="74"/>
      <c r="E1538" s="74"/>
      <c r="F1538" s="74"/>
      <c r="G1538" s="74"/>
      <c r="H1538" s="74"/>
      <c r="I1538" s="74"/>
      <c r="J1538" s="74"/>
      <c r="K1538" s="74"/>
      <c r="L1538" s="74"/>
      <c r="M1538" s="74"/>
      <c r="N1538" s="74"/>
      <c r="O1538" s="74"/>
      <c r="P1538" s="74"/>
      <c r="Q1538" s="74"/>
      <c r="R1538" s="74"/>
      <c r="S1538" s="74"/>
      <c r="T1538" s="74"/>
      <c r="U1538" s="74"/>
      <c r="V1538" s="74"/>
      <c r="W1538" s="74"/>
      <c r="X1538" s="74"/>
      <c r="Y1538" s="74"/>
      <c r="Z1538" s="74"/>
    </row>
    <row r="1539">
      <c r="A1539" s="74"/>
      <c r="B1539" s="74"/>
      <c r="C1539" s="74"/>
      <c r="D1539" s="74"/>
      <c r="E1539" s="74"/>
      <c r="F1539" s="74"/>
      <c r="G1539" s="74"/>
      <c r="H1539" s="74"/>
      <c r="I1539" s="74"/>
      <c r="J1539" s="74"/>
      <c r="K1539" s="74"/>
      <c r="L1539" s="74"/>
      <c r="M1539" s="74"/>
      <c r="N1539" s="74"/>
      <c r="O1539" s="74"/>
      <c r="P1539" s="74"/>
      <c r="Q1539" s="74"/>
      <c r="R1539" s="74"/>
      <c r="S1539" s="74"/>
      <c r="T1539" s="74"/>
      <c r="U1539" s="74"/>
      <c r="V1539" s="74"/>
      <c r="W1539" s="74"/>
      <c r="X1539" s="74"/>
      <c r="Y1539" s="74"/>
      <c r="Z1539" s="74"/>
    </row>
    <row r="1540">
      <c r="A1540" s="74"/>
      <c r="B1540" s="74"/>
      <c r="C1540" s="74"/>
      <c r="D1540" s="74"/>
      <c r="E1540" s="74"/>
      <c r="F1540" s="74"/>
      <c r="G1540" s="74"/>
      <c r="H1540" s="74"/>
      <c r="I1540" s="74"/>
      <c r="J1540" s="74"/>
      <c r="K1540" s="74"/>
      <c r="L1540" s="74"/>
      <c r="M1540" s="74"/>
      <c r="N1540" s="74"/>
      <c r="O1540" s="74"/>
      <c r="P1540" s="74"/>
      <c r="Q1540" s="74"/>
      <c r="R1540" s="74"/>
      <c r="S1540" s="74"/>
      <c r="T1540" s="74"/>
      <c r="U1540" s="74"/>
      <c r="V1540" s="74"/>
      <c r="W1540" s="74"/>
      <c r="X1540" s="74"/>
      <c r="Y1540" s="74"/>
      <c r="Z1540" s="74"/>
    </row>
    <row r="1541">
      <c r="A1541" s="74"/>
      <c r="B1541" s="74"/>
      <c r="C1541" s="74"/>
      <c r="D1541" s="74"/>
      <c r="E1541" s="74"/>
      <c r="F1541" s="74"/>
      <c r="G1541" s="74"/>
      <c r="H1541" s="74"/>
      <c r="I1541" s="74"/>
      <c r="J1541" s="74"/>
      <c r="K1541" s="74"/>
      <c r="L1541" s="74"/>
      <c r="M1541" s="74"/>
      <c r="N1541" s="74"/>
      <c r="O1541" s="74"/>
      <c r="P1541" s="74"/>
      <c r="Q1541" s="74"/>
      <c r="R1541" s="74"/>
      <c r="S1541" s="74"/>
      <c r="T1541" s="74"/>
      <c r="U1541" s="74"/>
      <c r="V1541" s="74"/>
      <c r="W1541" s="74"/>
      <c r="X1541" s="74"/>
      <c r="Y1541" s="74"/>
      <c r="Z1541" s="74"/>
    </row>
    <row r="1542">
      <c r="A1542" s="74"/>
      <c r="B1542" s="74"/>
      <c r="C1542" s="74"/>
      <c r="D1542" s="74"/>
      <c r="E1542" s="74"/>
      <c r="F1542" s="74"/>
      <c r="G1542" s="74"/>
      <c r="H1542" s="74"/>
      <c r="I1542" s="74"/>
      <c r="J1542" s="74"/>
      <c r="K1542" s="74"/>
      <c r="L1542" s="74"/>
      <c r="M1542" s="74"/>
      <c r="N1542" s="74"/>
      <c r="O1542" s="74"/>
      <c r="P1542" s="74"/>
      <c r="Q1542" s="74"/>
      <c r="R1542" s="74"/>
      <c r="S1542" s="74"/>
      <c r="T1542" s="74"/>
      <c r="U1542" s="74"/>
      <c r="V1542" s="74"/>
      <c r="W1542" s="74"/>
      <c r="X1542" s="74"/>
      <c r="Y1542" s="74"/>
      <c r="Z1542" s="74"/>
    </row>
    <row r="1543">
      <c r="A1543" s="74"/>
      <c r="B1543" s="74"/>
      <c r="C1543" s="74"/>
      <c r="D1543" s="74"/>
      <c r="E1543" s="74"/>
      <c r="F1543" s="74"/>
      <c r="G1543" s="74"/>
      <c r="H1543" s="74"/>
      <c r="I1543" s="74"/>
      <c r="J1543" s="74"/>
      <c r="K1543" s="74"/>
      <c r="L1543" s="74"/>
      <c r="M1543" s="74"/>
      <c r="N1543" s="74"/>
      <c r="O1543" s="74"/>
      <c r="P1543" s="74"/>
      <c r="Q1543" s="74"/>
      <c r="R1543" s="74"/>
      <c r="S1543" s="74"/>
      <c r="T1543" s="74"/>
      <c r="U1543" s="74"/>
      <c r="V1543" s="74"/>
      <c r="W1543" s="74"/>
      <c r="X1543" s="74"/>
      <c r="Y1543" s="74"/>
      <c r="Z1543" s="74"/>
    </row>
    <row r="1544">
      <c r="A1544" s="74"/>
      <c r="B1544" s="74"/>
      <c r="C1544" s="74"/>
      <c r="D1544" s="74"/>
      <c r="E1544" s="74"/>
      <c r="F1544" s="74"/>
      <c r="G1544" s="74"/>
      <c r="H1544" s="74"/>
      <c r="I1544" s="74"/>
      <c r="J1544" s="74"/>
      <c r="K1544" s="74"/>
      <c r="L1544" s="74"/>
      <c r="M1544" s="74"/>
      <c r="N1544" s="74"/>
      <c r="O1544" s="74"/>
      <c r="P1544" s="74"/>
      <c r="Q1544" s="74"/>
      <c r="R1544" s="74"/>
      <c r="S1544" s="74"/>
      <c r="T1544" s="74"/>
      <c r="U1544" s="74"/>
      <c r="V1544" s="74"/>
      <c r="W1544" s="74"/>
      <c r="X1544" s="74"/>
      <c r="Y1544" s="74"/>
      <c r="Z1544" s="74"/>
    </row>
    <row r="1545">
      <c r="A1545" s="74"/>
      <c r="B1545" s="74"/>
      <c r="C1545" s="74"/>
      <c r="D1545" s="74"/>
      <c r="E1545" s="74"/>
      <c r="F1545" s="74"/>
      <c r="G1545" s="74"/>
      <c r="H1545" s="74"/>
      <c r="I1545" s="74"/>
      <c r="J1545" s="74"/>
      <c r="K1545" s="74"/>
      <c r="L1545" s="74"/>
      <c r="M1545" s="74"/>
      <c r="N1545" s="74"/>
      <c r="O1545" s="74"/>
      <c r="P1545" s="74"/>
      <c r="Q1545" s="74"/>
      <c r="R1545" s="74"/>
      <c r="S1545" s="74"/>
      <c r="T1545" s="74"/>
      <c r="U1545" s="74"/>
      <c r="V1545" s="74"/>
      <c r="W1545" s="74"/>
      <c r="X1545" s="74"/>
      <c r="Y1545" s="74"/>
      <c r="Z1545" s="74"/>
    </row>
    <row r="1546">
      <c r="A1546" s="74"/>
      <c r="B1546" s="74"/>
      <c r="C1546" s="74"/>
      <c r="D1546" s="74"/>
      <c r="E1546" s="74"/>
      <c r="F1546" s="74"/>
      <c r="G1546" s="74"/>
      <c r="H1546" s="74"/>
      <c r="I1546" s="74"/>
      <c r="J1546" s="74"/>
      <c r="K1546" s="74"/>
      <c r="L1546" s="74"/>
      <c r="M1546" s="74"/>
      <c r="N1546" s="74"/>
      <c r="O1546" s="74"/>
      <c r="P1546" s="74"/>
      <c r="Q1546" s="74"/>
      <c r="R1546" s="74"/>
      <c r="S1546" s="74"/>
      <c r="T1546" s="74"/>
      <c r="U1546" s="74"/>
      <c r="V1546" s="74"/>
      <c r="W1546" s="74"/>
      <c r="X1546" s="74"/>
      <c r="Y1546" s="74"/>
      <c r="Z1546" s="74"/>
    </row>
    <row r="1547">
      <c r="A1547" s="74"/>
      <c r="B1547" s="74"/>
      <c r="C1547" s="74"/>
      <c r="D1547" s="74"/>
      <c r="E1547" s="74"/>
      <c r="F1547" s="74"/>
      <c r="G1547" s="74"/>
      <c r="H1547" s="74"/>
      <c r="I1547" s="74"/>
      <c r="J1547" s="74"/>
      <c r="K1547" s="74"/>
      <c r="L1547" s="74"/>
      <c r="M1547" s="74"/>
      <c r="N1547" s="74"/>
      <c r="O1547" s="74"/>
      <c r="P1547" s="74"/>
      <c r="Q1547" s="74"/>
      <c r="R1547" s="74"/>
      <c r="S1547" s="74"/>
      <c r="T1547" s="74"/>
      <c r="U1547" s="74"/>
      <c r="V1547" s="74"/>
      <c r="W1547" s="74"/>
      <c r="X1547" s="74"/>
      <c r="Y1547" s="74"/>
      <c r="Z1547" s="74"/>
    </row>
    <row r="1548">
      <c r="A1548" s="74"/>
      <c r="B1548" s="74"/>
      <c r="C1548" s="74"/>
      <c r="D1548" s="74"/>
      <c r="E1548" s="74"/>
      <c r="F1548" s="74"/>
      <c r="G1548" s="74"/>
      <c r="H1548" s="74"/>
      <c r="I1548" s="74"/>
      <c r="J1548" s="74"/>
      <c r="K1548" s="74"/>
      <c r="L1548" s="74"/>
      <c r="M1548" s="74"/>
      <c r="N1548" s="74"/>
      <c r="O1548" s="74"/>
      <c r="P1548" s="74"/>
      <c r="Q1548" s="74"/>
      <c r="R1548" s="74"/>
      <c r="S1548" s="74"/>
      <c r="T1548" s="74"/>
      <c r="U1548" s="74"/>
      <c r="V1548" s="74"/>
      <c r="W1548" s="74"/>
      <c r="X1548" s="74"/>
      <c r="Y1548" s="74"/>
      <c r="Z1548" s="74"/>
    </row>
    <row r="1549">
      <c r="A1549" s="74"/>
      <c r="B1549" s="74"/>
      <c r="C1549" s="74"/>
      <c r="D1549" s="74"/>
      <c r="E1549" s="74"/>
      <c r="F1549" s="74"/>
      <c r="G1549" s="74"/>
      <c r="H1549" s="74"/>
      <c r="I1549" s="74"/>
      <c r="J1549" s="74"/>
      <c r="K1549" s="74"/>
      <c r="L1549" s="74"/>
      <c r="M1549" s="74"/>
      <c r="N1549" s="74"/>
      <c r="O1549" s="74"/>
      <c r="P1549" s="74"/>
      <c r="Q1549" s="74"/>
      <c r="R1549" s="74"/>
      <c r="S1549" s="74"/>
      <c r="T1549" s="74"/>
      <c r="U1549" s="74"/>
      <c r="V1549" s="74"/>
      <c r="W1549" s="74"/>
      <c r="X1549" s="74"/>
      <c r="Y1549" s="74"/>
      <c r="Z1549" s="74"/>
    </row>
    <row r="1550">
      <c r="A1550" s="74"/>
      <c r="B1550" s="74"/>
      <c r="C1550" s="74"/>
      <c r="D1550" s="74"/>
      <c r="E1550" s="74"/>
      <c r="F1550" s="74"/>
      <c r="G1550" s="74"/>
      <c r="H1550" s="74"/>
      <c r="I1550" s="74"/>
      <c r="J1550" s="74"/>
      <c r="K1550" s="74"/>
      <c r="L1550" s="74"/>
      <c r="M1550" s="74"/>
      <c r="N1550" s="74"/>
      <c r="O1550" s="74"/>
      <c r="P1550" s="74"/>
      <c r="Q1550" s="74"/>
      <c r="R1550" s="74"/>
      <c r="S1550" s="74"/>
      <c r="T1550" s="74"/>
      <c r="U1550" s="74"/>
      <c r="V1550" s="74"/>
      <c r="W1550" s="74"/>
      <c r="X1550" s="74"/>
      <c r="Y1550" s="74"/>
      <c r="Z1550" s="74"/>
    </row>
    <row r="1551">
      <c r="A1551" s="74"/>
      <c r="B1551" s="74"/>
      <c r="C1551" s="74"/>
      <c r="D1551" s="74"/>
      <c r="E1551" s="74"/>
      <c r="F1551" s="74"/>
      <c r="G1551" s="74"/>
      <c r="H1551" s="74"/>
      <c r="I1551" s="74"/>
      <c r="J1551" s="74"/>
      <c r="K1551" s="74"/>
      <c r="L1551" s="74"/>
      <c r="M1551" s="74"/>
      <c r="N1551" s="74"/>
      <c r="O1551" s="74"/>
      <c r="P1551" s="74"/>
      <c r="Q1551" s="74"/>
      <c r="R1551" s="74"/>
      <c r="S1551" s="74"/>
      <c r="T1551" s="74"/>
      <c r="U1551" s="74"/>
      <c r="V1551" s="74"/>
      <c r="W1551" s="74"/>
      <c r="X1551" s="74"/>
      <c r="Y1551" s="74"/>
      <c r="Z1551" s="74"/>
    </row>
    <row r="1552">
      <c r="A1552" s="74"/>
      <c r="B1552" s="74"/>
      <c r="C1552" s="74"/>
      <c r="D1552" s="74"/>
      <c r="E1552" s="74"/>
      <c r="F1552" s="74"/>
      <c r="G1552" s="74"/>
      <c r="H1552" s="74"/>
      <c r="I1552" s="74"/>
      <c r="J1552" s="74"/>
      <c r="K1552" s="74"/>
      <c r="L1552" s="74"/>
      <c r="M1552" s="74"/>
      <c r="N1552" s="74"/>
      <c r="O1552" s="74"/>
      <c r="P1552" s="74"/>
      <c r="Q1552" s="74"/>
      <c r="R1552" s="74"/>
      <c r="S1552" s="74"/>
      <c r="T1552" s="74"/>
      <c r="U1552" s="74"/>
      <c r="V1552" s="74"/>
      <c r="W1552" s="74"/>
      <c r="X1552" s="74"/>
      <c r="Y1552" s="74"/>
      <c r="Z1552" s="74"/>
    </row>
    <row r="1553">
      <c r="A1553" s="74"/>
      <c r="B1553" s="74"/>
      <c r="C1553" s="74"/>
      <c r="D1553" s="74"/>
      <c r="E1553" s="74"/>
      <c r="F1553" s="74"/>
      <c r="G1553" s="74"/>
      <c r="H1553" s="74"/>
      <c r="I1553" s="74"/>
      <c r="J1553" s="74"/>
      <c r="K1553" s="74"/>
      <c r="L1553" s="74"/>
      <c r="M1553" s="74"/>
      <c r="N1553" s="74"/>
      <c r="O1553" s="74"/>
      <c r="P1553" s="74"/>
      <c r="Q1553" s="74"/>
      <c r="R1553" s="74"/>
      <c r="S1553" s="74"/>
      <c r="T1553" s="74"/>
      <c r="U1553" s="74"/>
      <c r="V1553" s="74"/>
      <c r="W1553" s="74"/>
      <c r="X1553" s="74"/>
      <c r="Y1553" s="74"/>
      <c r="Z1553" s="74"/>
    </row>
    <row r="1554">
      <c r="A1554" s="74"/>
      <c r="B1554" s="74"/>
      <c r="C1554" s="74"/>
      <c r="D1554" s="74"/>
      <c r="E1554" s="74"/>
      <c r="F1554" s="74"/>
      <c r="G1554" s="74"/>
      <c r="H1554" s="74"/>
      <c r="I1554" s="74"/>
      <c r="J1554" s="74"/>
      <c r="K1554" s="74"/>
      <c r="L1554" s="74"/>
      <c r="M1554" s="74"/>
      <c r="N1554" s="74"/>
      <c r="O1554" s="74"/>
      <c r="P1554" s="74"/>
      <c r="Q1554" s="74"/>
      <c r="R1554" s="74"/>
      <c r="S1554" s="74"/>
      <c r="T1554" s="74"/>
      <c r="U1554" s="74"/>
      <c r="V1554" s="74"/>
      <c r="W1554" s="74"/>
      <c r="X1554" s="74"/>
      <c r="Y1554" s="74"/>
      <c r="Z1554" s="74"/>
    </row>
    <row r="1555">
      <c r="A1555" s="74"/>
      <c r="B1555" s="74"/>
      <c r="C1555" s="74"/>
      <c r="D1555" s="74"/>
      <c r="E1555" s="74"/>
      <c r="F1555" s="74"/>
      <c r="G1555" s="74"/>
      <c r="H1555" s="74"/>
      <c r="I1555" s="74"/>
      <c r="J1555" s="74"/>
      <c r="K1555" s="74"/>
      <c r="L1555" s="74"/>
      <c r="M1555" s="74"/>
      <c r="N1555" s="74"/>
      <c r="O1555" s="74"/>
      <c r="P1555" s="74"/>
      <c r="Q1555" s="74"/>
      <c r="R1555" s="74"/>
      <c r="S1555" s="74"/>
      <c r="T1555" s="74"/>
      <c r="U1555" s="74"/>
      <c r="V1555" s="74"/>
      <c r="W1555" s="74"/>
      <c r="X1555" s="74"/>
      <c r="Y1555" s="74"/>
      <c r="Z1555" s="74"/>
    </row>
    <row r="1556">
      <c r="A1556" s="74"/>
      <c r="B1556" s="74"/>
      <c r="C1556" s="74"/>
      <c r="D1556" s="74"/>
      <c r="E1556" s="74"/>
      <c r="F1556" s="74"/>
      <c r="G1556" s="74"/>
      <c r="H1556" s="74"/>
      <c r="I1556" s="74"/>
      <c r="J1556" s="74"/>
      <c r="K1556" s="74"/>
      <c r="L1556" s="74"/>
      <c r="M1556" s="74"/>
      <c r="N1556" s="74"/>
      <c r="O1556" s="74"/>
      <c r="P1556" s="74"/>
      <c r="Q1556" s="74"/>
      <c r="R1556" s="74"/>
      <c r="S1556" s="74"/>
      <c r="T1556" s="74"/>
      <c r="U1556" s="74"/>
      <c r="V1556" s="74"/>
      <c r="W1556" s="74"/>
      <c r="X1556" s="74"/>
      <c r="Y1556" s="74"/>
      <c r="Z1556" s="74"/>
    </row>
    <row r="1557">
      <c r="A1557" s="74"/>
      <c r="B1557" s="74"/>
      <c r="C1557" s="74"/>
      <c r="D1557" s="74"/>
      <c r="E1557" s="74"/>
      <c r="F1557" s="74"/>
      <c r="G1557" s="74"/>
      <c r="H1557" s="74"/>
      <c r="I1557" s="74"/>
      <c r="J1557" s="74"/>
      <c r="K1557" s="74"/>
      <c r="L1557" s="74"/>
      <c r="M1557" s="74"/>
      <c r="N1557" s="74"/>
      <c r="O1557" s="74"/>
      <c r="P1557" s="74"/>
      <c r="Q1557" s="74"/>
      <c r="R1557" s="74"/>
      <c r="S1557" s="74"/>
      <c r="T1557" s="74"/>
      <c r="U1557" s="74"/>
      <c r="V1557" s="74"/>
      <c r="W1557" s="74"/>
      <c r="X1557" s="74"/>
      <c r="Y1557" s="74"/>
      <c r="Z1557" s="74"/>
    </row>
    <row r="1558">
      <c r="A1558" s="74"/>
      <c r="B1558" s="74"/>
      <c r="C1558" s="74"/>
      <c r="D1558" s="74"/>
      <c r="E1558" s="74"/>
      <c r="F1558" s="74"/>
      <c r="G1558" s="74"/>
      <c r="H1558" s="74"/>
      <c r="I1558" s="74"/>
      <c r="J1558" s="74"/>
      <c r="K1558" s="74"/>
      <c r="L1558" s="74"/>
      <c r="M1558" s="74"/>
      <c r="N1558" s="74"/>
      <c r="O1558" s="74"/>
      <c r="P1558" s="74"/>
      <c r="Q1558" s="74"/>
      <c r="R1558" s="74"/>
      <c r="S1558" s="74"/>
      <c r="T1558" s="74"/>
      <c r="U1558" s="74"/>
      <c r="V1558" s="74"/>
      <c r="W1558" s="74"/>
      <c r="X1558" s="74"/>
      <c r="Y1558" s="74"/>
      <c r="Z1558" s="74"/>
    </row>
    <row r="1559">
      <c r="A1559" s="74"/>
      <c r="B1559" s="74"/>
      <c r="C1559" s="74"/>
      <c r="D1559" s="74"/>
      <c r="E1559" s="74"/>
      <c r="F1559" s="74"/>
      <c r="G1559" s="74"/>
      <c r="H1559" s="74"/>
      <c r="I1559" s="74"/>
      <c r="J1559" s="74"/>
      <c r="K1559" s="74"/>
      <c r="L1559" s="74"/>
      <c r="M1559" s="74"/>
      <c r="N1559" s="74"/>
      <c r="O1559" s="74"/>
      <c r="P1559" s="74"/>
      <c r="Q1559" s="74"/>
      <c r="R1559" s="74"/>
      <c r="S1559" s="74"/>
      <c r="T1559" s="74"/>
      <c r="U1559" s="74"/>
      <c r="V1559" s="74"/>
      <c r="W1559" s="74"/>
      <c r="X1559" s="74"/>
      <c r="Y1559" s="74"/>
      <c r="Z1559" s="74"/>
    </row>
    <row r="1560">
      <c r="A1560" s="74"/>
      <c r="B1560" s="74"/>
      <c r="C1560" s="74"/>
      <c r="D1560" s="74"/>
      <c r="E1560" s="74"/>
      <c r="F1560" s="74"/>
      <c r="G1560" s="74"/>
      <c r="H1560" s="74"/>
      <c r="I1560" s="74"/>
      <c r="J1560" s="74"/>
      <c r="K1560" s="74"/>
      <c r="L1560" s="74"/>
      <c r="M1560" s="74"/>
      <c r="N1560" s="74"/>
      <c r="O1560" s="74"/>
      <c r="P1560" s="74"/>
      <c r="Q1560" s="74"/>
      <c r="R1560" s="74"/>
      <c r="S1560" s="74"/>
      <c r="T1560" s="74"/>
      <c r="U1560" s="74"/>
      <c r="V1560" s="74"/>
      <c r="W1560" s="74"/>
      <c r="X1560" s="74"/>
      <c r="Y1560" s="74"/>
      <c r="Z1560" s="74"/>
    </row>
    <row r="1561">
      <c r="A1561" s="74"/>
      <c r="B1561" s="74"/>
      <c r="C1561" s="74"/>
      <c r="D1561" s="74"/>
      <c r="E1561" s="74"/>
      <c r="F1561" s="74"/>
      <c r="G1561" s="74"/>
      <c r="H1561" s="74"/>
      <c r="I1561" s="74"/>
      <c r="J1561" s="74"/>
      <c r="K1561" s="74"/>
      <c r="L1561" s="74"/>
      <c r="M1561" s="74"/>
      <c r="N1561" s="74"/>
      <c r="O1561" s="74"/>
      <c r="P1561" s="74"/>
      <c r="Q1561" s="74"/>
      <c r="R1561" s="74"/>
      <c r="S1561" s="74"/>
      <c r="T1561" s="74"/>
      <c r="U1561" s="74"/>
      <c r="V1561" s="74"/>
      <c r="W1561" s="74"/>
      <c r="X1561" s="74"/>
      <c r="Y1561" s="74"/>
      <c r="Z1561" s="74"/>
    </row>
    <row r="1562">
      <c r="A1562" s="74"/>
      <c r="B1562" s="74"/>
      <c r="C1562" s="74"/>
      <c r="D1562" s="74"/>
      <c r="E1562" s="74"/>
      <c r="F1562" s="74"/>
      <c r="G1562" s="74"/>
      <c r="H1562" s="74"/>
      <c r="I1562" s="74"/>
      <c r="J1562" s="74"/>
      <c r="K1562" s="74"/>
      <c r="L1562" s="74"/>
      <c r="M1562" s="74"/>
      <c r="N1562" s="74"/>
      <c r="O1562" s="74"/>
      <c r="P1562" s="74"/>
      <c r="Q1562" s="74"/>
      <c r="R1562" s="74"/>
      <c r="S1562" s="74"/>
      <c r="T1562" s="74"/>
      <c r="U1562" s="74"/>
      <c r="V1562" s="74"/>
      <c r="W1562" s="74"/>
      <c r="X1562" s="74"/>
      <c r="Y1562" s="74"/>
      <c r="Z1562" s="74"/>
    </row>
    <row r="1563">
      <c r="A1563" s="74"/>
      <c r="B1563" s="74"/>
      <c r="C1563" s="74"/>
      <c r="D1563" s="74"/>
      <c r="E1563" s="74"/>
      <c r="F1563" s="74"/>
      <c r="G1563" s="74"/>
      <c r="H1563" s="74"/>
      <c r="I1563" s="74"/>
      <c r="J1563" s="74"/>
      <c r="K1563" s="74"/>
      <c r="L1563" s="74"/>
      <c r="M1563" s="74"/>
      <c r="N1563" s="74"/>
      <c r="O1563" s="74"/>
      <c r="P1563" s="74"/>
      <c r="Q1563" s="74"/>
      <c r="R1563" s="74"/>
      <c r="S1563" s="74"/>
      <c r="T1563" s="74"/>
      <c r="U1563" s="74"/>
      <c r="V1563" s="74"/>
      <c r="W1563" s="74"/>
      <c r="X1563" s="74"/>
      <c r="Y1563" s="74"/>
      <c r="Z1563" s="74"/>
    </row>
    <row r="1564">
      <c r="A1564" s="74"/>
      <c r="B1564" s="74"/>
      <c r="C1564" s="74"/>
      <c r="D1564" s="74"/>
      <c r="E1564" s="74"/>
      <c r="F1564" s="74"/>
      <c r="G1564" s="74"/>
      <c r="H1564" s="74"/>
      <c r="I1564" s="74"/>
      <c r="J1564" s="74"/>
      <c r="K1564" s="74"/>
      <c r="L1564" s="74"/>
      <c r="M1564" s="74"/>
      <c r="N1564" s="74"/>
      <c r="O1564" s="74"/>
      <c r="P1564" s="74"/>
      <c r="Q1564" s="74"/>
      <c r="R1564" s="74"/>
      <c r="S1564" s="74"/>
      <c r="T1564" s="74"/>
      <c r="U1564" s="74"/>
      <c r="V1564" s="74"/>
      <c r="W1564" s="74"/>
      <c r="X1564" s="74"/>
      <c r="Y1564" s="74"/>
      <c r="Z1564" s="74"/>
    </row>
    <row r="1565">
      <c r="A1565" s="74"/>
      <c r="B1565" s="74"/>
      <c r="C1565" s="74"/>
      <c r="D1565" s="74"/>
      <c r="E1565" s="74"/>
      <c r="F1565" s="74"/>
      <c r="G1565" s="74"/>
      <c r="H1565" s="74"/>
      <c r="I1565" s="74"/>
      <c r="J1565" s="74"/>
      <c r="K1565" s="74"/>
      <c r="L1565" s="74"/>
      <c r="M1565" s="74"/>
      <c r="N1565" s="74"/>
      <c r="O1565" s="74"/>
      <c r="P1565" s="74"/>
      <c r="Q1565" s="74"/>
      <c r="R1565" s="74"/>
      <c r="S1565" s="74"/>
      <c r="T1565" s="74"/>
      <c r="U1565" s="74"/>
      <c r="V1565" s="74"/>
      <c r="W1565" s="74"/>
      <c r="X1565" s="74"/>
      <c r="Y1565" s="74"/>
      <c r="Z1565" s="74"/>
    </row>
    <row r="1566">
      <c r="A1566" s="74"/>
      <c r="B1566" s="74"/>
      <c r="C1566" s="74"/>
      <c r="D1566" s="74"/>
      <c r="E1566" s="74"/>
      <c r="F1566" s="74"/>
      <c r="G1566" s="74"/>
      <c r="H1566" s="74"/>
      <c r="I1566" s="74"/>
      <c r="J1566" s="74"/>
      <c r="K1566" s="74"/>
      <c r="L1566" s="74"/>
      <c r="M1566" s="74"/>
      <c r="N1566" s="74"/>
      <c r="O1566" s="74"/>
      <c r="P1566" s="74"/>
      <c r="Q1566" s="74"/>
      <c r="R1566" s="74"/>
      <c r="S1566" s="74"/>
      <c r="T1566" s="74"/>
      <c r="U1566" s="74"/>
      <c r="V1566" s="74"/>
      <c r="W1566" s="74"/>
      <c r="X1566" s="74"/>
      <c r="Y1566" s="74"/>
      <c r="Z1566" s="74"/>
    </row>
    <row r="1567">
      <c r="A1567" s="74"/>
      <c r="B1567" s="74"/>
      <c r="C1567" s="74"/>
      <c r="D1567" s="74"/>
      <c r="E1567" s="74"/>
      <c r="F1567" s="74"/>
      <c r="G1567" s="74"/>
      <c r="H1567" s="74"/>
      <c r="I1567" s="74"/>
      <c r="J1567" s="74"/>
      <c r="K1567" s="74"/>
      <c r="L1567" s="74"/>
      <c r="M1567" s="74"/>
      <c r="N1567" s="74"/>
      <c r="O1567" s="74"/>
      <c r="P1567" s="74"/>
      <c r="Q1567" s="74"/>
      <c r="R1567" s="74"/>
      <c r="S1567" s="74"/>
      <c r="T1567" s="74"/>
      <c r="U1567" s="74"/>
      <c r="V1567" s="74"/>
      <c r="W1567" s="74"/>
      <c r="X1567" s="74"/>
      <c r="Y1567" s="74"/>
      <c r="Z1567" s="74"/>
    </row>
    <row r="1568">
      <c r="A1568" s="74"/>
      <c r="B1568" s="74"/>
      <c r="C1568" s="74"/>
      <c r="D1568" s="74"/>
      <c r="E1568" s="74"/>
      <c r="F1568" s="74"/>
      <c r="G1568" s="74"/>
      <c r="H1568" s="74"/>
      <c r="I1568" s="74"/>
      <c r="J1568" s="74"/>
      <c r="K1568" s="74"/>
      <c r="L1568" s="74"/>
      <c r="M1568" s="74"/>
      <c r="N1568" s="74"/>
      <c r="O1568" s="74"/>
      <c r="P1568" s="74"/>
      <c r="Q1568" s="74"/>
      <c r="R1568" s="74"/>
      <c r="S1568" s="74"/>
      <c r="T1568" s="74"/>
      <c r="U1568" s="74"/>
      <c r="V1568" s="74"/>
      <c r="W1568" s="74"/>
      <c r="X1568" s="74"/>
      <c r="Y1568" s="74"/>
      <c r="Z1568" s="74"/>
    </row>
    <row r="1569">
      <c r="A1569" s="74"/>
      <c r="B1569" s="74"/>
      <c r="C1569" s="74"/>
      <c r="D1569" s="74"/>
      <c r="E1569" s="74"/>
      <c r="F1569" s="74"/>
      <c r="G1569" s="74"/>
      <c r="H1569" s="74"/>
      <c r="I1569" s="74"/>
      <c r="J1569" s="74"/>
      <c r="K1569" s="74"/>
      <c r="L1569" s="74"/>
      <c r="M1569" s="74"/>
      <c r="N1569" s="74"/>
      <c r="O1569" s="74"/>
      <c r="P1569" s="74"/>
      <c r="Q1569" s="74"/>
      <c r="R1569" s="74"/>
      <c r="S1569" s="74"/>
      <c r="T1569" s="74"/>
      <c r="U1569" s="74"/>
      <c r="V1569" s="74"/>
      <c r="W1569" s="74"/>
      <c r="X1569" s="74"/>
      <c r="Y1569" s="74"/>
      <c r="Z1569" s="74"/>
    </row>
    <row r="1570">
      <c r="A1570" s="74"/>
      <c r="B1570" s="74"/>
      <c r="C1570" s="74"/>
      <c r="D1570" s="74"/>
      <c r="E1570" s="74"/>
      <c r="F1570" s="74"/>
      <c r="G1570" s="74"/>
      <c r="H1570" s="74"/>
      <c r="I1570" s="74"/>
      <c r="J1570" s="74"/>
      <c r="K1570" s="74"/>
      <c r="L1570" s="74"/>
      <c r="M1570" s="74"/>
      <c r="N1570" s="74"/>
      <c r="O1570" s="74"/>
      <c r="P1570" s="74"/>
      <c r="Q1570" s="74"/>
      <c r="R1570" s="74"/>
      <c r="S1570" s="74"/>
      <c r="T1570" s="74"/>
      <c r="U1570" s="74"/>
      <c r="V1570" s="74"/>
      <c r="W1570" s="74"/>
      <c r="X1570" s="74"/>
      <c r="Y1570" s="74"/>
      <c r="Z1570" s="74"/>
    </row>
    <row r="1571">
      <c r="A1571" s="74"/>
      <c r="B1571" s="74"/>
      <c r="C1571" s="74"/>
      <c r="D1571" s="74"/>
      <c r="E1571" s="74"/>
      <c r="F1571" s="74"/>
      <c r="G1571" s="74"/>
      <c r="H1571" s="74"/>
      <c r="I1571" s="74"/>
      <c r="J1571" s="74"/>
      <c r="K1571" s="74"/>
      <c r="L1571" s="74"/>
      <c r="M1571" s="74"/>
      <c r="N1571" s="74"/>
      <c r="O1571" s="74"/>
      <c r="P1571" s="74"/>
      <c r="Q1571" s="74"/>
      <c r="R1571" s="74"/>
      <c r="S1571" s="74"/>
      <c r="T1571" s="74"/>
      <c r="U1571" s="74"/>
      <c r="V1571" s="74"/>
      <c r="W1571" s="74"/>
      <c r="X1571" s="74"/>
      <c r="Y1571" s="74"/>
      <c r="Z1571" s="74"/>
    </row>
    <row r="1572">
      <c r="A1572" s="74"/>
      <c r="B1572" s="74"/>
      <c r="C1572" s="74"/>
      <c r="D1572" s="74"/>
      <c r="E1572" s="74"/>
      <c r="F1572" s="74"/>
      <c r="G1572" s="74"/>
      <c r="H1572" s="74"/>
      <c r="I1572" s="74"/>
      <c r="J1572" s="74"/>
      <c r="K1572" s="74"/>
      <c r="L1572" s="74"/>
      <c r="M1572" s="74"/>
      <c r="N1572" s="74"/>
      <c r="O1572" s="74"/>
      <c r="P1572" s="74"/>
      <c r="Q1572" s="74"/>
      <c r="R1572" s="74"/>
      <c r="S1572" s="74"/>
      <c r="T1572" s="74"/>
      <c r="U1572" s="74"/>
      <c r="V1572" s="74"/>
      <c r="W1572" s="74"/>
      <c r="X1572" s="74"/>
      <c r="Y1572" s="74"/>
      <c r="Z1572" s="74"/>
    </row>
    <row r="1573">
      <c r="A1573" s="74"/>
      <c r="B1573" s="74"/>
      <c r="C1573" s="74"/>
      <c r="D1573" s="74"/>
      <c r="E1573" s="74"/>
      <c r="F1573" s="74"/>
      <c r="G1573" s="74"/>
      <c r="H1573" s="74"/>
      <c r="I1573" s="74"/>
      <c r="J1573" s="74"/>
      <c r="K1573" s="74"/>
      <c r="L1573" s="74"/>
      <c r="M1573" s="74"/>
      <c r="N1573" s="74"/>
      <c r="O1573" s="74"/>
      <c r="P1573" s="74"/>
      <c r="Q1573" s="74"/>
      <c r="R1573" s="74"/>
      <c r="S1573" s="74"/>
      <c r="T1573" s="74"/>
      <c r="U1573" s="74"/>
      <c r="V1573" s="74"/>
      <c r="W1573" s="74"/>
      <c r="X1573" s="74"/>
      <c r="Y1573" s="74"/>
      <c r="Z1573" s="74"/>
    </row>
    <row r="1574">
      <c r="A1574" s="74"/>
      <c r="B1574" s="74"/>
      <c r="C1574" s="74"/>
      <c r="D1574" s="74"/>
      <c r="E1574" s="74"/>
      <c r="F1574" s="74"/>
      <c r="G1574" s="74"/>
      <c r="H1574" s="74"/>
      <c r="I1574" s="74"/>
      <c r="J1574" s="74"/>
      <c r="K1574" s="74"/>
      <c r="L1574" s="74"/>
      <c r="M1574" s="74"/>
      <c r="N1574" s="74"/>
      <c r="O1574" s="74"/>
      <c r="P1574" s="74"/>
      <c r="Q1574" s="74"/>
      <c r="R1574" s="74"/>
      <c r="S1574" s="74"/>
      <c r="T1574" s="74"/>
      <c r="U1574" s="74"/>
      <c r="V1574" s="74"/>
      <c r="W1574" s="74"/>
      <c r="X1574" s="74"/>
      <c r="Y1574" s="74"/>
      <c r="Z1574" s="74"/>
    </row>
    <row r="1575">
      <c r="A1575" s="74"/>
      <c r="B1575" s="74"/>
      <c r="C1575" s="74"/>
      <c r="D1575" s="74"/>
      <c r="E1575" s="74"/>
      <c r="F1575" s="74"/>
      <c r="G1575" s="74"/>
      <c r="H1575" s="74"/>
      <c r="I1575" s="74"/>
      <c r="J1575" s="74"/>
      <c r="K1575" s="74"/>
      <c r="L1575" s="74"/>
      <c r="M1575" s="74"/>
      <c r="N1575" s="74"/>
      <c r="O1575" s="74"/>
      <c r="P1575" s="74"/>
      <c r="Q1575" s="74"/>
      <c r="R1575" s="74"/>
      <c r="S1575" s="74"/>
      <c r="T1575" s="74"/>
      <c r="U1575" s="74"/>
      <c r="V1575" s="74"/>
      <c r="W1575" s="74"/>
      <c r="X1575" s="74"/>
      <c r="Y1575" s="74"/>
      <c r="Z1575" s="74"/>
    </row>
    <row r="1576">
      <c r="A1576" s="74"/>
      <c r="B1576" s="74"/>
      <c r="C1576" s="74"/>
      <c r="D1576" s="74"/>
      <c r="E1576" s="74"/>
      <c r="F1576" s="74"/>
      <c r="G1576" s="74"/>
      <c r="H1576" s="74"/>
      <c r="I1576" s="74"/>
      <c r="J1576" s="74"/>
      <c r="K1576" s="74"/>
      <c r="L1576" s="74"/>
      <c r="M1576" s="74"/>
      <c r="N1576" s="74"/>
      <c r="O1576" s="74"/>
      <c r="P1576" s="74"/>
      <c r="Q1576" s="74"/>
      <c r="R1576" s="74"/>
      <c r="S1576" s="74"/>
      <c r="T1576" s="74"/>
      <c r="U1576" s="74"/>
      <c r="V1576" s="74"/>
      <c r="W1576" s="74"/>
      <c r="X1576" s="74"/>
      <c r="Y1576" s="74"/>
      <c r="Z1576" s="74"/>
    </row>
    <row r="1577">
      <c r="A1577" s="74"/>
      <c r="B1577" s="74"/>
      <c r="C1577" s="74"/>
      <c r="D1577" s="74"/>
      <c r="E1577" s="74"/>
      <c r="F1577" s="74"/>
      <c r="G1577" s="74"/>
      <c r="H1577" s="74"/>
      <c r="I1577" s="74"/>
      <c r="J1577" s="74"/>
      <c r="K1577" s="74"/>
      <c r="L1577" s="74"/>
      <c r="M1577" s="74"/>
      <c r="N1577" s="74"/>
      <c r="O1577" s="74"/>
      <c r="P1577" s="74"/>
      <c r="Q1577" s="74"/>
      <c r="R1577" s="74"/>
      <c r="S1577" s="74"/>
      <c r="T1577" s="74"/>
      <c r="U1577" s="74"/>
      <c r="V1577" s="74"/>
      <c r="W1577" s="74"/>
      <c r="X1577" s="74"/>
      <c r="Y1577" s="74"/>
      <c r="Z1577" s="74"/>
    </row>
    <row r="1578">
      <c r="A1578" s="74"/>
      <c r="B1578" s="74"/>
      <c r="C1578" s="74"/>
      <c r="D1578" s="74"/>
      <c r="E1578" s="74"/>
      <c r="F1578" s="74"/>
      <c r="G1578" s="74"/>
      <c r="H1578" s="74"/>
      <c r="I1578" s="74"/>
      <c r="J1578" s="74"/>
      <c r="K1578" s="74"/>
      <c r="L1578" s="74"/>
      <c r="M1578" s="74"/>
      <c r="N1578" s="74"/>
      <c r="O1578" s="74"/>
      <c r="P1578" s="74"/>
      <c r="Q1578" s="74"/>
      <c r="R1578" s="74"/>
      <c r="S1578" s="74"/>
      <c r="T1578" s="74"/>
      <c r="U1578" s="74"/>
      <c r="V1578" s="74"/>
      <c r="W1578" s="74"/>
      <c r="X1578" s="74"/>
      <c r="Y1578" s="74"/>
      <c r="Z1578" s="74"/>
    </row>
    <row r="1579">
      <c r="A1579" s="74"/>
      <c r="B1579" s="74"/>
      <c r="C1579" s="74"/>
      <c r="D1579" s="74"/>
      <c r="E1579" s="74"/>
      <c r="F1579" s="74"/>
      <c r="G1579" s="74"/>
      <c r="H1579" s="74"/>
      <c r="I1579" s="74"/>
      <c r="J1579" s="74"/>
      <c r="K1579" s="74"/>
      <c r="L1579" s="74"/>
      <c r="M1579" s="74"/>
      <c r="N1579" s="74"/>
      <c r="O1579" s="74"/>
      <c r="P1579" s="74"/>
      <c r="Q1579" s="74"/>
      <c r="R1579" s="74"/>
      <c r="S1579" s="74"/>
      <c r="T1579" s="74"/>
      <c r="U1579" s="74"/>
      <c r="V1579" s="74"/>
      <c r="W1579" s="74"/>
      <c r="X1579" s="74"/>
      <c r="Y1579" s="74"/>
      <c r="Z1579" s="74"/>
    </row>
    <row r="1580">
      <c r="A1580" s="74"/>
      <c r="B1580" s="74"/>
      <c r="C1580" s="74"/>
      <c r="D1580" s="74"/>
      <c r="E1580" s="74"/>
      <c r="F1580" s="74"/>
      <c r="G1580" s="74"/>
      <c r="H1580" s="74"/>
      <c r="I1580" s="74"/>
      <c r="J1580" s="74"/>
      <c r="K1580" s="74"/>
      <c r="L1580" s="74"/>
      <c r="M1580" s="74"/>
      <c r="N1580" s="74"/>
      <c r="O1580" s="74"/>
      <c r="P1580" s="74"/>
      <c r="Q1580" s="74"/>
      <c r="R1580" s="74"/>
      <c r="S1580" s="74"/>
      <c r="T1580" s="74"/>
      <c r="U1580" s="74"/>
      <c r="V1580" s="74"/>
      <c r="W1580" s="74"/>
      <c r="X1580" s="74"/>
      <c r="Y1580" s="74"/>
      <c r="Z1580" s="74"/>
    </row>
    <row r="1581">
      <c r="A1581" s="74"/>
      <c r="B1581" s="74"/>
      <c r="C1581" s="74"/>
      <c r="D1581" s="74"/>
      <c r="E1581" s="74"/>
      <c r="F1581" s="74"/>
      <c r="G1581" s="74"/>
      <c r="H1581" s="74"/>
      <c r="I1581" s="74"/>
      <c r="J1581" s="74"/>
      <c r="K1581" s="74"/>
      <c r="L1581" s="74"/>
      <c r="M1581" s="74"/>
      <c r="N1581" s="74"/>
      <c r="O1581" s="74"/>
      <c r="P1581" s="74"/>
      <c r="Q1581" s="74"/>
      <c r="R1581" s="74"/>
      <c r="S1581" s="74"/>
      <c r="T1581" s="74"/>
      <c r="U1581" s="74"/>
      <c r="V1581" s="74"/>
      <c r="W1581" s="74"/>
      <c r="X1581" s="74"/>
      <c r="Y1581" s="74"/>
      <c r="Z1581" s="74"/>
    </row>
    <row r="1582">
      <c r="A1582" s="74"/>
      <c r="B1582" s="74"/>
      <c r="C1582" s="74"/>
      <c r="D1582" s="74"/>
      <c r="E1582" s="74"/>
      <c r="F1582" s="74"/>
      <c r="G1582" s="74"/>
      <c r="H1582" s="74"/>
      <c r="I1582" s="74"/>
      <c r="J1582" s="74"/>
      <c r="K1582" s="74"/>
      <c r="L1582" s="74"/>
      <c r="M1582" s="74"/>
      <c r="N1582" s="74"/>
      <c r="O1582" s="74"/>
      <c r="P1582" s="74"/>
      <c r="Q1582" s="74"/>
      <c r="R1582" s="74"/>
      <c r="S1582" s="74"/>
      <c r="T1582" s="74"/>
      <c r="U1582" s="74"/>
      <c r="V1582" s="74"/>
      <c r="W1582" s="74"/>
      <c r="X1582" s="74"/>
      <c r="Y1582" s="74"/>
      <c r="Z1582" s="74"/>
    </row>
    <row r="1583">
      <c r="A1583" s="74"/>
      <c r="B1583" s="74"/>
      <c r="C1583" s="74"/>
      <c r="D1583" s="74"/>
      <c r="E1583" s="74"/>
      <c r="F1583" s="74"/>
      <c r="G1583" s="74"/>
      <c r="H1583" s="74"/>
      <c r="I1583" s="74"/>
      <c r="J1583" s="74"/>
      <c r="K1583" s="74"/>
      <c r="L1583" s="74"/>
      <c r="M1583" s="74"/>
      <c r="N1583" s="74"/>
      <c r="O1583" s="74"/>
      <c r="P1583" s="74"/>
      <c r="Q1583" s="74"/>
      <c r="R1583" s="74"/>
      <c r="S1583" s="74"/>
      <c r="T1583" s="74"/>
      <c r="U1583" s="74"/>
      <c r="V1583" s="74"/>
      <c r="W1583" s="74"/>
      <c r="X1583" s="74"/>
      <c r="Y1583" s="74"/>
      <c r="Z1583" s="74"/>
    </row>
    <row r="1584">
      <c r="A1584" s="74"/>
      <c r="B1584" s="74"/>
      <c r="C1584" s="74"/>
      <c r="D1584" s="74"/>
      <c r="E1584" s="74"/>
      <c r="F1584" s="74"/>
      <c r="G1584" s="74"/>
      <c r="H1584" s="74"/>
      <c r="I1584" s="74"/>
      <c r="J1584" s="74"/>
      <c r="K1584" s="74"/>
      <c r="L1584" s="74"/>
      <c r="M1584" s="74"/>
      <c r="N1584" s="74"/>
      <c r="O1584" s="74"/>
      <c r="P1584" s="74"/>
      <c r="Q1584" s="74"/>
      <c r="R1584" s="74"/>
      <c r="S1584" s="74"/>
      <c r="T1584" s="74"/>
      <c r="U1584" s="74"/>
      <c r="V1584" s="74"/>
      <c r="W1584" s="74"/>
      <c r="X1584" s="74"/>
      <c r="Y1584" s="74"/>
      <c r="Z1584" s="74"/>
    </row>
    <row r="1585">
      <c r="A1585" s="74"/>
      <c r="B1585" s="74"/>
      <c r="C1585" s="74"/>
      <c r="D1585" s="74"/>
      <c r="E1585" s="74"/>
      <c r="F1585" s="74"/>
      <c r="G1585" s="74"/>
      <c r="H1585" s="74"/>
      <c r="I1585" s="74"/>
      <c r="J1585" s="74"/>
      <c r="K1585" s="74"/>
      <c r="L1585" s="74"/>
      <c r="M1585" s="74"/>
      <c r="N1585" s="74"/>
      <c r="O1585" s="74"/>
      <c r="P1585" s="74"/>
      <c r="Q1585" s="74"/>
      <c r="R1585" s="74"/>
      <c r="S1585" s="74"/>
      <c r="T1585" s="74"/>
      <c r="U1585" s="74"/>
      <c r="V1585" s="74"/>
      <c r="W1585" s="74"/>
      <c r="X1585" s="74"/>
      <c r="Y1585" s="74"/>
      <c r="Z1585" s="74"/>
    </row>
    <row r="1586">
      <c r="A1586" s="74"/>
      <c r="B1586" s="74"/>
      <c r="C1586" s="74"/>
      <c r="D1586" s="74"/>
      <c r="E1586" s="74"/>
      <c r="F1586" s="74"/>
      <c r="G1586" s="74"/>
      <c r="H1586" s="74"/>
      <c r="I1586" s="74"/>
      <c r="J1586" s="74"/>
      <c r="K1586" s="74"/>
      <c r="L1586" s="74"/>
      <c r="M1586" s="74"/>
      <c r="N1586" s="74"/>
      <c r="O1586" s="74"/>
      <c r="P1586" s="74"/>
      <c r="Q1586" s="74"/>
      <c r="R1586" s="74"/>
      <c r="S1586" s="74"/>
      <c r="T1586" s="74"/>
      <c r="U1586" s="74"/>
      <c r="V1586" s="74"/>
      <c r="W1586" s="74"/>
      <c r="X1586" s="74"/>
      <c r="Y1586" s="74"/>
      <c r="Z1586" s="74"/>
    </row>
    <row r="1587">
      <c r="A1587" s="74"/>
      <c r="B1587" s="74"/>
      <c r="C1587" s="74"/>
      <c r="D1587" s="74"/>
      <c r="E1587" s="74"/>
      <c r="F1587" s="74"/>
      <c r="G1587" s="74"/>
      <c r="H1587" s="74"/>
      <c r="I1587" s="74"/>
      <c r="J1587" s="74"/>
      <c r="K1587" s="74"/>
      <c r="L1587" s="74"/>
      <c r="M1587" s="74"/>
      <c r="N1587" s="74"/>
      <c r="O1587" s="74"/>
      <c r="P1587" s="74"/>
      <c r="Q1587" s="74"/>
      <c r="R1587" s="74"/>
      <c r="S1587" s="74"/>
      <c r="T1587" s="74"/>
      <c r="U1587" s="74"/>
      <c r="V1587" s="74"/>
      <c r="W1587" s="74"/>
      <c r="X1587" s="74"/>
      <c r="Y1587" s="74"/>
      <c r="Z1587" s="74"/>
    </row>
    <row r="1588">
      <c r="A1588" s="74"/>
      <c r="B1588" s="74"/>
      <c r="C1588" s="74"/>
      <c r="D1588" s="74"/>
      <c r="E1588" s="74"/>
      <c r="F1588" s="74"/>
      <c r="G1588" s="74"/>
      <c r="H1588" s="74"/>
      <c r="I1588" s="74"/>
      <c r="J1588" s="74"/>
      <c r="K1588" s="74"/>
      <c r="L1588" s="74"/>
      <c r="M1588" s="74"/>
      <c r="N1588" s="74"/>
      <c r="O1588" s="74"/>
      <c r="P1588" s="74"/>
      <c r="Q1588" s="74"/>
      <c r="R1588" s="74"/>
      <c r="S1588" s="74"/>
      <c r="T1588" s="74"/>
      <c r="U1588" s="74"/>
      <c r="V1588" s="74"/>
      <c r="W1588" s="74"/>
      <c r="X1588" s="74"/>
      <c r="Y1588" s="74"/>
      <c r="Z1588" s="74"/>
    </row>
    <row r="1589">
      <c r="A1589" s="74"/>
      <c r="B1589" s="74"/>
      <c r="C1589" s="74"/>
      <c r="D1589" s="74"/>
      <c r="E1589" s="74"/>
      <c r="F1589" s="74"/>
      <c r="G1589" s="74"/>
      <c r="H1589" s="74"/>
      <c r="I1589" s="74"/>
      <c r="J1589" s="74"/>
      <c r="K1589" s="74"/>
      <c r="L1589" s="74"/>
      <c r="M1589" s="74"/>
      <c r="N1589" s="74"/>
      <c r="O1589" s="74"/>
      <c r="P1589" s="74"/>
      <c r="Q1589" s="74"/>
      <c r="R1589" s="74"/>
      <c r="S1589" s="74"/>
      <c r="T1589" s="74"/>
      <c r="U1589" s="74"/>
      <c r="V1589" s="74"/>
      <c r="W1589" s="74"/>
      <c r="X1589" s="74"/>
      <c r="Y1589" s="74"/>
      <c r="Z1589" s="74"/>
    </row>
    <row r="1590">
      <c r="A1590" s="74"/>
      <c r="B1590" s="74"/>
      <c r="C1590" s="74"/>
      <c r="D1590" s="74"/>
      <c r="E1590" s="74"/>
      <c r="F1590" s="74"/>
      <c r="G1590" s="74"/>
      <c r="H1590" s="74"/>
      <c r="I1590" s="74"/>
      <c r="J1590" s="74"/>
      <c r="K1590" s="74"/>
      <c r="L1590" s="74"/>
      <c r="M1590" s="74"/>
      <c r="N1590" s="74"/>
      <c r="O1590" s="74"/>
      <c r="P1590" s="74"/>
      <c r="Q1590" s="74"/>
      <c r="R1590" s="74"/>
      <c r="S1590" s="74"/>
      <c r="T1590" s="74"/>
      <c r="U1590" s="74"/>
      <c r="V1590" s="74"/>
      <c r="W1590" s="74"/>
      <c r="X1590" s="74"/>
      <c r="Y1590" s="74"/>
      <c r="Z1590" s="74"/>
    </row>
    <row r="1591">
      <c r="A1591" s="74"/>
      <c r="B1591" s="74"/>
      <c r="C1591" s="74"/>
      <c r="D1591" s="74"/>
      <c r="E1591" s="74"/>
      <c r="F1591" s="74"/>
      <c r="G1591" s="74"/>
      <c r="H1591" s="74"/>
      <c r="I1591" s="74"/>
      <c r="J1591" s="74"/>
      <c r="K1591" s="74"/>
      <c r="L1591" s="74"/>
      <c r="M1591" s="74"/>
      <c r="N1591" s="74"/>
      <c r="O1591" s="74"/>
      <c r="P1591" s="74"/>
      <c r="Q1591" s="74"/>
      <c r="R1591" s="74"/>
      <c r="S1591" s="74"/>
      <c r="T1591" s="74"/>
      <c r="U1591" s="74"/>
      <c r="V1591" s="74"/>
      <c r="W1591" s="74"/>
      <c r="X1591" s="74"/>
      <c r="Y1591" s="74"/>
      <c r="Z1591" s="74"/>
    </row>
    <row r="1592">
      <c r="A1592" s="74"/>
      <c r="B1592" s="74"/>
      <c r="C1592" s="74"/>
      <c r="D1592" s="74"/>
      <c r="E1592" s="74"/>
      <c r="F1592" s="74"/>
      <c r="G1592" s="74"/>
      <c r="H1592" s="74"/>
      <c r="I1592" s="74"/>
      <c r="J1592" s="74"/>
      <c r="K1592" s="74"/>
      <c r="L1592" s="74"/>
      <c r="M1592" s="74"/>
      <c r="N1592" s="74"/>
      <c r="O1592" s="74"/>
      <c r="P1592" s="74"/>
      <c r="Q1592" s="74"/>
      <c r="R1592" s="74"/>
      <c r="S1592" s="74"/>
      <c r="T1592" s="74"/>
      <c r="U1592" s="74"/>
      <c r="V1592" s="74"/>
      <c r="W1592" s="74"/>
      <c r="X1592" s="74"/>
      <c r="Y1592" s="74"/>
      <c r="Z1592" s="74"/>
    </row>
    <row r="1593">
      <c r="A1593" s="74"/>
      <c r="B1593" s="74"/>
      <c r="C1593" s="74"/>
      <c r="D1593" s="74"/>
      <c r="E1593" s="74"/>
      <c r="F1593" s="74"/>
      <c r="G1593" s="74"/>
      <c r="H1593" s="74"/>
      <c r="I1593" s="74"/>
      <c r="J1593" s="74"/>
      <c r="K1593" s="74"/>
      <c r="L1593" s="74"/>
      <c r="M1593" s="74"/>
      <c r="N1593" s="74"/>
      <c r="O1593" s="74"/>
      <c r="P1593" s="74"/>
      <c r="Q1593" s="74"/>
      <c r="R1593" s="74"/>
      <c r="S1593" s="74"/>
      <c r="T1593" s="74"/>
      <c r="U1593" s="74"/>
      <c r="V1593" s="74"/>
      <c r="W1593" s="74"/>
      <c r="X1593" s="74"/>
      <c r="Y1593" s="74"/>
      <c r="Z1593" s="74"/>
    </row>
    <row r="1594">
      <c r="A1594" s="74"/>
      <c r="B1594" s="74"/>
      <c r="C1594" s="74"/>
      <c r="D1594" s="74"/>
      <c r="E1594" s="74"/>
      <c r="F1594" s="74"/>
      <c r="G1594" s="74"/>
      <c r="H1594" s="74"/>
      <c r="I1594" s="74"/>
      <c r="J1594" s="74"/>
      <c r="K1594" s="74"/>
      <c r="L1594" s="74"/>
      <c r="M1594" s="74"/>
      <c r="N1594" s="74"/>
      <c r="O1594" s="74"/>
      <c r="P1594" s="74"/>
      <c r="Q1594" s="74"/>
      <c r="R1594" s="74"/>
      <c r="S1594" s="74"/>
      <c r="T1594" s="74"/>
      <c r="U1594" s="74"/>
      <c r="V1594" s="74"/>
      <c r="W1594" s="74"/>
      <c r="X1594" s="74"/>
      <c r="Y1594" s="74"/>
      <c r="Z1594" s="74"/>
    </row>
    <row r="1595">
      <c r="A1595" s="74"/>
      <c r="B1595" s="74"/>
      <c r="C1595" s="74"/>
      <c r="D1595" s="74"/>
      <c r="E1595" s="74"/>
      <c r="F1595" s="74"/>
      <c r="G1595" s="74"/>
      <c r="H1595" s="74"/>
      <c r="I1595" s="74"/>
      <c r="J1595" s="74"/>
      <c r="K1595" s="74"/>
      <c r="L1595" s="74"/>
      <c r="M1595" s="74"/>
      <c r="N1595" s="74"/>
      <c r="O1595" s="74"/>
      <c r="P1595" s="74"/>
      <c r="Q1595" s="74"/>
      <c r="R1595" s="74"/>
      <c r="S1595" s="74"/>
      <c r="T1595" s="74"/>
      <c r="U1595" s="74"/>
      <c r="V1595" s="74"/>
      <c r="W1595" s="74"/>
      <c r="X1595" s="74"/>
      <c r="Y1595" s="74"/>
      <c r="Z1595" s="74"/>
    </row>
    <row r="1596">
      <c r="A1596" s="74"/>
      <c r="B1596" s="74"/>
      <c r="C1596" s="74"/>
      <c r="D1596" s="74"/>
      <c r="E1596" s="74"/>
      <c r="F1596" s="74"/>
      <c r="G1596" s="74"/>
      <c r="H1596" s="74"/>
      <c r="I1596" s="74"/>
      <c r="J1596" s="74"/>
      <c r="K1596" s="74"/>
      <c r="L1596" s="74"/>
      <c r="M1596" s="74"/>
      <c r="N1596" s="74"/>
      <c r="O1596" s="74"/>
      <c r="P1596" s="74"/>
      <c r="Q1596" s="74"/>
      <c r="R1596" s="74"/>
      <c r="S1596" s="74"/>
      <c r="T1596" s="74"/>
      <c r="U1596" s="74"/>
      <c r="V1596" s="74"/>
      <c r="W1596" s="74"/>
      <c r="X1596" s="74"/>
      <c r="Y1596" s="74"/>
      <c r="Z1596" s="74"/>
    </row>
    <row r="1597">
      <c r="A1597" s="74"/>
      <c r="B1597" s="74"/>
      <c r="C1597" s="74"/>
      <c r="D1597" s="74"/>
      <c r="E1597" s="74"/>
      <c r="F1597" s="74"/>
      <c r="G1597" s="74"/>
      <c r="H1597" s="74"/>
      <c r="I1597" s="74"/>
      <c r="J1597" s="74"/>
      <c r="K1597" s="74"/>
      <c r="L1597" s="74"/>
      <c r="M1597" s="74"/>
      <c r="N1597" s="74"/>
      <c r="O1597" s="74"/>
      <c r="P1597" s="74"/>
      <c r="Q1597" s="74"/>
      <c r="R1597" s="74"/>
      <c r="S1597" s="74"/>
      <c r="T1597" s="74"/>
      <c r="U1597" s="74"/>
      <c r="V1597" s="74"/>
      <c r="W1597" s="74"/>
      <c r="X1597" s="74"/>
      <c r="Y1597" s="74"/>
      <c r="Z1597" s="74"/>
    </row>
    <row r="1598">
      <c r="A1598" s="74"/>
      <c r="B1598" s="74"/>
      <c r="C1598" s="74"/>
      <c r="D1598" s="74"/>
      <c r="E1598" s="74"/>
      <c r="F1598" s="74"/>
      <c r="G1598" s="74"/>
      <c r="H1598" s="74"/>
      <c r="I1598" s="74"/>
      <c r="J1598" s="74"/>
      <c r="K1598" s="74"/>
      <c r="L1598" s="74"/>
      <c r="M1598" s="74"/>
      <c r="N1598" s="74"/>
      <c r="O1598" s="74"/>
      <c r="P1598" s="74"/>
      <c r="Q1598" s="74"/>
      <c r="R1598" s="74"/>
      <c r="S1598" s="74"/>
      <c r="T1598" s="74"/>
      <c r="U1598" s="74"/>
      <c r="V1598" s="74"/>
      <c r="W1598" s="74"/>
      <c r="X1598" s="74"/>
      <c r="Y1598" s="74"/>
      <c r="Z1598" s="74"/>
    </row>
    <row r="1599">
      <c r="A1599" s="74"/>
      <c r="B1599" s="74"/>
      <c r="C1599" s="74"/>
      <c r="D1599" s="74"/>
      <c r="E1599" s="74"/>
      <c r="F1599" s="74"/>
      <c r="G1599" s="74"/>
      <c r="H1599" s="74"/>
      <c r="I1599" s="74"/>
      <c r="J1599" s="74"/>
      <c r="K1599" s="74"/>
      <c r="L1599" s="74"/>
      <c r="M1599" s="74"/>
      <c r="N1599" s="74"/>
      <c r="O1599" s="74"/>
      <c r="P1599" s="74"/>
      <c r="Q1599" s="74"/>
      <c r="R1599" s="74"/>
      <c r="S1599" s="74"/>
      <c r="T1599" s="74"/>
      <c r="U1599" s="74"/>
      <c r="V1599" s="74"/>
      <c r="W1599" s="74"/>
      <c r="X1599" s="74"/>
      <c r="Y1599" s="74"/>
      <c r="Z1599" s="74"/>
    </row>
    <row r="1600">
      <c r="A1600" s="74"/>
      <c r="B1600" s="74"/>
      <c r="C1600" s="74"/>
      <c r="D1600" s="74"/>
      <c r="E1600" s="74"/>
      <c r="F1600" s="74"/>
      <c r="G1600" s="74"/>
      <c r="H1600" s="74"/>
      <c r="I1600" s="74"/>
      <c r="J1600" s="74"/>
      <c r="K1600" s="74"/>
      <c r="L1600" s="74"/>
      <c r="M1600" s="74"/>
      <c r="N1600" s="74"/>
      <c r="O1600" s="74"/>
      <c r="P1600" s="74"/>
      <c r="Q1600" s="74"/>
      <c r="R1600" s="74"/>
      <c r="S1600" s="74"/>
      <c r="T1600" s="74"/>
      <c r="U1600" s="74"/>
      <c r="V1600" s="74"/>
      <c r="W1600" s="74"/>
      <c r="X1600" s="74"/>
      <c r="Y1600" s="74"/>
      <c r="Z1600" s="74"/>
    </row>
    <row r="1601">
      <c r="A1601" s="74"/>
      <c r="B1601" s="74"/>
      <c r="C1601" s="74"/>
      <c r="D1601" s="74"/>
      <c r="E1601" s="74"/>
      <c r="F1601" s="74"/>
      <c r="G1601" s="74"/>
      <c r="H1601" s="74"/>
      <c r="I1601" s="74"/>
      <c r="J1601" s="74"/>
      <c r="K1601" s="74"/>
      <c r="L1601" s="74"/>
      <c r="M1601" s="74"/>
      <c r="N1601" s="74"/>
      <c r="O1601" s="74"/>
      <c r="P1601" s="74"/>
      <c r="Q1601" s="74"/>
      <c r="R1601" s="74"/>
      <c r="S1601" s="74"/>
      <c r="T1601" s="74"/>
      <c r="U1601" s="74"/>
      <c r="V1601" s="74"/>
      <c r="W1601" s="74"/>
      <c r="X1601" s="74"/>
      <c r="Y1601" s="74"/>
      <c r="Z1601" s="74"/>
    </row>
    <row r="1602">
      <c r="A1602" s="74"/>
      <c r="B1602" s="74"/>
      <c r="C1602" s="74"/>
      <c r="D1602" s="74"/>
      <c r="E1602" s="74"/>
      <c r="F1602" s="74"/>
      <c r="G1602" s="74"/>
      <c r="H1602" s="74"/>
      <c r="I1602" s="74"/>
      <c r="J1602" s="74"/>
      <c r="K1602" s="74"/>
      <c r="L1602" s="74"/>
      <c r="M1602" s="74"/>
      <c r="N1602" s="74"/>
      <c r="O1602" s="74"/>
      <c r="P1602" s="74"/>
      <c r="Q1602" s="74"/>
      <c r="R1602" s="74"/>
      <c r="S1602" s="74"/>
      <c r="T1602" s="74"/>
      <c r="U1602" s="74"/>
      <c r="V1602" s="74"/>
      <c r="W1602" s="74"/>
      <c r="X1602" s="74"/>
      <c r="Y1602" s="74"/>
      <c r="Z1602" s="74"/>
    </row>
    <row r="1603">
      <c r="A1603" s="74"/>
      <c r="B1603" s="74"/>
      <c r="C1603" s="74"/>
      <c r="D1603" s="74"/>
      <c r="E1603" s="74"/>
      <c r="F1603" s="74"/>
      <c r="G1603" s="74"/>
      <c r="H1603" s="74"/>
      <c r="I1603" s="74"/>
      <c r="J1603" s="74"/>
      <c r="K1603" s="74"/>
      <c r="L1603" s="74"/>
      <c r="M1603" s="74"/>
      <c r="N1603" s="74"/>
      <c r="O1603" s="74"/>
      <c r="P1603" s="74"/>
      <c r="Q1603" s="74"/>
      <c r="R1603" s="74"/>
      <c r="S1603" s="74"/>
      <c r="T1603" s="74"/>
      <c r="U1603" s="74"/>
      <c r="V1603" s="74"/>
      <c r="W1603" s="74"/>
      <c r="X1603" s="74"/>
      <c r="Y1603" s="74"/>
      <c r="Z1603" s="74"/>
    </row>
    <row r="1604">
      <c r="A1604" s="74"/>
      <c r="B1604" s="74"/>
      <c r="C1604" s="74"/>
      <c r="D1604" s="74"/>
      <c r="E1604" s="74"/>
      <c r="F1604" s="74"/>
      <c r="G1604" s="74"/>
      <c r="H1604" s="74"/>
      <c r="I1604" s="74"/>
      <c r="J1604" s="74"/>
      <c r="K1604" s="74"/>
      <c r="L1604" s="74"/>
      <c r="M1604" s="74"/>
      <c r="N1604" s="74"/>
      <c r="O1604" s="74"/>
      <c r="P1604" s="74"/>
      <c r="Q1604" s="74"/>
      <c r="R1604" s="74"/>
      <c r="S1604" s="74"/>
      <c r="T1604" s="74"/>
      <c r="U1604" s="74"/>
      <c r="V1604" s="74"/>
      <c r="W1604" s="74"/>
      <c r="X1604" s="74"/>
      <c r="Y1604" s="74"/>
      <c r="Z1604" s="74"/>
    </row>
    <row r="1605">
      <c r="A1605" s="74"/>
      <c r="B1605" s="74"/>
      <c r="C1605" s="74"/>
      <c r="D1605" s="74"/>
      <c r="E1605" s="74"/>
      <c r="F1605" s="74"/>
      <c r="G1605" s="74"/>
      <c r="H1605" s="74"/>
      <c r="I1605" s="74"/>
      <c r="J1605" s="74"/>
      <c r="K1605" s="74"/>
      <c r="L1605" s="74"/>
      <c r="M1605" s="74"/>
      <c r="N1605" s="74"/>
      <c r="O1605" s="74"/>
      <c r="P1605" s="74"/>
      <c r="Q1605" s="74"/>
      <c r="R1605" s="74"/>
      <c r="S1605" s="74"/>
      <c r="T1605" s="74"/>
      <c r="U1605" s="74"/>
      <c r="V1605" s="74"/>
      <c r="W1605" s="74"/>
      <c r="X1605" s="74"/>
      <c r="Y1605" s="74"/>
      <c r="Z1605" s="74"/>
    </row>
    <row r="1606">
      <c r="A1606" s="74"/>
      <c r="B1606" s="74"/>
      <c r="C1606" s="74"/>
      <c r="D1606" s="74"/>
      <c r="E1606" s="74"/>
      <c r="F1606" s="74"/>
      <c r="G1606" s="74"/>
      <c r="H1606" s="74"/>
      <c r="I1606" s="74"/>
      <c r="J1606" s="74"/>
      <c r="K1606" s="74"/>
      <c r="L1606" s="74"/>
      <c r="M1606" s="74"/>
      <c r="N1606" s="74"/>
      <c r="O1606" s="74"/>
      <c r="P1606" s="74"/>
      <c r="Q1606" s="74"/>
      <c r="R1606" s="74"/>
      <c r="S1606" s="74"/>
      <c r="T1606" s="74"/>
      <c r="U1606" s="74"/>
      <c r="V1606" s="74"/>
      <c r="W1606" s="74"/>
      <c r="X1606" s="74"/>
      <c r="Y1606" s="74"/>
      <c r="Z1606" s="74"/>
    </row>
    <row r="1607">
      <c r="A1607" s="74"/>
      <c r="B1607" s="74"/>
      <c r="C1607" s="74"/>
      <c r="D1607" s="74"/>
      <c r="E1607" s="74"/>
      <c r="F1607" s="74"/>
      <c r="G1607" s="74"/>
      <c r="H1607" s="74"/>
      <c r="I1607" s="74"/>
      <c r="J1607" s="74"/>
      <c r="K1607" s="74"/>
      <c r="L1607" s="74"/>
      <c r="M1607" s="74"/>
      <c r="N1607" s="74"/>
      <c r="O1607" s="74"/>
      <c r="P1607" s="74"/>
      <c r="Q1607" s="74"/>
      <c r="R1607" s="74"/>
      <c r="S1607" s="74"/>
      <c r="T1607" s="74"/>
      <c r="U1607" s="74"/>
      <c r="V1607" s="74"/>
      <c r="W1607" s="74"/>
      <c r="X1607" s="74"/>
      <c r="Y1607" s="74"/>
      <c r="Z1607" s="74"/>
    </row>
    <row r="1608">
      <c r="A1608" s="74"/>
      <c r="B1608" s="74"/>
      <c r="C1608" s="74"/>
      <c r="D1608" s="74"/>
      <c r="E1608" s="74"/>
      <c r="F1608" s="74"/>
      <c r="G1608" s="74"/>
      <c r="H1608" s="74"/>
      <c r="I1608" s="74"/>
      <c r="J1608" s="74"/>
      <c r="K1608" s="74"/>
      <c r="L1608" s="74"/>
      <c r="M1608" s="74"/>
      <c r="N1608" s="74"/>
      <c r="O1608" s="74"/>
      <c r="P1608" s="74"/>
      <c r="Q1608" s="74"/>
      <c r="R1608" s="74"/>
      <c r="S1608" s="74"/>
      <c r="T1608" s="74"/>
      <c r="U1608" s="74"/>
      <c r="V1608" s="74"/>
      <c r="W1608" s="74"/>
      <c r="X1608" s="74"/>
      <c r="Y1608" s="74"/>
      <c r="Z1608" s="74"/>
    </row>
    <row r="1609">
      <c r="A1609" s="74"/>
      <c r="B1609" s="74"/>
      <c r="C1609" s="74"/>
      <c r="D1609" s="74"/>
      <c r="E1609" s="74"/>
      <c r="F1609" s="74"/>
      <c r="G1609" s="74"/>
      <c r="H1609" s="74"/>
      <c r="I1609" s="74"/>
      <c r="J1609" s="74"/>
      <c r="K1609" s="74"/>
      <c r="L1609" s="74"/>
      <c r="M1609" s="74"/>
      <c r="N1609" s="74"/>
      <c r="O1609" s="74"/>
      <c r="P1609" s="74"/>
      <c r="Q1609" s="74"/>
      <c r="R1609" s="74"/>
      <c r="S1609" s="74"/>
      <c r="T1609" s="74"/>
      <c r="U1609" s="74"/>
      <c r="V1609" s="74"/>
      <c r="W1609" s="74"/>
      <c r="X1609" s="74"/>
      <c r="Y1609" s="74"/>
      <c r="Z1609" s="74"/>
    </row>
    <row r="1610">
      <c r="A1610" s="74"/>
      <c r="B1610" s="74"/>
      <c r="C1610" s="74"/>
      <c r="D1610" s="74"/>
      <c r="E1610" s="74"/>
      <c r="F1610" s="74"/>
      <c r="G1610" s="74"/>
      <c r="H1610" s="74"/>
      <c r="I1610" s="74"/>
      <c r="J1610" s="74"/>
      <c r="K1610" s="74"/>
      <c r="L1610" s="74"/>
      <c r="M1610" s="74"/>
      <c r="N1610" s="74"/>
      <c r="O1610" s="74"/>
      <c r="P1610" s="74"/>
      <c r="Q1610" s="74"/>
      <c r="R1610" s="74"/>
      <c r="S1610" s="74"/>
      <c r="T1610" s="74"/>
      <c r="U1610" s="74"/>
      <c r="V1610" s="74"/>
      <c r="W1610" s="74"/>
      <c r="X1610" s="74"/>
      <c r="Y1610" s="74"/>
      <c r="Z1610" s="74"/>
    </row>
    <row r="1611">
      <c r="A1611" s="74"/>
      <c r="B1611" s="74"/>
      <c r="C1611" s="74"/>
      <c r="D1611" s="74"/>
      <c r="E1611" s="74"/>
      <c r="F1611" s="74"/>
      <c r="G1611" s="74"/>
      <c r="H1611" s="74"/>
      <c r="I1611" s="74"/>
      <c r="J1611" s="74"/>
      <c r="K1611" s="74"/>
      <c r="L1611" s="74"/>
      <c r="M1611" s="74"/>
      <c r="N1611" s="74"/>
      <c r="O1611" s="74"/>
      <c r="P1611" s="74"/>
      <c r="Q1611" s="74"/>
      <c r="R1611" s="74"/>
      <c r="S1611" s="74"/>
      <c r="T1611" s="74"/>
      <c r="U1611" s="74"/>
      <c r="V1611" s="74"/>
      <c r="W1611" s="74"/>
      <c r="X1611" s="74"/>
      <c r="Y1611" s="74"/>
      <c r="Z1611" s="74"/>
    </row>
    <row r="1612">
      <c r="A1612" s="74"/>
      <c r="B1612" s="74"/>
      <c r="C1612" s="74"/>
      <c r="D1612" s="74"/>
      <c r="E1612" s="74"/>
      <c r="F1612" s="74"/>
      <c r="G1612" s="74"/>
      <c r="H1612" s="74"/>
      <c r="I1612" s="74"/>
      <c r="J1612" s="74"/>
      <c r="K1612" s="74"/>
      <c r="L1612" s="74"/>
      <c r="M1612" s="74"/>
      <c r="N1612" s="74"/>
      <c r="O1612" s="74"/>
      <c r="P1612" s="74"/>
      <c r="Q1612" s="74"/>
      <c r="R1612" s="74"/>
      <c r="S1612" s="74"/>
      <c r="T1612" s="74"/>
      <c r="U1612" s="74"/>
      <c r="V1612" s="74"/>
      <c r="W1612" s="74"/>
      <c r="X1612" s="74"/>
      <c r="Y1612" s="74"/>
      <c r="Z1612" s="74"/>
    </row>
    <row r="1613">
      <c r="A1613" s="74"/>
      <c r="B1613" s="74"/>
      <c r="C1613" s="74"/>
      <c r="D1613" s="74"/>
      <c r="E1613" s="74"/>
      <c r="F1613" s="74"/>
      <c r="G1613" s="74"/>
      <c r="H1613" s="74"/>
      <c r="I1613" s="74"/>
      <c r="J1613" s="74"/>
      <c r="K1613" s="74"/>
      <c r="L1613" s="74"/>
      <c r="M1613" s="74"/>
      <c r="N1613" s="74"/>
      <c r="O1613" s="74"/>
      <c r="P1613" s="74"/>
      <c r="Q1613" s="74"/>
      <c r="R1613" s="74"/>
      <c r="S1613" s="74"/>
      <c r="T1613" s="74"/>
      <c r="U1613" s="74"/>
      <c r="V1613" s="74"/>
      <c r="W1613" s="74"/>
      <c r="X1613" s="74"/>
      <c r="Y1613" s="74"/>
      <c r="Z1613" s="74"/>
    </row>
    <row r="1614">
      <c r="A1614" s="74"/>
      <c r="B1614" s="74"/>
      <c r="C1614" s="74"/>
      <c r="D1614" s="74"/>
      <c r="E1614" s="74"/>
      <c r="F1614" s="74"/>
      <c r="G1614" s="74"/>
      <c r="H1614" s="74"/>
      <c r="I1614" s="74"/>
      <c r="J1614" s="74"/>
      <c r="K1614" s="74"/>
      <c r="L1614" s="74"/>
      <c r="M1614" s="74"/>
      <c r="N1614" s="74"/>
      <c r="O1614" s="74"/>
      <c r="P1614" s="74"/>
      <c r="Q1614" s="74"/>
      <c r="R1614" s="74"/>
      <c r="S1614" s="74"/>
      <c r="T1614" s="74"/>
      <c r="U1614" s="74"/>
      <c r="V1614" s="74"/>
      <c r="W1614" s="74"/>
      <c r="X1614" s="74"/>
      <c r="Y1614" s="74"/>
      <c r="Z1614" s="74"/>
    </row>
    <row r="1615">
      <c r="A1615" s="74"/>
      <c r="B1615" s="74"/>
      <c r="C1615" s="74"/>
      <c r="D1615" s="74"/>
      <c r="E1615" s="74"/>
      <c r="F1615" s="74"/>
      <c r="G1615" s="74"/>
      <c r="H1615" s="74"/>
      <c r="I1615" s="74"/>
      <c r="J1615" s="74"/>
      <c r="K1615" s="74"/>
      <c r="L1615" s="74"/>
      <c r="M1615" s="74"/>
      <c r="N1615" s="74"/>
      <c r="O1615" s="74"/>
      <c r="P1615" s="74"/>
      <c r="Q1615" s="74"/>
      <c r="R1615" s="74"/>
      <c r="S1615" s="74"/>
      <c r="T1615" s="74"/>
      <c r="U1615" s="74"/>
      <c r="V1615" s="74"/>
      <c r="W1615" s="74"/>
      <c r="X1615" s="74"/>
      <c r="Y1615" s="74"/>
      <c r="Z1615" s="74"/>
    </row>
    <row r="1616">
      <c r="A1616" s="74"/>
      <c r="B1616" s="74"/>
      <c r="C1616" s="74"/>
      <c r="D1616" s="74"/>
      <c r="E1616" s="74"/>
      <c r="F1616" s="74"/>
      <c r="G1616" s="74"/>
      <c r="H1616" s="74"/>
      <c r="I1616" s="74"/>
      <c r="J1616" s="74"/>
      <c r="K1616" s="74"/>
      <c r="L1616" s="74"/>
      <c r="M1616" s="74"/>
      <c r="N1616" s="74"/>
      <c r="O1616" s="74"/>
      <c r="P1616" s="74"/>
      <c r="Q1616" s="74"/>
      <c r="R1616" s="74"/>
      <c r="S1616" s="74"/>
      <c r="T1616" s="74"/>
      <c r="U1616" s="74"/>
      <c r="V1616" s="74"/>
      <c r="W1616" s="74"/>
      <c r="X1616" s="74"/>
      <c r="Y1616" s="74"/>
      <c r="Z1616" s="74"/>
    </row>
    <row r="1617">
      <c r="A1617" s="74"/>
      <c r="B1617" s="74"/>
      <c r="C1617" s="74"/>
      <c r="D1617" s="74"/>
      <c r="E1617" s="74"/>
      <c r="F1617" s="74"/>
      <c r="G1617" s="74"/>
      <c r="H1617" s="74"/>
      <c r="I1617" s="74"/>
      <c r="J1617" s="74"/>
      <c r="K1617" s="74"/>
      <c r="L1617" s="74"/>
      <c r="M1617" s="74"/>
      <c r="N1617" s="74"/>
      <c r="O1617" s="74"/>
      <c r="P1617" s="74"/>
      <c r="Q1617" s="74"/>
      <c r="R1617" s="74"/>
      <c r="S1617" s="74"/>
      <c r="T1617" s="74"/>
      <c r="U1617" s="74"/>
      <c r="V1617" s="74"/>
      <c r="W1617" s="74"/>
      <c r="X1617" s="74"/>
      <c r="Y1617" s="74"/>
      <c r="Z1617" s="74"/>
    </row>
    <row r="1618">
      <c r="A1618" s="74"/>
      <c r="B1618" s="74"/>
      <c r="C1618" s="74"/>
      <c r="D1618" s="74"/>
      <c r="E1618" s="74"/>
      <c r="F1618" s="74"/>
      <c r="G1618" s="74"/>
      <c r="H1618" s="74"/>
      <c r="I1618" s="74"/>
      <c r="J1618" s="74"/>
      <c r="K1618" s="74"/>
      <c r="L1618" s="74"/>
      <c r="M1618" s="74"/>
      <c r="N1618" s="74"/>
      <c r="O1618" s="74"/>
      <c r="P1618" s="74"/>
      <c r="Q1618" s="74"/>
      <c r="R1618" s="74"/>
      <c r="S1618" s="74"/>
      <c r="T1618" s="74"/>
      <c r="U1618" s="74"/>
      <c r="V1618" s="74"/>
      <c r="W1618" s="74"/>
      <c r="X1618" s="74"/>
      <c r="Y1618" s="74"/>
      <c r="Z1618" s="74"/>
    </row>
    <row r="1619">
      <c r="A1619" s="74"/>
      <c r="B1619" s="74"/>
      <c r="C1619" s="74"/>
      <c r="D1619" s="74"/>
      <c r="E1619" s="74"/>
      <c r="F1619" s="74"/>
      <c r="G1619" s="74"/>
      <c r="H1619" s="74"/>
      <c r="I1619" s="74"/>
      <c r="J1619" s="74"/>
      <c r="K1619" s="74"/>
      <c r="L1619" s="74"/>
      <c r="M1619" s="74"/>
      <c r="N1619" s="74"/>
      <c r="O1619" s="74"/>
      <c r="P1619" s="74"/>
      <c r="Q1619" s="74"/>
      <c r="R1619" s="74"/>
      <c r="S1619" s="74"/>
      <c r="T1619" s="74"/>
      <c r="U1619" s="74"/>
      <c r="V1619" s="74"/>
      <c r="W1619" s="74"/>
      <c r="X1619" s="74"/>
      <c r="Y1619" s="74"/>
      <c r="Z1619" s="74"/>
    </row>
    <row r="1620">
      <c r="A1620" s="74"/>
      <c r="B1620" s="74"/>
      <c r="C1620" s="74"/>
      <c r="D1620" s="74"/>
      <c r="E1620" s="74"/>
      <c r="F1620" s="74"/>
      <c r="G1620" s="74"/>
      <c r="H1620" s="74"/>
      <c r="I1620" s="74"/>
      <c r="J1620" s="74"/>
      <c r="K1620" s="74"/>
      <c r="L1620" s="74"/>
      <c r="M1620" s="74"/>
      <c r="N1620" s="74"/>
      <c r="O1620" s="74"/>
      <c r="P1620" s="74"/>
      <c r="Q1620" s="74"/>
      <c r="R1620" s="74"/>
      <c r="S1620" s="74"/>
      <c r="T1620" s="74"/>
      <c r="U1620" s="74"/>
      <c r="V1620" s="74"/>
      <c r="W1620" s="74"/>
      <c r="X1620" s="74"/>
      <c r="Y1620" s="74"/>
      <c r="Z1620" s="74"/>
    </row>
    <row r="1621">
      <c r="A1621" s="74"/>
      <c r="B1621" s="74"/>
      <c r="C1621" s="74"/>
      <c r="D1621" s="74"/>
      <c r="E1621" s="74"/>
      <c r="F1621" s="74"/>
      <c r="G1621" s="74"/>
      <c r="H1621" s="74"/>
      <c r="I1621" s="74"/>
      <c r="J1621" s="74"/>
      <c r="K1621" s="74"/>
      <c r="L1621" s="74"/>
      <c r="M1621" s="74"/>
      <c r="N1621" s="74"/>
      <c r="O1621" s="74"/>
      <c r="P1621" s="74"/>
      <c r="Q1621" s="74"/>
      <c r="R1621" s="74"/>
      <c r="S1621" s="74"/>
      <c r="T1621" s="74"/>
      <c r="U1621" s="74"/>
      <c r="V1621" s="74"/>
      <c r="W1621" s="74"/>
      <c r="X1621" s="74"/>
      <c r="Y1621" s="74"/>
      <c r="Z1621" s="74"/>
    </row>
    <row r="1622">
      <c r="A1622" s="74"/>
      <c r="B1622" s="74"/>
      <c r="C1622" s="74"/>
      <c r="D1622" s="74"/>
      <c r="E1622" s="74"/>
      <c r="F1622" s="74"/>
      <c r="G1622" s="74"/>
      <c r="H1622" s="74"/>
      <c r="I1622" s="74"/>
      <c r="J1622" s="74"/>
      <c r="K1622" s="74"/>
      <c r="L1622" s="74"/>
      <c r="M1622" s="74"/>
      <c r="N1622" s="74"/>
      <c r="O1622" s="74"/>
      <c r="P1622" s="74"/>
      <c r="Q1622" s="74"/>
      <c r="R1622" s="74"/>
      <c r="S1622" s="74"/>
      <c r="T1622" s="74"/>
      <c r="U1622" s="74"/>
      <c r="V1622" s="74"/>
      <c r="W1622" s="74"/>
      <c r="X1622" s="74"/>
      <c r="Y1622" s="74"/>
      <c r="Z1622" s="74"/>
    </row>
    <row r="1623">
      <c r="A1623" s="74"/>
      <c r="B1623" s="74"/>
      <c r="C1623" s="74"/>
      <c r="D1623" s="74"/>
      <c r="E1623" s="74"/>
      <c r="F1623" s="74"/>
      <c r="G1623" s="74"/>
      <c r="H1623" s="74"/>
      <c r="I1623" s="74"/>
      <c r="J1623" s="74"/>
      <c r="K1623" s="74"/>
      <c r="L1623" s="74"/>
      <c r="M1623" s="74"/>
      <c r="N1623" s="74"/>
      <c r="O1623" s="74"/>
      <c r="P1623" s="74"/>
      <c r="Q1623" s="74"/>
      <c r="R1623" s="74"/>
      <c r="S1623" s="74"/>
      <c r="T1623" s="74"/>
      <c r="U1623" s="74"/>
      <c r="V1623" s="74"/>
      <c r="W1623" s="74"/>
      <c r="X1623" s="74"/>
      <c r="Y1623" s="74"/>
      <c r="Z1623" s="74"/>
    </row>
    <row r="1624">
      <c r="A1624" s="74"/>
      <c r="B1624" s="74"/>
      <c r="C1624" s="74"/>
      <c r="D1624" s="74"/>
      <c r="E1624" s="74"/>
      <c r="F1624" s="74"/>
      <c r="G1624" s="74"/>
      <c r="H1624" s="74"/>
      <c r="I1624" s="74"/>
      <c r="J1624" s="74"/>
      <c r="K1624" s="74"/>
      <c r="L1624" s="74"/>
      <c r="M1624" s="74"/>
      <c r="N1624" s="74"/>
      <c r="O1624" s="74"/>
      <c r="P1624" s="74"/>
      <c r="Q1624" s="74"/>
      <c r="R1624" s="74"/>
      <c r="S1624" s="74"/>
      <c r="T1624" s="74"/>
      <c r="U1624" s="74"/>
      <c r="V1624" s="74"/>
      <c r="W1624" s="74"/>
      <c r="X1624" s="74"/>
      <c r="Y1624" s="74"/>
      <c r="Z1624" s="74"/>
    </row>
    <row r="1625">
      <c r="A1625" s="74"/>
      <c r="B1625" s="74"/>
      <c r="C1625" s="74"/>
      <c r="D1625" s="74"/>
      <c r="E1625" s="74"/>
      <c r="F1625" s="74"/>
      <c r="G1625" s="74"/>
      <c r="H1625" s="74"/>
      <c r="I1625" s="74"/>
      <c r="J1625" s="74"/>
      <c r="K1625" s="74"/>
      <c r="L1625" s="74"/>
      <c r="M1625" s="74"/>
      <c r="N1625" s="74"/>
      <c r="O1625" s="74"/>
      <c r="P1625" s="74"/>
      <c r="Q1625" s="74"/>
      <c r="R1625" s="74"/>
      <c r="S1625" s="74"/>
      <c r="T1625" s="74"/>
      <c r="U1625" s="74"/>
      <c r="V1625" s="74"/>
      <c r="W1625" s="74"/>
      <c r="X1625" s="74"/>
      <c r="Y1625" s="74"/>
      <c r="Z1625" s="74"/>
    </row>
    <row r="1626">
      <c r="A1626" s="74"/>
      <c r="B1626" s="74"/>
      <c r="C1626" s="74"/>
      <c r="D1626" s="74"/>
      <c r="E1626" s="74"/>
      <c r="F1626" s="74"/>
      <c r="G1626" s="74"/>
      <c r="H1626" s="74"/>
      <c r="I1626" s="74"/>
      <c r="J1626" s="74"/>
      <c r="K1626" s="74"/>
      <c r="L1626" s="74"/>
      <c r="M1626" s="74"/>
      <c r="N1626" s="74"/>
      <c r="O1626" s="74"/>
      <c r="P1626" s="74"/>
      <c r="Q1626" s="74"/>
      <c r="R1626" s="74"/>
      <c r="S1626" s="74"/>
      <c r="T1626" s="74"/>
      <c r="U1626" s="74"/>
      <c r="V1626" s="74"/>
      <c r="W1626" s="74"/>
      <c r="X1626" s="74"/>
      <c r="Y1626" s="74"/>
      <c r="Z1626" s="74"/>
    </row>
    <row r="1627">
      <c r="A1627" s="74"/>
      <c r="B1627" s="74"/>
      <c r="C1627" s="74"/>
      <c r="D1627" s="74"/>
      <c r="E1627" s="74"/>
      <c r="F1627" s="74"/>
      <c r="G1627" s="74"/>
      <c r="H1627" s="74"/>
      <c r="I1627" s="74"/>
      <c r="J1627" s="74"/>
      <c r="K1627" s="74"/>
      <c r="L1627" s="74"/>
      <c r="M1627" s="74"/>
      <c r="N1627" s="74"/>
      <c r="O1627" s="74"/>
      <c r="P1627" s="74"/>
      <c r="Q1627" s="74"/>
      <c r="R1627" s="74"/>
      <c r="S1627" s="74"/>
      <c r="T1627" s="74"/>
      <c r="U1627" s="74"/>
      <c r="V1627" s="74"/>
      <c r="W1627" s="74"/>
      <c r="X1627" s="74"/>
      <c r="Y1627" s="74"/>
      <c r="Z1627" s="74"/>
    </row>
    <row r="1628">
      <c r="A1628" s="74"/>
      <c r="B1628" s="74"/>
      <c r="C1628" s="74"/>
      <c r="D1628" s="74"/>
      <c r="E1628" s="74"/>
      <c r="F1628" s="74"/>
      <c r="G1628" s="74"/>
      <c r="H1628" s="74"/>
      <c r="I1628" s="74"/>
      <c r="J1628" s="74"/>
      <c r="K1628" s="74"/>
      <c r="L1628" s="74"/>
      <c r="M1628" s="74"/>
      <c r="N1628" s="74"/>
      <c r="O1628" s="74"/>
      <c r="P1628" s="74"/>
      <c r="Q1628" s="74"/>
      <c r="R1628" s="74"/>
      <c r="S1628" s="74"/>
      <c r="T1628" s="74"/>
      <c r="U1628" s="74"/>
      <c r="V1628" s="74"/>
      <c r="W1628" s="74"/>
      <c r="X1628" s="74"/>
      <c r="Y1628" s="74"/>
      <c r="Z1628" s="74"/>
    </row>
    <row r="1629">
      <c r="A1629" s="74"/>
      <c r="B1629" s="74"/>
      <c r="C1629" s="74"/>
      <c r="D1629" s="74"/>
      <c r="E1629" s="74"/>
      <c r="F1629" s="74"/>
      <c r="G1629" s="74"/>
      <c r="H1629" s="74"/>
      <c r="I1629" s="74"/>
      <c r="J1629" s="74"/>
      <c r="K1629" s="74"/>
      <c r="L1629" s="74"/>
      <c r="M1629" s="74"/>
      <c r="N1629" s="74"/>
      <c r="O1629" s="74"/>
      <c r="P1629" s="74"/>
      <c r="Q1629" s="74"/>
      <c r="R1629" s="74"/>
      <c r="S1629" s="74"/>
      <c r="T1629" s="74"/>
      <c r="U1629" s="74"/>
      <c r="V1629" s="74"/>
      <c r="W1629" s="74"/>
      <c r="X1629" s="74"/>
      <c r="Y1629" s="74"/>
      <c r="Z1629" s="74"/>
    </row>
    <row r="1630">
      <c r="A1630" s="74"/>
      <c r="B1630" s="74"/>
      <c r="C1630" s="74"/>
      <c r="D1630" s="74"/>
      <c r="E1630" s="74"/>
      <c r="F1630" s="74"/>
      <c r="G1630" s="74"/>
      <c r="H1630" s="74"/>
      <c r="I1630" s="74"/>
      <c r="J1630" s="74"/>
      <c r="K1630" s="74"/>
      <c r="L1630" s="74"/>
      <c r="M1630" s="74"/>
      <c r="N1630" s="74"/>
      <c r="O1630" s="74"/>
      <c r="P1630" s="74"/>
      <c r="Q1630" s="74"/>
      <c r="R1630" s="74"/>
      <c r="S1630" s="74"/>
      <c r="T1630" s="74"/>
      <c r="U1630" s="74"/>
      <c r="V1630" s="74"/>
      <c r="W1630" s="74"/>
      <c r="X1630" s="74"/>
      <c r="Y1630" s="74"/>
      <c r="Z1630" s="74"/>
    </row>
    <row r="1631">
      <c r="A1631" s="74"/>
      <c r="B1631" s="74"/>
      <c r="C1631" s="74"/>
      <c r="D1631" s="74"/>
      <c r="E1631" s="74"/>
      <c r="F1631" s="74"/>
      <c r="G1631" s="74"/>
      <c r="H1631" s="74"/>
      <c r="I1631" s="74"/>
      <c r="J1631" s="74"/>
      <c r="K1631" s="74"/>
      <c r="L1631" s="74"/>
      <c r="M1631" s="74"/>
      <c r="N1631" s="74"/>
      <c r="O1631" s="74"/>
      <c r="P1631" s="74"/>
      <c r="Q1631" s="74"/>
      <c r="R1631" s="74"/>
      <c r="S1631" s="74"/>
      <c r="T1631" s="74"/>
      <c r="U1631" s="74"/>
      <c r="V1631" s="74"/>
      <c r="W1631" s="74"/>
      <c r="X1631" s="74"/>
      <c r="Y1631" s="74"/>
      <c r="Z1631" s="74"/>
    </row>
    <row r="1632">
      <c r="A1632" s="74"/>
      <c r="B1632" s="74"/>
      <c r="C1632" s="74"/>
      <c r="D1632" s="74"/>
      <c r="E1632" s="74"/>
      <c r="F1632" s="74"/>
      <c r="G1632" s="74"/>
      <c r="H1632" s="74"/>
      <c r="I1632" s="74"/>
      <c r="J1632" s="74"/>
      <c r="K1632" s="74"/>
      <c r="L1632" s="74"/>
      <c r="M1632" s="74"/>
      <c r="N1632" s="74"/>
      <c r="O1632" s="74"/>
      <c r="P1632" s="74"/>
      <c r="Q1632" s="74"/>
      <c r="R1632" s="74"/>
      <c r="S1632" s="74"/>
      <c r="T1632" s="74"/>
      <c r="U1632" s="74"/>
      <c r="V1632" s="74"/>
      <c r="W1632" s="74"/>
      <c r="X1632" s="74"/>
      <c r="Y1632" s="74"/>
      <c r="Z1632" s="74"/>
    </row>
    <row r="1633">
      <c r="A1633" s="74"/>
      <c r="B1633" s="74"/>
      <c r="C1633" s="74"/>
      <c r="D1633" s="74"/>
      <c r="E1633" s="74"/>
      <c r="F1633" s="74"/>
      <c r="G1633" s="74"/>
      <c r="H1633" s="74"/>
      <c r="I1633" s="74"/>
      <c r="J1633" s="74"/>
      <c r="K1633" s="74"/>
      <c r="L1633" s="74"/>
      <c r="M1633" s="74"/>
      <c r="N1633" s="74"/>
      <c r="O1633" s="74"/>
      <c r="P1633" s="74"/>
      <c r="Q1633" s="74"/>
      <c r="R1633" s="74"/>
      <c r="S1633" s="74"/>
      <c r="T1633" s="74"/>
      <c r="U1633" s="74"/>
      <c r="V1633" s="74"/>
      <c r="W1633" s="74"/>
      <c r="X1633" s="74"/>
      <c r="Y1633" s="74"/>
      <c r="Z1633" s="74"/>
    </row>
    <row r="1634">
      <c r="A1634" s="74"/>
      <c r="B1634" s="74"/>
      <c r="C1634" s="74"/>
      <c r="D1634" s="74"/>
      <c r="E1634" s="74"/>
      <c r="F1634" s="74"/>
      <c r="G1634" s="74"/>
      <c r="H1634" s="74"/>
      <c r="I1634" s="74"/>
      <c r="J1634" s="74"/>
      <c r="K1634" s="74"/>
      <c r="L1634" s="74"/>
      <c r="M1634" s="74"/>
      <c r="N1634" s="74"/>
      <c r="O1634" s="74"/>
      <c r="P1634" s="74"/>
      <c r="Q1634" s="74"/>
      <c r="R1634" s="74"/>
      <c r="S1634" s="74"/>
      <c r="T1634" s="74"/>
      <c r="U1634" s="74"/>
      <c r="V1634" s="74"/>
      <c r="W1634" s="74"/>
      <c r="X1634" s="74"/>
      <c r="Y1634" s="74"/>
      <c r="Z1634" s="74"/>
    </row>
    <row r="1635">
      <c r="A1635" s="74"/>
      <c r="B1635" s="74"/>
      <c r="C1635" s="74"/>
      <c r="D1635" s="74"/>
      <c r="E1635" s="74"/>
      <c r="F1635" s="74"/>
      <c r="G1635" s="74"/>
      <c r="H1635" s="74"/>
      <c r="I1635" s="74"/>
      <c r="J1635" s="74"/>
      <c r="K1635" s="74"/>
      <c r="L1635" s="74"/>
      <c r="M1635" s="74"/>
      <c r="N1635" s="74"/>
      <c r="O1635" s="74"/>
      <c r="P1635" s="74"/>
      <c r="Q1635" s="74"/>
      <c r="R1635" s="74"/>
      <c r="S1635" s="74"/>
      <c r="T1635" s="74"/>
      <c r="U1635" s="74"/>
      <c r="V1635" s="74"/>
      <c r="W1635" s="74"/>
      <c r="X1635" s="74"/>
      <c r="Y1635" s="74"/>
      <c r="Z1635" s="74"/>
    </row>
    <row r="1636">
      <c r="A1636" s="74"/>
      <c r="B1636" s="74"/>
      <c r="C1636" s="74"/>
      <c r="D1636" s="74"/>
      <c r="E1636" s="74"/>
      <c r="F1636" s="74"/>
      <c r="G1636" s="74"/>
      <c r="H1636" s="74"/>
      <c r="I1636" s="74"/>
      <c r="J1636" s="74"/>
      <c r="K1636" s="74"/>
      <c r="L1636" s="74"/>
      <c r="M1636" s="74"/>
      <c r="N1636" s="74"/>
      <c r="O1636" s="74"/>
      <c r="P1636" s="74"/>
      <c r="Q1636" s="74"/>
      <c r="R1636" s="74"/>
      <c r="S1636" s="74"/>
      <c r="T1636" s="74"/>
      <c r="U1636" s="74"/>
      <c r="V1636" s="74"/>
      <c r="W1636" s="74"/>
      <c r="X1636" s="74"/>
      <c r="Y1636" s="74"/>
      <c r="Z1636" s="74"/>
    </row>
    <row r="1637">
      <c r="A1637" s="74"/>
      <c r="B1637" s="74"/>
      <c r="C1637" s="74"/>
      <c r="D1637" s="74"/>
      <c r="E1637" s="74"/>
      <c r="F1637" s="74"/>
      <c r="G1637" s="74"/>
      <c r="H1637" s="74"/>
      <c r="I1637" s="74"/>
      <c r="J1637" s="74"/>
      <c r="K1637" s="74"/>
      <c r="L1637" s="74"/>
      <c r="M1637" s="74"/>
      <c r="N1637" s="74"/>
      <c r="O1637" s="74"/>
      <c r="P1637" s="74"/>
      <c r="Q1637" s="74"/>
      <c r="R1637" s="74"/>
      <c r="S1637" s="74"/>
      <c r="T1637" s="74"/>
      <c r="U1637" s="74"/>
      <c r="V1637" s="74"/>
      <c r="W1637" s="74"/>
      <c r="X1637" s="74"/>
      <c r="Y1637" s="74"/>
      <c r="Z1637" s="74"/>
    </row>
    <row r="1638">
      <c r="A1638" s="74"/>
      <c r="B1638" s="74"/>
      <c r="C1638" s="74"/>
      <c r="D1638" s="74"/>
      <c r="E1638" s="74"/>
      <c r="F1638" s="74"/>
      <c r="G1638" s="74"/>
      <c r="H1638" s="74"/>
      <c r="I1638" s="74"/>
      <c r="J1638" s="74"/>
      <c r="K1638" s="74"/>
      <c r="L1638" s="74"/>
      <c r="M1638" s="74"/>
      <c r="N1638" s="74"/>
      <c r="O1638" s="74"/>
      <c r="P1638" s="74"/>
      <c r="Q1638" s="74"/>
      <c r="R1638" s="74"/>
      <c r="S1638" s="74"/>
      <c r="T1638" s="74"/>
      <c r="U1638" s="74"/>
      <c r="V1638" s="74"/>
      <c r="W1638" s="74"/>
      <c r="X1638" s="74"/>
      <c r="Y1638" s="74"/>
      <c r="Z1638" s="74"/>
    </row>
    <row r="1639">
      <c r="A1639" s="74"/>
      <c r="B1639" s="74"/>
      <c r="C1639" s="74"/>
      <c r="D1639" s="74"/>
      <c r="E1639" s="74"/>
      <c r="F1639" s="74"/>
      <c r="G1639" s="74"/>
      <c r="H1639" s="74"/>
      <c r="I1639" s="74"/>
      <c r="J1639" s="74"/>
      <c r="K1639" s="74"/>
      <c r="L1639" s="74"/>
      <c r="M1639" s="74"/>
      <c r="N1639" s="74"/>
      <c r="O1639" s="74"/>
      <c r="P1639" s="74"/>
      <c r="Q1639" s="74"/>
      <c r="R1639" s="74"/>
      <c r="S1639" s="74"/>
      <c r="T1639" s="74"/>
      <c r="U1639" s="74"/>
      <c r="V1639" s="74"/>
      <c r="W1639" s="74"/>
      <c r="X1639" s="74"/>
      <c r="Y1639" s="74"/>
      <c r="Z1639" s="74"/>
    </row>
    <row r="1640">
      <c r="A1640" s="74"/>
      <c r="B1640" s="74"/>
      <c r="C1640" s="74"/>
      <c r="D1640" s="74"/>
      <c r="E1640" s="74"/>
      <c r="F1640" s="74"/>
      <c r="G1640" s="74"/>
      <c r="H1640" s="74"/>
      <c r="I1640" s="74"/>
      <c r="J1640" s="74"/>
      <c r="K1640" s="74"/>
      <c r="L1640" s="74"/>
      <c r="M1640" s="74"/>
      <c r="N1640" s="74"/>
      <c r="O1640" s="74"/>
      <c r="P1640" s="74"/>
      <c r="Q1640" s="74"/>
      <c r="R1640" s="74"/>
      <c r="S1640" s="74"/>
      <c r="T1640" s="74"/>
      <c r="U1640" s="74"/>
      <c r="V1640" s="74"/>
      <c r="W1640" s="74"/>
      <c r="X1640" s="74"/>
      <c r="Y1640" s="74"/>
      <c r="Z1640" s="74"/>
    </row>
    <row r="1641">
      <c r="A1641" s="74"/>
      <c r="B1641" s="74"/>
      <c r="C1641" s="74"/>
      <c r="D1641" s="74"/>
      <c r="E1641" s="74"/>
      <c r="F1641" s="74"/>
      <c r="G1641" s="74"/>
      <c r="H1641" s="74"/>
      <c r="I1641" s="74"/>
      <c r="J1641" s="74"/>
      <c r="K1641" s="74"/>
      <c r="L1641" s="74"/>
      <c r="M1641" s="74"/>
      <c r="N1641" s="74"/>
      <c r="O1641" s="74"/>
      <c r="P1641" s="74"/>
      <c r="Q1641" s="74"/>
      <c r="R1641" s="74"/>
      <c r="S1641" s="74"/>
      <c r="T1641" s="74"/>
      <c r="U1641" s="74"/>
      <c r="V1641" s="74"/>
      <c r="W1641" s="74"/>
      <c r="X1641" s="74"/>
      <c r="Y1641" s="74"/>
      <c r="Z1641" s="74"/>
    </row>
    <row r="1642">
      <c r="A1642" s="74"/>
      <c r="B1642" s="74"/>
      <c r="C1642" s="74"/>
      <c r="D1642" s="74"/>
      <c r="E1642" s="74"/>
      <c r="F1642" s="74"/>
      <c r="G1642" s="74"/>
      <c r="H1642" s="74"/>
      <c r="I1642" s="74"/>
      <c r="J1642" s="74"/>
      <c r="K1642" s="74"/>
      <c r="L1642" s="74"/>
      <c r="M1642" s="74"/>
      <c r="N1642" s="74"/>
      <c r="O1642" s="74"/>
      <c r="P1642" s="74"/>
      <c r="Q1642" s="74"/>
      <c r="R1642" s="74"/>
      <c r="S1642" s="74"/>
      <c r="T1642" s="74"/>
      <c r="U1642" s="74"/>
      <c r="V1642" s="74"/>
      <c r="W1642" s="74"/>
      <c r="X1642" s="74"/>
      <c r="Y1642" s="74"/>
      <c r="Z1642" s="74"/>
    </row>
    <row r="1643">
      <c r="A1643" s="74"/>
      <c r="B1643" s="74"/>
      <c r="C1643" s="74"/>
      <c r="D1643" s="74"/>
      <c r="E1643" s="74"/>
      <c r="F1643" s="74"/>
      <c r="G1643" s="74"/>
      <c r="H1643" s="74"/>
      <c r="I1643" s="74"/>
      <c r="J1643" s="74"/>
      <c r="K1643" s="74"/>
      <c r="L1643" s="74"/>
      <c r="M1643" s="74"/>
      <c r="N1643" s="74"/>
      <c r="O1643" s="74"/>
      <c r="P1643" s="74"/>
      <c r="Q1643" s="74"/>
      <c r="R1643" s="74"/>
      <c r="S1643" s="74"/>
      <c r="T1643" s="74"/>
      <c r="U1643" s="74"/>
      <c r="V1643" s="74"/>
      <c r="W1643" s="74"/>
      <c r="X1643" s="74"/>
      <c r="Y1643" s="74"/>
      <c r="Z1643" s="74"/>
    </row>
    <row r="1644">
      <c r="A1644" s="74"/>
      <c r="B1644" s="74"/>
      <c r="C1644" s="74"/>
      <c r="D1644" s="74"/>
      <c r="E1644" s="74"/>
      <c r="F1644" s="74"/>
      <c r="G1644" s="74"/>
      <c r="H1644" s="74"/>
      <c r="I1644" s="74"/>
      <c r="J1644" s="74"/>
      <c r="K1644" s="74"/>
      <c r="L1644" s="74"/>
      <c r="M1644" s="74"/>
      <c r="N1644" s="74"/>
      <c r="O1644" s="74"/>
      <c r="P1644" s="74"/>
      <c r="Q1644" s="74"/>
      <c r="R1644" s="74"/>
      <c r="S1644" s="74"/>
      <c r="T1644" s="74"/>
      <c r="U1644" s="74"/>
      <c r="V1644" s="74"/>
      <c r="W1644" s="74"/>
      <c r="X1644" s="74"/>
      <c r="Y1644" s="74"/>
      <c r="Z1644" s="74"/>
    </row>
    <row r="1645">
      <c r="A1645" s="74"/>
      <c r="B1645" s="74"/>
      <c r="C1645" s="74"/>
      <c r="D1645" s="74"/>
      <c r="E1645" s="74"/>
      <c r="F1645" s="74"/>
      <c r="G1645" s="74"/>
      <c r="H1645" s="74"/>
      <c r="I1645" s="74"/>
      <c r="J1645" s="74"/>
      <c r="K1645" s="74"/>
      <c r="L1645" s="74"/>
      <c r="M1645" s="74"/>
      <c r="N1645" s="74"/>
      <c r="O1645" s="74"/>
      <c r="P1645" s="74"/>
      <c r="Q1645" s="74"/>
      <c r="R1645" s="74"/>
      <c r="S1645" s="74"/>
      <c r="T1645" s="74"/>
      <c r="U1645" s="74"/>
      <c r="V1645" s="74"/>
      <c r="W1645" s="74"/>
      <c r="X1645" s="74"/>
      <c r="Y1645" s="74"/>
      <c r="Z1645" s="74"/>
    </row>
    <row r="1646">
      <c r="A1646" s="74"/>
      <c r="B1646" s="74"/>
      <c r="C1646" s="74"/>
      <c r="D1646" s="74"/>
      <c r="E1646" s="74"/>
      <c r="F1646" s="74"/>
      <c r="G1646" s="74"/>
      <c r="H1646" s="74"/>
      <c r="I1646" s="74"/>
      <c r="J1646" s="74"/>
      <c r="K1646" s="74"/>
      <c r="L1646" s="74"/>
      <c r="M1646" s="74"/>
      <c r="N1646" s="74"/>
      <c r="O1646" s="74"/>
      <c r="P1646" s="74"/>
      <c r="Q1646" s="74"/>
      <c r="R1646" s="74"/>
      <c r="S1646" s="74"/>
      <c r="T1646" s="74"/>
      <c r="U1646" s="74"/>
      <c r="V1646" s="74"/>
      <c r="W1646" s="74"/>
      <c r="X1646" s="74"/>
      <c r="Y1646" s="74"/>
      <c r="Z1646" s="74"/>
    </row>
    <row r="1647">
      <c r="A1647" s="74"/>
      <c r="B1647" s="74"/>
      <c r="C1647" s="74"/>
      <c r="D1647" s="74"/>
      <c r="E1647" s="74"/>
      <c r="F1647" s="74"/>
      <c r="G1647" s="74"/>
      <c r="H1647" s="74"/>
      <c r="I1647" s="74"/>
      <c r="J1647" s="74"/>
      <c r="K1647" s="74"/>
      <c r="L1647" s="74"/>
      <c r="M1647" s="74"/>
      <c r="N1647" s="74"/>
      <c r="O1647" s="74"/>
      <c r="P1647" s="74"/>
      <c r="Q1647" s="74"/>
      <c r="R1647" s="74"/>
      <c r="S1647" s="74"/>
      <c r="T1647" s="74"/>
      <c r="U1647" s="74"/>
      <c r="V1647" s="74"/>
      <c r="W1647" s="74"/>
      <c r="X1647" s="74"/>
      <c r="Y1647" s="74"/>
      <c r="Z1647" s="74"/>
    </row>
    <row r="1648">
      <c r="A1648" s="74"/>
      <c r="B1648" s="74"/>
      <c r="C1648" s="74"/>
      <c r="D1648" s="74"/>
      <c r="E1648" s="74"/>
      <c r="F1648" s="74"/>
      <c r="G1648" s="74"/>
      <c r="H1648" s="74"/>
      <c r="I1648" s="74"/>
      <c r="J1648" s="74"/>
      <c r="K1648" s="74"/>
      <c r="L1648" s="74"/>
      <c r="M1648" s="74"/>
      <c r="N1648" s="74"/>
      <c r="O1648" s="74"/>
      <c r="P1648" s="74"/>
      <c r="Q1648" s="74"/>
      <c r="R1648" s="74"/>
      <c r="S1648" s="74"/>
      <c r="T1648" s="74"/>
      <c r="U1648" s="74"/>
      <c r="V1648" s="74"/>
      <c r="W1648" s="74"/>
      <c r="X1648" s="74"/>
      <c r="Y1648" s="74"/>
      <c r="Z1648" s="74"/>
    </row>
    <row r="1649">
      <c r="A1649" s="74"/>
      <c r="B1649" s="74"/>
      <c r="C1649" s="74"/>
      <c r="D1649" s="74"/>
      <c r="E1649" s="74"/>
      <c r="F1649" s="74"/>
      <c r="G1649" s="74"/>
      <c r="H1649" s="74"/>
      <c r="I1649" s="74"/>
      <c r="J1649" s="74"/>
      <c r="K1649" s="74"/>
      <c r="L1649" s="74"/>
      <c r="M1649" s="74"/>
      <c r="N1649" s="74"/>
      <c r="O1649" s="74"/>
      <c r="P1649" s="74"/>
      <c r="Q1649" s="74"/>
      <c r="R1649" s="74"/>
      <c r="S1649" s="74"/>
      <c r="T1649" s="74"/>
      <c r="U1649" s="74"/>
      <c r="V1649" s="74"/>
      <c r="W1649" s="74"/>
      <c r="X1649" s="74"/>
      <c r="Y1649" s="74"/>
      <c r="Z1649" s="74"/>
    </row>
    <row r="1650">
      <c r="A1650" s="74"/>
      <c r="B1650" s="74"/>
      <c r="C1650" s="74"/>
      <c r="D1650" s="74"/>
      <c r="E1650" s="74"/>
      <c r="F1650" s="74"/>
      <c r="G1650" s="74"/>
      <c r="H1650" s="74"/>
      <c r="I1650" s="74"/>
      <c r="J1650" s="74"/>
      <c r="K1650" s="74"/>
      <c r="L1650" s="74"/>
      <c r="M1650" s="74"/>
      <c r="N1650" s="74"/>
      <c r="O1650" s="74"/>
      <c r="P1650" s="74"/>
      <c r="Q1650" s="74"/>
      <c r="R1650" s="74"/>
      <c r="S1650" s="74"/>
      <c r="T1650" s="74"/>
      <c r="U1650" s="74"/>
      <c r="V1650" s="74"/>
      <c r="W1650" s="74"/>
      <c r="X1650" s="74"/>
      <c r="Y1650" s="74"/>
      <c r="Z1650" s="74"/>
    </row>
    <row r="1651">
      <c r="A1651" s="74"/>
      <c r="B1651" s="74"/>
      <c r="C1651" s="74"/>
      <c r="D1651" s="74"/>
      <c r="E1651" s="74"/>
      <c r="F1651" s="74"/>
      <c r="G1651" s="74"/>
      <c r="H1651" s="74"/>
      <c r="I1651" s="74"/>
      <c r="J1651" s="74"/>
      <c r="K1651" s="74"/>
      <c r="L1651" s="74"/>
      <c r="M1651" s="74"/>
      <c r="N1651" s="74"/>
      <c r="O1651" s="74"/>
      <c r="P1651" s="74"/>
      <c r="Q1651" s="74"/>
      <c r="R1651" s="74"/>
      <c r="S1651" s="74"/>
      <c r="T1651" s="74"/>
      <c r="U1651" s="74"/>
      <c r="V1651" s="74"/>
      <c r="W1651" s="74"/>
      <c r="X1651" s="74"/>
      <c r="Y1651" s="74"/>
      <c r="Z1651" s="74"/>
    </row>
    <row r="1652">
      <c r="A1652" s="74"/>
      <c r="B1652" s="74"/>
      <c r="C1652" s="74"/>
      <c r="D1652" s="74"/>
      <c r="E1652" s="74"/>
      <c r="F1652" s="74"/>
      <c r="G1652" s="74"/>
      <c r="H1652" s="74"/>
      <c r="I1652" s="74"/>
      <c r="J1652" s="74"/>
      <c r="K1652" s="74"/>
      <c r="L1652" s="74"/>
      <c r="M1652" s="74"/>
      <c r="N1652" s="74"/>
      <c r="O1652" s="74"/>
      <c r="P1652" s="74"/>
      <c r="Q1652" s="74"/>
      <c r="R1652" s="74"/>
      <c r="S1652" s="74"/>
      <c r="T1652" s="74"/>
      <c r="U1652" s="74"/>
      <c r="V1652" s="74"/>
      <c r="W1652" s="74"/>
      <c r="X1652" s="74"/>
      <c r="Y1652" s="74"/>
      <c r="Z1652" s="74"/>
    </row>
    <row r="1653">
      <c r="A1653" s="74"/>
      <c r="B1653" s="74"/>
      <c r="C1653" s="74"/>
      <c r="D1653" s="74"/>
      <c r="E1653" s="74"/>
      <c r="F1653" s="74"/>
      <c r="G1653" s="74"/>
      <c r="H1653" s="74"/>
      <c r="I1653" s="74"/>
      <c r="J1653" s="74"/>
      <c r="K1653" s="74"/>
      <c r="L1653" s="74"/>
      <c r="M1653" s="74"/>
      <c r="N1653" s="74"/>
      <c r="O1653" s="74"/>
      <c r="P1653" s="74"/>
      <c r="Q1653" s="74"/>
      <c r="R1653" s="74"/>
      <c r="S1653" s="74"/>
      <c r="T1653" s="74"/>
      <c r="U1653" s="74"/>
      <c r="V1653" s="74"/>
      <c r="W1653" s="74"/>
      <c r="X1653" s="74"/>
      <c r="Y1653" s="74"/>
      <c r="Z1653" s="74"/>
    </row>
    <row r="1654">
      <c r="A1654" s="74"/>
      <c r="B1654" s="74"/>
      <c r="C1654" s="74"/>
      <c r="D1654" s="74"/>
      <c r="E1654" s="74"/>
      <c r="F1654" s="74"/>
      <c r="G1654" s="74"/>
      <c r="H1654" s="74"/>
      <c r="I1654" s="74"/>
      <c r="J1654" s="74"/>
      <c r="K1654" s="74"/>
      <c r="L1654" s="74"/>
      <c r="M1654" s="74"/>
      <c r="N1654" s="74"/>
      <c r="O1654" s="74"/>
      <c r="P1654" s="74"/>
      <c r="Q1654" s="74"/>
      <c r="R1654" s="74"/>
      <c r="S1654" s="74"/>
      <c r="T1654" s="74"/>
      <c r="U1654" s="74"/>
      <c r="V1654" s="74"/>
      <c r="W1654" s="74"/>
      <c r="X1654" s="74"/>
      <c r="Y1654" s="74"/>
      <c r="Z1654" s="74"/>
    </row>
    <row r="1655">
      <c r="A1655" s="74"/>
      <c r="B1655" s="74"/>
      <c r="C1655" s="74"/>
      <c r="D1655" s="74"/>
      <c r="E1655" s="74"/>
      <c r="F1655" s="74"/>
      <c r="G1655" s="74"/>
      <c r="H1655" s="74"/>
      <c r="I1655" s="74"/>
      <c r="J1655" s="74"/>
      <c r="K1655" s="74"/>
      <c r="L1655" s="74"/>
      <c r="M1655" s="74"/>
      <c r="N1655" s="74"/>
      <c r="O1655" s="74"/>
      <c r="P1655" s="74"/>
      <c r="Q1655" s="74"/>
      <c r="R1655" s="74"/>
      <c r="S1655" s="74"/>
      <c r="T1655" s="74"/>
      <c r="U1655" s="74"/>
      <c r="V1655" s="74"/>
      <c r="W1655" s="74"/>
      <c r="X1655" s="74"/>
      <c r="Y1655" s="74"/>
      <c r="Z1655" s="74"/>
    </row>
    <row r="1656">
      <c r="A1656" s="74"/>
      <c r="B1656" s="74"/>
      <c r="C1656" s="74"/>
      <c r="D1656" s="74"/>
      <c r="E1656" s="74"/>
      <c r="F1656" s="74"/>
      <c r="G1656" s="74"/>
      <c r="H1656" s="74"/>
      <c r="I1656" s="74"/>
      <c r="J1656" s="74"/>
      <c r="K1656" s="74"/>
      <c r="L1656" s="74"/>
      <c r="M1656" s="74"/>
      <c r="N1656" s="74"/>
      <c r="O1656" s="74"/>
      <c r="P1656" s="74"/>
      <c r="Q1656" s="74"/>
      <c r="R1656" s="74"/>
      <c r="S1656" s="74"/>
      <c r="T1656" s="74"/>
      <c r="U1656" s="74"/>
      <c r="V1656" s="74"/>
      <c r="W1656" s="74"/>
      <c r="X1656" s="74"/>
      <c r="Y1656" s="74"/>
      <c r="Z1656" s="74"/>
    </row>
    <row r="1657">
      <c r="A1657" s="74"/>
      <c r="B1657" s="74"/>
      <c r="C1657" s="74"/>
      <c r="D1657" s="74"/>
      <c r="E1657" s="74"/>
      <c r="F1657" s="74"/>
      <c r="G1657" s="74"/>
      <c r="H1657" s="74"/>
      <c r="I1657" s="74"/>
      <c r="J1657" s="74"/>
      <c r="K1657" s="74"/>
      <c r="L1657" s="74"/>
      <c r="M1657" s="74"/>
      <c r="N1657" s="74"/>
      <c r="O1657" s="74"/>
      <c r="P1657" s="74"/>
      <c r="Q1657" s="74"/>
      <c r="R1657" s="74"/>
      <c r="S1657" s="74"/>
      <c r="T1657" s="74"/>
      <c r="U1657" s="74"/>
      <c r="V1657" s="74"/>
      <c r="W1657" s="74"/>
      <c r="X1657" s="74"/>
      <c r="Y1657" s="74"/>
      <c r="Z1657" s="74"/>
    </row>
    <row r="1658">
      <c r="A1658" s="74"/>
      <c r="B1658" s="74"/>
      <c r="C1658" s="74"/>
      <c r="D1658" s="74"/>
      <c r="E1658" s="74"/>
      <c r="F1658" s="74"/>
      <c r="G1658" s="74"/>
      <c r="H1658" s="74"/>
      <c r="I1658" s="74"/>
      <c r="J1658" s="74"/>
      <c r="K1658" s="74"/>
      <c r="L1658" s="74"/>
      <c r="M1658" s="74"/>
      <c r="N1658" s="74"/>
      <c r="O1658" s="74"/>
      <c r="P1658" s="74"/>
      <c r="Q1658" s="74"/>
      <c r="R1658" s="74"/>
      <c r="S1658" s="74"/>
      <c r="T1658" s="74"/>
      <c r="U1658" s="74"/>
      <c r="V1658" s="74"/>
      <c r="W1658" s="74"/>
      <c r="X1658" s="74"/>
      <c r="Y1658" s="74"/>
      <c r="Z1658" s="74"/>
    </row>
    <row r="1659">
      <c r="A1659" s="74"/>
      <c r="B1659" s="74"/>
      <c r="C1659" s="74"/>
      <c r="D1659" s="74"/>
      <c r="E1659" s="74"/>
      <c r="F1659" s="74"/>
      <c r="G1659" s="74"/>
      <c r="H1659" s="74"/>
      <c r="I1659" s="74"/>
      <c r="J1659" s="74"/>
      <c r="K1659" s="74"/>
      <c r="L1659" s="74"/>
      <c r="M1659" s="74"/>
      <c r="N1659" s="74"/>
      <c r="O1659" s="74"/>
      <c r="P1659" s="74"/>
      <c r="Q1659" s="74"/>
      <c r="R1659" s="74"/>
      <c r="S1659" s="74"/>
      <c r="T1659" s="74"/>
      <c r="U1659" s="74"/>
      <c r="V1659" s="74"/>
      <c r="W1659" s="74"/>
      <c r="X1659" s="74"/>
      <c r="Y1659" s="74"/>
      <c r="Z1659" s="74"/>
    </row>
    <row r="1660">
      <c r="A1660" s="74"/>
      <c r="B1660" s="74"/>
      <c r="C1660" s="74"/>
      <c r="D1660" s="74"/>
      <c r="E1660" s="74"/>
      <c r="F1660" s="74"/>
      <c r="G1660" s="74"/>
      <c r="H1660" s="74"/>
      <c r="I1660" s="74"/>
      <c r="J1660" s="74"/>
      <c r="K1660" s="74"/>
      <c r="L1660" s="74"/>
      <c r="M1660" s="74"/>
      <c r="N1660" s="74"/>
      <c r="O1660" s="74"/>
      <c r="P1660" s="74"/>
      <c r="Q1660" s="74"/>
      <c r="R1660" s="74"/>
      <c r="S1660" s="74"/>
      <c r="T1660" s="74"/>
      <c r="U1660" s="74"/>
      <c r="V1660" s="74"/>
      <c r="W1660" s="74"/>
      <c r="X1660" s="74"/>
      <c r="Y1660" s="74"/>
      <c r="Z1660" s="74"/>
    </row>
    <row r="1661">
      <c r="A1661" s="74"/>
      <c r="B1661" s="74"/>
      <c r="C1661" s="74"/>
      <c r="D1661" s="74"/>
      <c r="E1661" s="74"/>
      <c r="F1661" s="74"/>
      <c r="G1661" s="74"/>
      <c r="H1661" s="74"/>
      <c r="I1661" s="74"/>
      <c r="J1661" s="74"/>
      <c r="K1661" s="74"/>
      <c r="L1661" s="74"/>
      <c r="M1661" s="74"/>
      <c r="N1661" s="74"/>
      <c r="O1661" s="74"/>
      <c r="P1661" s="74"/>
      <c r="Q1661" s="74"/>
      <c r="R1661" s="74"/>
      <c r="S1661" s="74"/>
      <c r="T1661" s="74"/>
      <c r="U1661" s="74"/>
      <c r="V1661" s="74"/>
      <c r="W1661" s="74"/>
      <c r="X1661" s="74"/>
      <c r="Y1661" s="74"/>
      <c r="Z1661" s="74"/>
    </row>
    <row r="1662">
      <c r="A1662" s="74"/>
      <c r="B1662" s="74"/>
      <c r="C1662" s="74"/>
      <c r="D1662" s="74"/>
      <c r="E1662" s="74"/>
      <c r="F1662" s="74"/>
      <c r="G1662" s="74"/>
      <c r="H1662" s="74"/>
      <c r="I1662" s="74"/>
      <c r="J1662" s="74"/>
      <c r="K1662" s="74"/>
      <c r="L1662" s="74"/>
      <c r="M1662" s="74"/>
      <c r="N1662" s="74"/>
      <c r="O1662" s="74"/>
      <c r="P1662" s="74"/>
      <c r="Q1662" s="74"/>
      <c r="R1662" s="74"/>
      <c r="S1662" s="74"/>
      <c r="T1662" s="74"/>
      <c r="U1662" s="74"/>
      <c r="V1662" s="74"/>
      <c r="W1662" s="74"/>
      <c r="X1662" s="74"/>
      <c r="Y1662" s="74"/>
      <c r="Z1662" s="74"/>
    </row>
    <row r="1663">
      <c r="A1663" s="74"/>
      <c r="B1663" s="74"/>
      <c r="C1663" s="74"/>
      <c r="D1663" s="74"/>
      <c r="E1663" s="74"/>
      <c r="F1663" s="74"/>
      <c r="G1663" s="74"/>
      <c r="H1663" s="74"/>
      <c r="I1663" s="74"/>
      <c r="J1663" s="74"/>
      <c r="K1663" s="74"/>
      <c r="L1663" s="74"/>
      <c r="M1663" s="74"/>
      <c r="N1663" s="74"/>
      <c r="O1663" s="74"/>
      <c r="P1663" s="74"/>
      <c r="Q1663" s="74"/>
      <c r="R1663" s="74"/>
      <c r="S1663" s="74"/>
      <c r="T1663" s="74"/>
      <c r="U1663" s="74"/>
      <c r="V1663" s="74"/>
      <c r="W1663" s="74"/>
      <c r="X1663" s="74"/>
      <c r="Y1663" s="74"/>
      <c r="Z1663" s="74"/>
    </row>
    <row r="1664">
      <c r="A1664" s="74"/>
      <c r="B1664" s="74"/>
      <c r="C1664" s="74"/>
      <c r="D1664" s="74"/>
      <c r="E1664" s="74"/>
      <c r="F1664" s="74"/>
      <c r="G1664" s="74"/>
      <c r="H1664" s="74"/>
      <c r="I1664" s="74"/>
      <c r="J1664" s="74"/>
      <c r="K1664" s="74"/>
      <c r="L1664" s="74"/>
      <c r="M1664" s="74"/>
      <c r="N1664" s="74"/>
      <c r="O1664" s="74"/>
      <c r="P1664" s="74"/>
      <c r="Q1664" s="74"/>
      <c r="R1664" s="74"/>
      <c r="S1664" s="74"/>
      <c r="T1664" s="74"/>
      <c r="U1664" s="74"/>
      <c r="V1664" s="74"/>
      <c r="W1664" s="74"/>
      <c r="X1664" s="74"/>
      <c r="Y1664" s="74"/>
      <c r="Z1664" s="74"/>
    </row>
    <row r="1665">
      <c r="A1665" s="74"/>
      <c r="B1665" s="74"/>
      <c r="C1665" s="74"/>
      <c r="D1665" s="74"/>
      <c r="E1665" s="74"/>
      <c r="F1665" s="74"/>
      <c r="G1665" s="74"/>
      <c r="H1665" s="74"/>
      <c r="I1665" s="74"/>
      <c r="J1665" s="74"/>
      <c r="K1665" s="74"/>
      <c r="L1665" s="74"/>
      <c r="M1665" s="74"/>
      <c r="N1665" s="74"/>
      <c r="O1665" s="74"/>
      <c r="P1665" s="74"/>
      <c r="Q1665" s="74"/>
      <c r="R1665" s="74"/>
      <c r="S1665" s="74"/>
      <c r="T1665" s="74"/>
      <c r="U1665" s="74"/>
      <c r="V1665" s="74"/>
      <c r="W1665" s="74"/>
      <c r="X1665" s="74"/>
      <c r="Y1665" s="74"/>
      <c r="Z1665" s="74"/>
    </row>
    <row r="1666">
      <c r="A1666" s="74"/>
      <c r="B1666" s="74"/>
      <c r="C1666" s="74"/>
      <c r="D1666" s="74"/>
      <c r="E1666" s="74"/>
      <c r="F1666" s="74"/>
      <c r="G1666" s="74"/>
      <c r="H1666" s="74"/>
      <c r="I1666" s="74"/>
      <c r="J1666" s="74"/>
      <c r="K1666" s="74"/>
      <c r="L1666" s="74"/>
      <c r="M1666" s="74"/>
      <c r="N1666" s="74"/>
      <c r="O1666" s="74"/>
      <c r="P1666" s="74"/>
      <c r="Q1666" s="74"/>
      <c r="R1666" s="74"/>
      <c r="S1666" s="74"/>
      <c r="T1666" s="74"/>
      <c r="U1666" s="74"/>
      <c r="V1666" s="74"/>
      <c r="W1666" s="74"/>
      <c r="X1666" s="74"/>
      <c r="Y1666" s="74"/>
      <c r="Z1666" s="74"/>
    </row>
    <row r="1667">
      <c r="A1667" s="74"/>
      <c r="B1667" s="74"/>
      <c r="C1667" s="74"/>
      <c r="D1667" s="74"/>
      <c r="E1667" s="74"/>
      <c r="F1667" s="74"/>
      <c r="G1667" s="74"/>
      <c r="H1667" s="74"/>
      <c r="I1667" s="74"/>
      <c r="J1667" s="74"/>
      <c r="K1667" s="74"/>
      <c r="L1667" s="74"/>
      <c r="M1667" s="74"/>
      <c r="N1667" s="74"/>
      <c r="O1667" s="74"/>
      <c r="P1667" s="74"/>
      <c r="Q1667" s="74"/>
      <c r="R1667" s="74"/>
      <c r="S1667" s="74"/>
      <c r="T1667" s="74"/>
      <c r="U1667" s="74"/>
      <c r="V1667" s="74"/>
      <c r="W1667" s="74"/>
      <c r="X1667" s="74"/>
      <c r="Y1667" s="74"/>
      <c r="Z1667" s="74"/>
    </row>
    <row r="1668">
      <c r="A1668" s="74"/>
      <c r="B1668" s="74"/>
      <c r="C1668" s="74"/>
      <c r="D1668" s="74"/>
      <c r="E1668" s="74"/>
      <c r="F1668" s="74"/>
      <c r="G1668" s="74"/>
      <c r="H1668" s="74"/>
      <c r="I1668" s="74"/>
      <c r="J1668" s="74"/>
      <c r="K1668" s="74"/>
      <c r="L1668" s="74"/>
      <c r="M1668" s="74"/>
      <c r="N1668" s="74"/>
      <c r="O1668" s="74"/>
      <c r="P1668" s="74"/>
      <c r="Q1668" s="74"/>
      <c r="R1668" s="74"/>
      <c r="S1668" s="74"/>
      <c r="T1668" s="74"/>
      <c r="U1668" s="74"/>
      <c r="V1668" s="74"/>
      <c r="W1668" s="74"/>
      <c r="X1668" s="74"/>
      <c r="Y1668" s="74"/>
      <c r="Z1668" s="74"/>
    </row>
    <row r="1669">
      <c r="A1669" s="74"/>
      <c r="B1669" s="74"/>
      <c r="C1669" s="74"/>
      <c r="D1669" s="74"/>
      <c r="E1669" s="74"/>
      <c r="F1669" s="74"/>
      <c r="G1669" s="74"/>
      <c r="H1669" s="74"/>
      <c r="I1669" s="74"/>
      <c r="J1669" s="74"/>
      <c r="K1669" s="74"/>
      <c r="L1669" s="74"/>
      <c r="M1669" s="74"/>
      <c r="N1669" s="74"/>
      <c r="O1669" s="74"/>
      <c r="P1669" s="74"/>
      <c r="Q1669" s="74"/>
      <c r="R1669" s="74"/>
      <c r="S1669" s="74"/>
      <c r="T1669" s="74"/>
      <c r="U1669" s="74"/>
      <c r="V1669" s="74"/>
      <c r="W1669" s="74"/>
      <c r="X1669" s="74"/>
      <c r="Y1669" s="74"/>
      <c r="Z1669" s="74"/>
    </row>
    <row r="1670">
      <c r="A1670" s="74"/>
      <c r="B1670" s="74"/>
      <c r="C1670" s="74"/>
      <c r="D1670" s="74"/>
      <c r="E1670" s="74"/>
      <c r="F1670" s="74"/>
      <c r="G1670" s="74"/>
      <c r="H1670" s="74"/>
      <c r="I1670" s="74"/>
      <c r="J1670" s="74"/>
      <c r="K1670" s="74"/>
      <c r="L1670" s="74"/>
      <c r="M1670" s="74"/>
      <c r="N1670" s="74"/>
      <c r="O1670" s="74"/>
      <c r="P1670" s="74"/>
      <c r="Q1670" s="74"/>
      <c r="R1670" s="74"/>
      <c r="S1670" s="74"/>
      <c r="T1670" s="74"/>
      <c r="U1670" s="74"/>
      <c r="V1670" s="74"/>
      <c r="W1670" s="74"/>
      <c r="X1670" s="74"/>
      <c r="Y1670" s="74"/>
      <c r="Z1670" s="74"/>
    </row>
    <row r="1671">
      <c r="A1671" s="74"/>
      <c r="B1671" s="74"/>
      <c r="C1671" s="74"/>
      <c r="D1671" s="74"/>
      <c r="E1671" s="74"/>
      <c r="F1671" s="74"/>
      <c r="G1671" s="74"/>
      <c r="H1671" s="74"/>
      <c r="I1671" s="74"/>
      <c r="J1671" s="74"/>
      <c r="K1671" s="74"/>
      <c r="L1671" s="74"/>
      <c r="M1671" s="74"/>
      <c r="N1671" s="74"/>
      <c r="O1671" s="74"/>
      <c r="P1671" s="74"/>
      <c r="Q1671" s="74"/>
      <c r="R1671" s="74"/>
      <c r="S1671" s="74"/>
      <c r="T1671" s="74"/>
      <c r="U1671" s="74"/>
      <c r="V1671" s="74"/>
      <c r="W1671" s="74"/>
      <c r="X1671" s="74"/>
      <c r="Y1671" s="74"/>
      <c r="Z1671" s="74"/>
    </row>
    <row r="1672">
      <c r="A1672" s="74"/>
      <c r="B1672" s="74"/>
      <c r="C1672" s="74"/>
      <c r="D1672" s="74"/>
      <c r="E1672" s="74"/>
      <c r="F1672" s="74"/>
      <c r="G1672" s="74"/>
      <c r="H1672" s="74"/>
      <c r="I1672" s="74"/>
      <c r="J1672" s="74"/>
      <c r="K1672" s="74"/>
      <c r="L1672" s="74"/>
      <c r="M1672" s="74"/>
      <c r="N1672" s="74"/>
      <c r="O1672" s="74"/>
      <c r="P1672" s="74"/>
      <c r="Q1672" s="74"/>
      <c r="R1672" s="74"/>
      <c r="S1672" s="74"/>
      <c r="T1672" s="74"/>
      <c r="U1672" s="74"/>
      <c r="V1672" s="74"/>
      <c r="W1672" s="74"/>
      <c r="X1672" s="74"/>
      <c r="Y1672" s="74"/>
      <c r="Z1672" s="74"/>
    </row>
    <row r="1673">
      <c r="A1673" s="74"/>
      <c r="B1673" s="74"/>
      <c r="C1673" s="74"/>
      <c r="D1673" s="74"/>
      <c r="E1673" s="74"/>
      <c r="F1673" s="74"/>
      <c r="G1673" s="74"/>
      <c r="H1673" s="74"/>
      <c r="I1673" s="74"/>
      <c r="J1673" s="74"/>
      <c r="K1673" s="74"/>
      <c r="L1673" s="74"/>
      <c r="M1673" s="74"/>
      <c r="N1673" s="74"/>
      <c r="O1673" s="74"/>
      <c r="P1673" s="74"/>
      <c r="Q1673" s="74"/>
      <c r="R1673" s="74"/>
      <c r="S1673" s="74"/>
      <c r="T1673" s="74"/>
      <c r="U1673" s="74"/>
      <c r="V1673" s="74"/>
      <c r="W1673" s="74"/>
      <c r="X1673" s="74"/>
      <c r="Y1673" s="74"/>
      <c r="Z1673" s="74"/>
    </row>
    <row r="1674">
      <c r="A1674" s="74"/>
      <c r="B1674" s="74"/>
      <c r="C1674" s="74"/>
      <c r="D1674" s="74"/>
      <c r="E1674" s="74"/>
      <c r="F1674" s="74"/>
      <c r="G1674" s="74"/>
      <c r="H1674" s="74"/>
      <c r="I1674" s="74"/>
      <c r="J1674" s="74"/>
      <c r="K1674" s="74"/>
      <c r="L1674" s="74"/>
      <c r="M1674" s="74"/>
      <c r="N1674" s="74"/>
      <c r="O1674" s="74"/>
      <c r="P1674" s="74"/>
      <c r="Q1674" s="74"/>
      <c r="R1674" s="74"/>
      <c r="S1674" s="74"/>
      <c r="T1674" s="74"/>
      <c r="U1674" s="74"/>
      <c r="V1674" s="74"/>
      <c r="W1674" s="74"/>
      <c r="X1674" s="74"/>
      <c r="Y1674" s="74"/>
      <c r="Z1674" s="74"/>
    </row>
    <row r="1675">
      <c r="A1675" s="74"/>
      <c r="B1675" s="74"/>
      <c r="C1675" s="74"/>
      <c r="D1675" s="74"/>
      <c r="E1675" s="74"/>
      <c r="F1675" s="74"/>
      <c r="G1675" s="74"/>
      <c r="H1675" s="74"/>
      <c r="I1675" s="74"/>
      <c r="J1675" s="74"/>
      <c r="K1675" s="74"/>
      <c r="L1675" s="74"/>
      <c r="M1675" s="74"/>
      <c r="N1675" s="74"/>
      <c r="O1675" s="74"/>
      <c r="P1675" s="74"/>
      <c r="Q1675" s="74"/>
      <c r="R1675" s="74"/>
      <c r="S1675" s="74"/>
      <c r="T1675" s="74"/>
      <c r="U1675" s="74"/>
      <c r="V1675" s="74"/>
      <c r="W1675" s="74"/>
      <c r="X1675" s="74"/>
      <c r="Y1675" s="74"/>
      <c r="Z1675" s="74"/>
    </row>
    <row r="1676">
      <c r="A1676" s="74"/>
      <c r="B1676" s="74"/>
      <c r="C1676" s="74"/>
      <c r="D1676" s="74"/>
      <c r="E1676" s="74"/>
      <c r="F1676" s="74"/>
      <c r="G1676" s="74"/>
      <c r="H1676" s="74"/>
      <c r="I1676" s="74"/>
      <c r="J1676" s="74"/>
      <c r="K1676" s="74"/>
      <c r="L1676" s="74"/>
      <c r="M1676" s="74"/>
      <c r="N1676" s="74"/>
      <c r="O1676" s="74"/>
      <c r="P1676" s="74"/>
      <c r="Q1676" s="74"/>
      <c r="R1676" s="74"/>
      <c r="S1676" s="74"/>
      <c r="T1676" s="74"/>
      <c r="U1676" s="74"/>
      <c r="V1676" s="74"/>
      <c r="W1676" s="74"/>
      <c r="X1676" s="74"/>
      <c r="Y1676" s="74"/>
      <c r="Z1676" s="74"/>
    </row>
    <row r="1677">
      <c r="A1677" s="74"/>
      <c r="B1677" s="74"/>
      <c r="C1677" s="74"/>
      <c r="D1677" s="74"/>
      <c r="E1677" s="74"/>
      <c r="F1677" s="74"/>
      <c r="G1677" s="74"/>
      <c r="H1677" s="74"/>
      <c r="I1677" s="74"/>
      <c r="J1677" s="74"/>
      <c r="K1677" s="74"/>
      <c r="L1677" s="74"/>
      <c r="M1677" s="74"/>
      <c r="N1677" s="74"/>
      <c r="O1677" s="74"/>
      <c r="P1677" s="74"/>
      <c r="Q1677" s="74"/>
      <c r="R1677" s="74"/>
      <c r="S1677" s="74"/>
      <c r="T1677" s="74"/>
      <c r="U1677" s="74"/>
      <c r="V1677" s="74"/>
      <c r="W1677" s="74"/>
      <c r="X1677" s="74"/>
      <c r="Y1677" s="74"/>
      <c r="Z1677" s="74"/>
    </row>
    <row r="1678">
      <c r="A1678" s="74"/>
      <c r="B1678" s="74"/>
      <c r="C1678" s="74"/>
      <c r="D1678" s="74"/>
      <c r="E1678" s="74"/>
      <c r="F1678" s="74"/>
      <c r="G1678" s="74"/>
      <c r="H1678" s="74"/>
      <c r="I1678" s="74"/>
      <c r="J1678" s="74"/>
      <c r="K1678" s="74"/>
      <c r="L1678" s="74"/>
      <c r="M1678" s="74"/>
      <c r="N1678" s="74"/>
      <c r="O1678" s="74"/>
      <c r="P1678" s="74"/>
      <c r="Q1678" s="74"/>
      <c r="R1678" s="74"/>
      <c r="S1678" s="74"/>
      <c r="T1678" s="74"/>
      <c r="U1678" s="74"/>
      <c r="V1678" s="74"/>
      <c r="W1678" s="74"/>
      <c r="X1678" s="74"/>
      <c r="Y1678" s="74"/>
      <c r="Z1678" s="74"/>
    </row>
    <row r="1679">
      <c r="A1679" s="74"/>
      <c r="B1679" s="74"/>
      <c r="C1679" s="74"/>
      <c r="D1679" s="74"/>
      <c r="E1679" s="74"/>
      <c r="F1679" s="74"/>
      <c r="G1679" s="74"/>
      <c r="H1679" s="74"/>
      <c r="I1679" s="74"/>
      <c r="J1679" s="74"/>
      <c r="K1679" s="74"/>
      <c r="L1679" s="74"/>
      <c r="M1679" s="74"/>
      <c r="N1679" s="74"/>
      <c r="O1679" s="74"/>
      <c r="P1679" s="74"/>
      <c r="Q1679" s="74"/>
      <c r="R1679" s="74"/>
      <c r="S1679" s="74"/>
      <c r="T1679" s="74"/>
      <c r="U1679" s="74"/>
      <c r="V1679" s="74"/>
      <c r="W1679" s="74"/>
      <c r="X1679" s="74"/>
      <c r="Y1679" s="74"/>
      <c r="Z1679" s="74"/>
    </row>
    <row r="1680">
      <c r="A1680" s="74"/>
      <c r="B1680" s="74"/>
      <c r="C1680" s="74"/>
      <c r="D1680" s="74"/>
      <c r="E1680" s="74"/>
      <c r="F1680" s="74"/>
      <c r="G1680" s="74"/>
      <c r="H1680" s="74"/>
      <c r="I1680" s="74"/>
      <c r="J1680" s="74"/>
      <c r="K1680" s="74"/>
      <c r="L1680" s="74"/>
      <c r="M1680" s="74"/>
      <c r="N1680" s="74"/>
      <c r="O1680" s="74"/>
      <c r="P1680" s="74"/>
      <c r="Q1680" s="74"/>
      <c r="R1680" s="74"/>
      <c r="S1680" s="74"/>
      <c r="T1680" s="74"/>
      <c r="U1680" s="74"/>
      <c r="V1680" s="74"/>
      <c r="W1680" s="74"/>
      <c r="X1680" s="74"/>
      <c r="Y1680" s="74"/>
      <c r="Z1680" s="74"/>
    </row>
    <row r="1681">
      <c r="A1681" s="74"/>
      <c r="B1681" s="74"/>
      <c r="C1681" s="74"/>
      <c r="D1681" s="74"/>
      <c r="E1681" s="74"/>
      <c r="F1681" s="74"/>
      <c r="G1681" s="74"/>
      <c r="H1681" s="74"/>
      <c r="I1681" s="74"/>
      <c r="J1681" s="74"/>
      <c r="K1681" s="74"/>
      <c r="L1681" s="74"/>
      <c r="M1681" s="74"/>
      <c r="N1681" s="74"/>
      <c r="O1681" s="74"/>
      <c r="P1681" s="74"/>
      <c r="Q1681" s="74"/>
      <c r="R1681" s="74"/>
      <c r="S1681" s="74"/>
      <c r="T1681" s="74"/>
      <c r="U1681" s="74"/>
      <c r="V1681" s="74"/>
      <c r="W1681" s="74"/>
      <c r="X1681" s="74"/>
      <c r="Y1681" s="74"/>
      <c r="Z1681" s="74"/>
    </row>
    <row r="1682">
      <c r="A1682" s="74"/>
      <c r="B1682" s="74"/>
      <c r="C1682" s="74"/>
      <c r="D1682" s="74"/>
      <c r="E1682" s="74"/>
      <c r="F1682" s="74"/>
      <c r="G1682" s="74"/>
      <c r="H1682" s="74"/>
      <c r="I1682" s="74"/>
      <c r="J1682" s="74"/>
      <c r="K1682" s="74"/>
      <c r="L1682" s="74"/>
      <c r="M1682" s="74"/>
      <c r="N1682" s="74"/>
      <c r="O1682" s="74"/>
      <c r="P1682" s="74"/>
      <c r="Q1682" s="74"/>
      <c r="R1682" s="74"/>
      <c r="S1682" s="74"/>
      <c r="T1682" s="74"/>
      <c r="U1682" s="74"/>
      <c r="V1682" s="74"/>
      <c r="W1682" s="74"/>
      <c r="X1682" s="74"/>
      <c r="Y1682" s="74"/>
      <c r="Z1682" s="74"/>
    </row>
    <row r="1683">
      <c r="A1683" s="74"/>
      <c r="B1683" s="74"/>
      <c r="C1683" s="74"/>
      <c r="D1683" s="74"/>
      <c r="E1683" s="74"/>
      <c r="F1683" s="74"/>
      <c r="G1683" s="74"/>
      <c r="H1683" s="74"/>
      <c r="I1683" s="74"/>
      <c r="J1683" s="74"/>
      <c r="K1683" s="74"/>
      <c r="L1683" s="74"/>
      <c r="M1683" s="74"/>
      <c r="N1683" s="74"/>
      <c r="O1683" s="74"/>
      <c r="P1683" s="74"/>
      <c r="Q1683" s="74"/>
      <c r="R1683" s="74"/>
      <c r="S1683" s="74"/>
      <c r="T1683" s="74"/>
      <c r="U1683" s="74"/>
      <c r="V1683" s="74"/>
      <c r="W1683" s="74"/>
      <c r="X1683" s="74"/>
      <c r="Y1683" s="74"/>
      <c r="Z1683" s="74"/>
    </row>
    <row r="1684">
      <c r="A1684" s="74"/>
      <c r="B1684" s="74"/>
      <c r="C1684" s="74"/>
      <c r="D1684" s="74"/>
      <c r="E1684" s="74"/>
      <c r="F1684" s="74"/>
      <c r="G1684" s="74"/>
      <c r="H1684" s="74"/>
      <c r="I1684" s="74"/>
      <c r="J1684" s="74"/>
      <c r="K1684" s="74"/>
      <c r="L1684" s="74"/>
      <c r="M1684" s="74"/>
      <c r="N1684" s="74"/>
      <c r="O1684" s="74"/>
      <c r="P1684" s="74"/>
      <c r="Q1684" s="74"/>
      <c r="R1684" s="74"/>
      <c r="S1684" s="74"/>
      <c r="T1684" s="74"/>
      <c r="U1684" s="74"/>
      <c r="V1684" s="74"/>
      <c r="W1684" s="74"/>
      <c r="X1684" s="74"/>
      <c r="Y1684" s="74"/>
      <c r="Z1684" s="74"/>
    </row>
    <row r="1685">
      <c r="A1685" s="74"/>
      <c r="B1685" s="74"/>
      <c r="C1685" s="74"/>
      <c r="D1685" s="74"/>
      <c r="E1685" s="74"/>
      <c r="F1685" s="74"/>
      <c r="G1685" s="74"/>
      <c r="H1685" s="74"/>
      <c r="I1685" s="74"/>
      <c r="J1685" s="74"/>
      <c r="K1685" s="74"/>
      <c r="L1685" s="74"/>
      <c r="M1685" s="74"/>
      <c r="N1685" s="74"/>
      <c r="O1685" s="74"/>
      <c r="P1685" s="74"/>
      <c r="Q1685" s="74"/>
      <c r="R1685" s="74"/>
      <c r="S1685" s="74"/>
      <c r="T1685" s="74"/>
      <c r="U1685" s="74"/>
      <c r="V1685" s="74"/>
      <c r="W1685" s="74"/>
      <c r="X1685" s="74"/>
      <c r="Y1685" s="74"/>
      <c r="Z1685" s="74"/>
    </row>
    <row r="1686">
      <c r="A1686" s="74"/>
      <c r="B1686" s="74"/>
      <c r="C1686" s="74"/>
      <c r="D1686" s="74"/>
      <c r="E1686" s="74"/>
      <c r="F1686" s="74"/>
      <c r="G1686" s="74"/>
      <c r="H1686" s="74"/>
      <c r="I1686" s="74"/>
      <c r="J1686" s="74"/>
      <c r="K1686" s="74"/>
      <c r="L1686" s="74"/>
      <c r="M1686" s="74"/>
      <c r="N1686" s="74"/>
      <c r="O1686" s="74"/>
      <c r="P1686" s="74"/>
      <c r="Q1686" s="74"/>
      <c r="R1686" s="74"/>
      <c r="S1686" s="74"/>
      <c r="T1686" s="74"/>
      <c r="U1686" s="74"/>
      <c r="V1686" s="74"/>
      <c r="W1686" s="74"/>
      <c r="X1686" s="74"/>
      <c r="Y1686" s="74"/>
      <c r="Z1686" s="74"/>
    </row>
    <row r="1687">
      <c r="A1687" s="74"/>
      <c r="B1687" s="74"/>
      <c r="C1687" s="74"/>
      <c r="D1687" s="74"/>
      <c r="E1687" s="74"/>
      <c r="F1687" s="74"/>
      <c r="G1687" s="74"/>
      <c r="H1687" s="74"/>
      <c r="I1687" s="74"/>
      <c r="J1687" s="74"/>
      <c r="K1687" s="74"/>
      <c r="L1687" s="74"/>
      <c r="M1687" s="74"/>
      <c r="N1687" s="74"/>
      <c r="O1687" s="74"/>
      <c r="P1687" s="74"/>
      <c r="Q1687" s="74"/>
      <c r="R1687" s="74"/>
      <c r="S1687" s="74"/>
      <c r="T1687" s="74"/>
      <c r="U1687" s="74"/>
      <c r="V1687" s="74"/>
      <c r="W1687" s="74"/>
      <c r="X1687" s="74"/>
      <c r="Y1687" s="74"/>
      <c r="Z1687" s="74"/>
    </row>
    <row r="1688">
      <c r="A1688" s="74"/>
      <c r="B1688" s="74"/>
      <c r="C1688" s="74"/>
      <c r="D1688" s="74"/>
      <c r="E1688" s="74"/>
      <c r="F1688" s="74"/>
      <c r="G1688" s="74"/>
      <c r="H1688" s="74"/>
      <c r="I1688" s="74"/>
      <c r="J1688" s="74"/>
      <c r="K1688" s="74"/>
      <c r="L1688" s="74"/>
      <c r="M1688" s="74"/>
      <c r="N1688" s="74"/>
      <c r="O1688" s="74"/>
      <c r="P1688" s="74"/>
      <c r="Q1688" s="74"/>
      <c r="R1688" s="74"/>
      <c r="S1688" s="74"/>
      <c r="T1688" s="74"/>
      <c r="U1688" s="74"/>
      <c r="V1688" s="74"/>
      <c r="W1688" s="74"/>
      <c r="X1688" s="74"/>
      <c r="Y1688" s="74"/>
      <c r="Z1688" s="74"/>
    </row>
    <row r="1689">
      <c r="A1689" s="74"/>
      <c r="B1689" s="74"/>
      <c r="C1689" s="74"/>
      <c r="D1689" s="74"/>
      <c r="E1689" s="74"/>
      <c r="F1689" s="74"/>
      <c r="G1689" s="74"/>
      <c r="H1689" s="74"/>
      <c r="I1689" s="74"/>
      <c r="J1689" s="74"/>
      <c r="K1689" s="74"/>
      <c r="L1689" s="74"/>
      <c r="M1689" s="74"/>
      <c r="N1689" s="74"/>
      <c r="O1689" s="74"/>
      <c r="P1689" s="74"/>
      <c r="Q1689" s="74"/>
      <c r="R1689" s="74"/>
      <c r="S1689" s="74"/>
      <c r="T1689" s="74"/>
      <c r="U1689" s="74"/>
      <c r="V1689" s="74"/>
      <c r="W1689" s="74"/>
      <c r="X1689" s="74"/>
      <c r="Y1689" s="74"/>
      <c r="Z1689" s="74"/>
    </row>
    <row r="1690">
      <c r="A1690" s="74"/>
      <c r="B1690" s="74"/>
      <c r="C1690" s="74"/>
      <c r="D1690" s="74"/>
      <c r="E1690" s="74"/>
      <c r="F1690" s="74"/>
      <c r="G1690" s="74"/>
      <c r="H1690" s="74"/>
      <c r="I1690" s="74"/>
      <c r="J1690" s="74"/>
      <c r="K1690" s="74"/>
      <c r="L1690" s="74"/>
      <c r="M1690" s="74"/>
      <c r="N1690" s="74"/>
      <c r="O1690" s="74"/>
      <c r="P1690" s="74"/>
      <c r="Q1690" s="74"/>
      <c r="R1690" s="74"/>
      <c r="S1690" s="74"/>
      <c r="T1690" s="74"/>
      <c r="U1690" s="74"/>
      <c r="V1690" s="74"/>
      <c r="W1690" s="74"/>
      <c r="X1690" s="74"/>
      <c r="Y1690" s="74"/>
      <c r="Z1690" s="74"/>
    </row>
    <row r="1691">
      <c r="A1691" s="74"/>
      <c r="B1691" s="74"/>
      <c r="C1691" s="74"/>
      <c r="D1691" s="74"/>
      <c r="E1691" s="74"/>
      <c r="F1691" s="74"/>
      <c r="G1691" s="74"/>
      <c r="H1691" s="74"/>
      <c r="I1691" s="74"/>
      <c r="J1691" s="74"/>
      <c r="K1691" s="74"/>
      <c r="L1691" s="74"/>
      <c r="M1691" s="74"/>
      <c r="N1691" s="74"/>
      <c r="O1691" s="74"/>
      <c r="P1691" s="74"/>
      <c r="Q1691" s="74"/>
      <c r="R1691" s="74"/>
      <c r="S1691" s="74"/>
      <c r="T1691" s="74"/>
      <c r="U1691" s="74"/>
      <c r="V1691" s="74"/>
      <c r="W1691" s="74"/>
      <c r="X1691" s="74"/>
      <c r="Y1691" s="74"/>
      <c r="Z1691" s="74"/>
    </row>
    <row r="1692">
      <c r="A1692" s="74"/>
      <c r="B1692" s="74"/>
      <c r="C1692" s="74"/>
      <c r="D1692" s="74"/>
      <c r="E1692" s="74"/>
      <c r="F1692" s="74"/>
      <c r="G1692" s="74"/>
      <c r="H1692" s="74"/>
      <c r="I1692" s="74"/>
      <c r="J1692" s="74"/>
      <c r="K1692" s="74"/>
      <c r="L1692" s="74"/>
      <c r="M1692" s="74"/>
      <c r="N1692" s="74"/>
      <c r="O1692" s="74"/>
      <c r="P1692" s="74"/>
      <c r="Q1692" s="74"/>
      <c r="R1692" s="74"/>
      <c r="S1692" s="74"/>
      <c r="T1692" s="74"/>
      <c r="U1692" s="74"/>
      <c r="V1692" s="74"/>
      <c r="W1692" s="74"/>
      <c r="X1692" s="74"/>
      <c r="Y1692" s="74"/>
      <c r="Z1692" s="74"/>
    </row>
    <row r="1693">
      <c r="A1693" s="74"/>
      <c r="B1693" s="74"/>
      <c r="C1693" s="74"/>
      <c r="D1693" s="74"/>
      <c r="E1693" s="74"/>
      <c r="F1693" s="74"/>
      <c r="G1693" s="74"/>
      <c r="H1693" s="74"/>
      <c r="I1693" s="74"/>
      <c r="J1693" s="74"/>
      <c r="K1693" s="74"/>
      <c r="L1693" s="74"/>
      <c r="M1693" s="74"/>
      <c r="N1693" s="74"/>
      <c r="O1693" s="74"/>
      <c r="P1693" s="74"/>
      <c r="Q1693" s="74"/>
      <c r="R1693" s="74"/>
      <c r="S1693" s="74"/>
      <c r="T1693" s="74"/>
      <c r="U1693" s="74"/>
      <c r="V1693" s="74"/>
      <c r="W1693" s="74"/>
      <c r="X1693" s="74"/>
      <c r="Y1693" s="74"/>
      <c r="Z1693" s="74"/>
    </row>
    <row r="1694">
      <c r="A1694" s="74"/>
      <c r="B1694" s="74"/>
      <c r="C1694" s="74"/>
      <c r="D1694" s="74"/>
      <c r="E1694" s="74"/>
      <c r="F1694" s="74"/>
      <c r="G1694" s="74"/>
      <c r="H1694" s="74"/>
      <c r="I1694" s="74"/>
      <c r="J1694" s="74"/>
      <c r="K1694" s="74"/>
      <c r="L1694" s="74"/>
      <c r="M1694" s="74"/>
      <c r="N1694" s="74"/>
      <c r="O1694" s="74"/>
      <c r="P1694" s="74"/>
      <c r="Q1694" s="74"/>
      <c r="R1694" s="74"/>
      <c r="S1694" s="74"/>
      <c r="T1694" s="74"/>
      <c r="U1694" s="74"/>
      <c r="V1694" s="74"/>
      <c r="W1694" s="74"/>
      <c r="X1694" s="74"/>
      <c r="Y1694" s="74"/>
      <c r="Z1694" s="74"/>
    </row>
    <row r="1695">
      <c r="A1695" s="74"/>
      <c r="B1695" s="74"/>
      <c r="C1695" s="74"/>
      <c r="D1695" s="74"/>
      <c r="E1695" s="74"/>
      <c r="F1695" s="74"/>
      <c r="G1695" s="74"/>
      <c r="H1695" s="74"/>
      <c r="I1695" s="74"/>
      <c r="J1695" s="74"/>
      <c r="K1695" s="74"/>
      <c r="L1695" s="74"/>
      <c r="M1695" s="74"/>
      <c r="N1695" s="74"/>
      <c r="O1695" s="74"/>
      <c r="P1695" s="74"/>
      <c r="Q1695" s="74"/>
      <c r="R1695" s="74"/>
      <c r="S1695" s="74"/>
      <c r="T1695" s="74"/>
      <c r="U1695" s="74"/>
      <c r="V1695" s="74"/>
      <c r="W1695" s="74"/>
      <c r="X1695" s="74"/>
      <c r="Y1695" s="74"/>
      <c r="Z1695" s="74"/>
    </row>
    <row r="1696">
      <c r="A1696" s="74"/>
      <c r="B1696" s="74"/>
      <c r="C1696" s="74"/>
      <c r="D1696" s="74"/>
      <c r="E1696" s="74"/>
      <c r="F1696" s="74"/>
      <c r="G1696" s="74"/>
      <c r="H1696" s="74"/>
      <c r="I1696" s="74"/>
      <c r="J1696" s="74"/>
      <c r="K1696" s="74"/>
      <c r="L1696" s="74"/>
      <c r="M1696" s="74"/>
      <c r="N1696" s="74"/>
      <c r="O1696" s="74"/>
      <c r="P1696" s="74"/>
      <c r="Q1696" s="74"/>
      <c r="R1696" s="74"/>
      <c r="S1696" s="74"/>
      <c r="T1696" s="74"/>
      <c r="U1696" s="74"/>
      <c r="V1696" s="74"/>
      <c r="W1696" s="74"/>
      <c r="X1696" s="74"/>
      <c r="Y1696" s="74"/>
      <c r="Z1696" s="74"/>
    </row>
    <row r="1697">
      <c r="A1697" s="74"/>
      <c r="B1697" s="74"/>
      <c r="C1697" s="74"/>
      <c r="D1697" s="74"/>
      <c r="E1697" s="74"/>
      <c r="F1697" s="74"/>
      <c r="G1697" s="74"/>
      <c r="H1697" s="74"/>
      <c r="I1697" s="74"/>
      <c r="J1697" s="74"/>
      <c r="K1697" s="74"/>
      <c r="L1697" s="74"/>
      <c r="M1697" s="74"/>
      <c r="N1697" s="74"/>
      <c r="O1697" s="74"/>
      <c r="P1697" s="74"/>
      <c r="Q1697" s="74"/>
      <c r="R1697" s="74"/>
      <c r="S1697" s="74"/>
      <c r="T1697" s="74"/>
      <c r="U1697" s="74"/>
      <c r="V1697" s="74"/>
      <c r="W1697" s="74"/>
      <c r="X1697" s="74"/>
      <c r="Y1697" s="74"/>
      <c r="Z1697" s="74"/>
    </row>
    <row r="1698">
      <c r="A1698" s="74"/>
      <c r="B1698" s="74"/>
      <c r="C1698" s="74"/>
      <c r="D1698" s="74"/>
      <c r="E1698" s="74"/>
      <c r="F1698" s="74"/>
      <c r="G1698" s="74"/>
      <c r="H1698" s="74"/>
      <c r="I1698" s="74"/>
      <c r="J1698" s="74"/>
      <c r="K1698" s="74"/>
      <c r="L1698" s="74"/>
      <c r="M1698" s="74"/>
      <c r="N1698" s="74"/>
      <c r="O1698" s="74"/>
      <c r="P1698" s="74"/>
      <c r="Q1698" s="74"/>
      <c r="R1698" s="74"/>
      <c r="S1698" s="74"/>
      <c r="T1698" s="74"/>
      <c r="U1698" s="74"/>
      <c r="V1698" s="74"/>
      <c r="W1698" s="74"/>
      <c r="X1698" s="74"/>
      <c r="Y1698" s="74"/>
      <c r="Z1698" s="74"/>
    </row>
    <row r="1699">
      <c r="A1699" s="74"/>
      <c r="B1699" s="74"/>
      <c r="C1699" s="74"/>
      <c r="D1699" s="74"/>
      <c r="E1699" s="74"/>
      <c r="F1699" s="74"/>
      <c r="G1699" s="74"/>
      <c r="H1699" s="74"/>
      <c r="I1699" s="74"/>
      <c r="J1699" s="74"/>
      <c r="K1699" s="74"/>
      <c r="L1699" s="74"/>
      <c r="M1699" s="74"/>
      <c r="N1699" s="74"/>
      <c r="O1699" s="74"/>
      <c r="P1699" s="74"/>
      <c r="Q1699" s="74"/>
      <c r="R1699" s="74"/>
      <c r="S1699" s="74"/>
      <c r="T1699" s="74"/>
      <c r="U1699" s="74"/>
      <c r="V1699" s="74"/>
      <c r="W1699" s="74"/>
      <c r="X1699" s="74"/>
      <c r="Y1699" s="74"/>
      <c r="Z1699" s="74"/>
    </row>
    <row r="1700">
      <c r="A1700" s="74"/>
      <c r="B1700" s="74"/>
      <c r="C1700" s="74"/>
      <c r="D1700" s="74"/>
      <c r="E1700" s="74"/>
      <c r="F1700" s="74"/>
      <c r="G1700" s="74"/>
      <c r="H1700" s="74"/>
      <c r="I1700" s="74"/>
      <c r="J1700" s="74"/>
      <c r="K1700" s="74"/>
      <c r="L1700" s="74"/>
      <c r="M1700" s="74"/>
      <c r="N1700" s="74"/>
      <c r="O1700" s="74"/>
      <c r="P1700" s="74"/>
      <c r="Q1700" s="74"/>
      <c r="R1700" s="74"/>
      <c r="S1700" s="74"/>
      <c r="T1700" s="74"/>
      <c r="U1700" s="74"/>
      <c r="V1700" s="74"/>
      <c r="W1700" s="74"/>
      <c r="X1700" s="74"/>
      <c r="Y1700" s="74"/>
      <c r="Z1700" s="74"/>
    </row>
    <row r="1701">
      <c r="A1701" s="74"/>
      <c r="B1701" s="74"/>
      <c r="C1701" s="74"/>
      <c r="D1701" s="74"/>
      <c r="E1701" s="74"/>
      <c r="F1701" s="74"/>
      <c r="G1701" s="74"/>
      <c r="H1701" s="74"/>
      <c r="I1701" s="74"/>
      <c r="J1701" s="74"/>
      <c r="K1701" s="74"/>
      <c r="L1701" s="74"/>
      <c r="M1701" s="74"/>
      <c r="N1701" s="74"/>
      <c r="O1701" s="74"/>
      <c r="P1701" s="74"/>
      <c r="Q1701" s="74"/>
      <c r="R1701" s="74"/>
      <c r="S1701" s="74"/>
      <c r="T1701" s="74"/>
      <c r="U1701" s="74"/>
      <c r="V1701" s="74"/>
      <c r="W1701" s="74"/>
      <c r="X1701" s="74"/>
      <c r="Y1701" s="74"/>
      <c r="Z1701" s="74"/>
    </row>
    <row r="1702">
      <c r="A1702" s="74"/>
      <c r="B1702" s="74"/>
      <c r="C1702" s="74"/>
      <c r="D1702" s="74"/>
      <c r="E1702" s="74"/>
      <c r="F1702" s="74"/>
      <c r="G1702" s="74"/>
      <c r="H1702" s="74"/>
      <c r="I1702" s="74"/>
      <c r="J1702" s="74"/>
      <c r="K1702" s="74"/>
      <c r="L1702" s="74"/>
      <c r="M1702" s="74"/>
      <c r="N1702" s="74"/>
      <c r="O1702" s="74"/>
      <c r="P1702" s="74"/>
      <c r="Q1702" s="74"/>
      <c r="R1702" s="74"/>
      <c r="S1702" s="74"/>
      <c r="T1702" s="74"/>
      <c r="U1702" s="74"/>
      <c r="V1702" s="74"/>
      <c r="W1702" s="74"/>
      <c r="X1702" s="74"/>
      <c r="Y1702" s="74"/>
      <c r="Z1702" s="74"/>
    </row>
    <row r="1703">
      <c r="A1703" s="74"/>
      <c r="B1703" s="74"/>
      <c r="C1703" s="74"/>
      <c r="D1703" s="74"/>
      <c r="E1703" s="74"/>
      <c r="F1703" s="74"/>
      <c r="G1703" s="74"/>
      <c r="H1703" s="74"/>
      <c r="I1703" s="74"/>
      <c r="J1703" s="74"/>
      <c r="K1703" s="74"/>
      <c r="L1703" s="74"/>
      <c r="M1703" s="74"/>
      <c r="N1703" s="74"/>
      <c r="O1703" s="74"/>
      <c r="P1703" s="74"/>
      <c r="Q1703" s="74"/>
      <c r="R1703" s="74"/>
      <c r="S1703" s="74"/>
      <c r="T1703" s="74"/>
      <c r="U1703" s="74"/>
      <c r="V1703" s="74"/>
      <c r="W1703" s="74"/>
      <c r="X1703" s="74"/>
      <c r="Y1703" s="74"/>
      <c r="Z1703" s="74"/>
    </row>
    <row r="1704">
      <c r="A1704" s="74"/>
      <c r="B1704" s="74"/>
      <c r="C1704" s="74"/>
      <c r="D1704" s="74"/>
      <c r="E1704" s="74"/>
      <c r="F1704" s="74"/>
      <c r="G1704" s="74"/>
      <c r="H1704" s="74"/>
      <c r="I1704" s="74"/>
      <c r="J1704" s="74"/>
      <c r="K1704" s="74"/>
      <c r="L1704" s="74"/>
      <c r="M1704" s="74"/>
      <c r="N1704" s="74"/>
      <c r="O1704" s="74"/>
      <c r="P1704" s="74"/>
      <c r="Q1704" s="74"/>
      <c r="R1704" s="74"/>
      <c r="S1704" s="74"/>
      <c r="T1704" s="74"/>
      <c r="U1704" s="74"/>
      <c r="V1704" s="74"/>
      <c r="W1704" s="74"/>
      <c r="X1704" s="74"/>
      <c r="Y1704" s="74"/>
      <c r="Z1704" s="74"/>
    </row>
    <row r="1705">
      <c r="A1705" s="74"/>
      <c r="B1705" s="74"/>
      <c r="C1705" s="74"/>
      <c r="D1705" s="74"/>
      <c r="E1705" s="74"/>
      <c r="F1705" s="74"/>
      <c r="G1705" s="74"/>
      <c r="H1705" s="74"/>
      <c r="I1705" s="74"/>
      <c r="J1705" s="74"/>
      <c r="K1705" s="74"/>
      <c r="L1705" s="74"/>
      <c r="M1705" s="74"/>
      <c r="N1705" s="74"/>
      <c r="O1705" s="74"/>
      <c r="P1705" s="74"/>
      <c r="Q1705" s="74"/>
      <c r="R1705" s="74"/>
      <c r="S1705" s="74"/>
      <c r="T1705" s="74"/>
      <c r="U1705" s="74"/>
      <c r="V1705" s="74"/>
      <c r="W1705" s="74"/>
      <c r="X1705" s="74"/>
      <c r="Y1705" s="74"/>
      <c r="Z1705" s="74"/>
    </row>
    <row r="1706">
      <c r="A1706" s="74"/>
      <c r="B1706" s="74"/>
      <c r="C1706" s="74"/>
      <c r="D1706" s="74"/>
      <c r="E1706" s="74"/>
      <c r="F1706" s="74"/>
      <c r="G1706" s="74"/>
      <c r="H1706" s="74"/>
      <c r="I1706" s="74"/>
      <c r="J1706" s="74"/>
      <c r="K1706" s="74"/>
      <c r="L1706" s="74"/>
      <c r="M1706" s="74"/>
      <c r="N1706" s="74"/>
      <c r="O1706" s="74"/>
      <c r="P1706" s="74"/>
      <c r="Q1706" s="74"/>
      <c r="R1706" s="74"/>
      <c r="S1706" s="74"/>
      <c r="T1706" s="74"/>
      <c r="U1706" s="74"/>
      <c r="V1706" s="74"/>
      <c r="W1706" s="74"/>
      <c r="X1706" s="74"/>
      <c r="Y1706" s="74"/>
      <c r="Z1706" s="74"/>
    </row>
    <row r="1707">
      <c r="A1707" s="74"/>
      <c r="B1707" s="74"/>
      <c r="C1707" s="74"/>
      <c r="D1707" s="74"/>
      <c r="E1707" s="74"/>
      <c r="F1707" s="74"/>
      <c r="G1707" s="74"/>
      <c r="H1707" s="74"/>
      <c r="I1707" s="74"/>
      <c r="J1707" s="74"/>
      <c r="K1707" s="74"/>
      <c r="L1707" s="74"/>
      <c r="M1707" s="74"/>
      <c r="N1707" s="74"/>
      <c r="O1707" s="74"/>
      <c r="P1707" s="74"/>
      <c r="Q1707" s="74"/>
      <c r="R1707" s="74"/>
      <c r="S1707" s="74"/>
      <c r="T1707" s="74"/>
      <c r="U1707" s="74"/>
      <c r="V1707" s="74"/>
      <c r="W1707" s="74"/>
      <c r="X1707" s="74"/>
      <c r="Y1707" s="74"/>
      <c r="Z1707" s="74"/>
    </row>
    <row r="1708">
      <c r="A1708" s="74"/>
      <c r="B1708" s="74"/>
      <c r="C1708" s="74"/>
      <c r="D1708" s="74"/>
      <c r="E1708" s="74"/>
      <c r="F1708" s="74"/>
      <c r="G1708" s="74"/>
      <c r="H1708" s="74"/>
      <c r="I1708" s="74"/>
      <c r="J1708" s="74"/>
      <c r="K1708" s="74"/>
      <c r="L1708" s="74"/>
      <c r="M1708" s="74"/>
      <c r="N1708" s="74"/>
      <c r="O1708" s="74"/>
      <c r="P1708" s="74"/>
      <c r="Q1708" s="74"/>
      <c r="R1708" s="74"/>
      <c r="S1708" s="74"/>
      <c r="T1708" s="74"/>
      <c r="U1708" s="74"/>
      <c r="V1708" s="74"/>
      <c r="W1708" s="74"/>
      <c r="X1708" s="74"/>
      <c r="Y1708" s="74"/>
      <c r="Z1708" s="74"/>
    </row>
    <row r="1709">
      <c r="A1709" s="74"/>
      <c r="B1709" s="74"/>
      <c r="C1709" s="74"/>
      <c r="D1709" s="74"/>
      <c r="E1709" s="74"/>
      <c r="F1709" s="74"/>
      <c r="G1709" s="74"/>
      <c r="H1709" s="74"/>
      <c r="I1709" s="74"/>
      <c r="J1709" s="74"/>
      <c r="K1709" s="74"/>
      <c r="L1709" s="74"/>
      <c r="M1709" s="74"/>
      <c r="N1709" s="74"/>
      <c r="O1709" s="74"/>
      <c r="P1709" s="74"/>
      <c r="Q1709" s="74"/>
      <c r="R1709" s="74"/>
      <c r="S1709" s="74"/>
      <c r="T1709" s="74"/>
      <c r="U1709" s="74"/>
      <c r="V1709" s="74"/>
      <c r="W1709" s="74"/>
      <c r="X1709" s="74"/>
      <c r="Y1709" s="74"/>
      <c r="Z1709" s="74"/>
    </row>
    <row r="1710">
      <c r="A1710" s="74"/>
      <c r="B1710" s="74"/>
      <c r="C1710" s="74"/>
      <c r="D1710" s="74"/>
      <c r="E1710" s="74"/>
      <c r="F1710" s="74"/>
      <c r="G1710" s="74"/>
      <c r="H1710" s="74"/>
      <c r="I1710" s="74"/>
      <c r="J1710" s="74"/>
      <c r="K1710" s="74"/>
      <c r="L1710" s="74"/>
      <c r="M1710" s="74"/>
      <c r="N1710" s="74"/>
      <c r="O1710" s="74"/>
      <c r="P1710" s="74"/>
      <c r="Q1710" s="74"/>
      <c r="R1710" s="74"/>
      <c r="S1710" s="74"/>
      <c r="T1710" s="74"/>
      <c r="U1710" s="74"/>
      <c r="V1710" s="74"/>
      <c r="W1710" s="74"/>
      <c r="X1710" s="74"/>
      <c r="Y1710" s="74"/>
      <c r="Z1710" s="74"/>
    </row>
    <row r="1711">
      <c r="A1711" s="74"/>
      <c r="B1711" s="74"/>
      <c r="C1711" s="74"/>
      <c r="D1711" s="74"/>
      <c r="E1711" s="74"/>
      <c r="F1711" s="74"/>
      <c r="G1711" s="74"/>
      <c r="H1711" s="74"/>
      <c r="I1711" s="74"/>
      <c r="J1711" s="74"/>
      <c r="K1711" s="74"/>
      <c r="L1711" s="74"/>
      <c r="M1711" s="74"/>
      <c r="N1711" s="74"/>
      <c r="O1711" s="74"/>
      <c r="P1711" s="74"/>
      <c r="Q1711" s="74"/>
      <c r="R1711" s="74"/>
      <c r="S1711" s="74"/>
      <c r="T1711" s="74"/>
      <c r="U1711" s="74"/>
      <c r="V1711" s="74"/>
      <c r="W1711" s="74"/>
      <c r="X1711" s="74"/>
      <c r="Y1711" s="74"/>
      <c r="Z1711" s="74"/>
    </row>
    <row r="1712">
      <c r="A1712" s="74"/>
      <c r="B1712" s="74"/>
      <c r="C1712" s="74"/>
      <c r="D1712" s="74"/>
      <c r="E1712" s="74"/>
      <c r="F1712" s="74"/>
      <c r="G1712" s="74"/>
      <c r="H1712" s="74"/>
      <c r="I1712" s="74"/>
      <c r="J1712" s="74"/>
      <c r="K1712" s="74"/>
      <c r="L1712" s="74"/>
      <c r="M1712" s="74"/>
      <c r="N1712" s="74"/>
      <c r="O1712" s="74"/>
      <c r="P1712" s="74"/>
      <c r="Q1712" s="74"/>
      <c r="R1712" s="74"/>
      <c r="S1712" s="74"/>
      <c r="T1712" s="74"/>
      <c r="U1712" s="74"/>
      <c r="V1712" s="74"/>
      <c r="W1712" s="74"/>
      <c r="X1712" s="74"/>
      <c r="Y1712" s="74"/>
      <c r="Z1712" s="74"/>
    </row>
    <row r="1713">
      <c r="A1713" s="74"/>
      <c r="B1713" s="74"/>
      <c r="C1713" s="74"/>
      <c r="D1713" s="74"/>
      <c r="E1713" s="74"/>
      <c r="F1713" s="74"/>
      <c r="G1713" s="74"/>
      <c r="H1713" s="74"/>
      <c r="I1713" s="74"/>
      <c r="J1713" s="74"/>
      <c r="K1713" s="74"/>
      <c r="L1713" s="74"/>
      <c r="M1713" s="74"/>
      <c r="N1713" s="74"/>
      <c r="O1713" s="74"/>
      <c r="P1713" s="74"/>
      <c r="Q1713" s="74"/>
      <c r="R1713" s="74"/>
      <c r="S1713" s="74"/>
      <c r="T1713" s="74"/>
      <c r="U1713" s="74"/>
      <c r="V1713" s="74"/>
      <c r="W1713" s="74"/>
      <c r="X1713" s="74"/>
      <c r="Y1713" s="74"/>
      <c r="Z1713" s="74"/>
    </row>
    <row r="1714">
      <c r="A1714" s="74"/>
      <c r="B1714" s="74"/>
      <c r="C1714" s="74"/>
      <c r="D1714" s="74"/>
      <c r="E1714" s="74"/>
      <c r="F1714" s="74"/>
      <c r="G1714" s="74"/>
      <c r="H1714" s="74"/>
      <c r="I1714" s="74"/>
      <c r="J1714" s="74"/>
      <c r="K1714" s="74"/>
      <c r="L1714" s="74"/>
      <c r="M1714" s="74"/>
      <c r="N1714" s="74"/>
      <c r="O1714" s="74"/>
      <c r="P1714" s="74"/>
      <c r="Q1714" s="74"/>
      <c r="R1714" s="74"/>
      <c r="S1714" s="74"/>
      <c r="T1714" s="74"/>
      <c r="U1714" s="74"/>
      <c r="V1714" s="74"/>
      <c r="W1714" s="74"/>
      <c r="X1714" s="74"/>
      <c r="Y1714" s="74"/>
      <c r="Z1714" s="74"/>
    </row>
    <row r="1715">
      <c r="A1715" s="74"/>
      <c r="B1715" s="74"/>
      <c r="C1715" s="74"/>
      <c r="D1715" s="74"/>
      <c r="E1715" s="74"/>
      <c r="F1715" s="74"/>
      <c r="G1715" s="74"/>
      <c r="H1715" s="74"/>
      <c r="I1715" s="74"/>
      <c r="J1715" s="74"/>
      <c r="K1715" s="74"/>
      <c r="L1715" s="74"/>
      <c r="M1715" s="74"/>
      <c r="N1715" s="74"/>
      <c r="O1715" s="74"/>
      <c r="P1715" s="74"/>
      <c r="Q1715" s="74"/>
      <c r="R1715" s="74"/>
      <c r="S1715" s="74"/>
      <c r="T1715" s="74"/>
      <c r="U1715" s="74"/>
      <c r="V1715" s="74"/>
      <c r="W1715" s="74"/>
      <c r="X1715" s="74"/>
      <c r="Y1715" s="74"/>
      <c r="Z1715" s="74"/>
    </row>
    <row r="1716">
      <c r="A1716" s="74"/>
      <c r="B1716" s="74"/>
      <c r="C1716" s="74"/>
      <c r="D1716" s="74"/>
      <c r="E1716" s="74"/>
      <c r="F1716" s="74"/>
      <c r="G1716" s="74"/>
      <c r="H1716" s="74"/>
      <c r="I1716" s="74"/>
      <c r="J1716" s="74"/>
      <c r="K1716" s="74"/>
      <c r="L1716" s="74"/>
      <c r="M1716" s="74"/>
      <c r="N1716" s="74"/>
      <c r="O1716" s="74"/>
      <c r="P1716" s="74"/>
      <c r="Q1716" s="74"/>
      <c r="R1716" s="74"/>
      <c r="S1716" s="74"/>
      <c r="T1716" s="74"/>
      <c r="U1716" s="74"/>
      <c r="V1716" s="74"/>
      <c r="W1716" s="74"/>
      <c r="X1716" s="74"/>
      <c r="Y1716" s="74"/>
      <c r="Z1716" s="74"/>
    </row>
    <row r="1717">
      <c r="A1717" s="74"/>
      <c r="B1717" s="74"/>
      <c r="C1717" s="74"/>
      <c r="D1717" s="74"/>
      <c r="E1717" s="74"/>
      <c r="F1717" s="74"/>
      <c r="G1717" s="74"/>
      <c r="H1717" s="74"/>
      <c r="I1717" s="74"/>
      <c r="J1717" s="74"/>
      <c r="K1717" s="74"/>
      <c r="L1717" s="74"/>
      <c r="M1717" s="74"/>
      <c r="N1717" s="74"/>
      <c r="O1717" s="74"/>
      <c r="P1717" s="74"/>
      <c r="Q1717" s="74"/>
      <c r="R1717" s="74"/>
      <c r="S1717" s="74"/>
      <c r="T1717" s="74"/>
      <c r="U1717" s="74"/>
      <c r="V1717" s="74"/>
      <c r="W1717" s="74"/>
      <c r="X1717" s="74"/>
      <c r="Y1717" s="74"/>
      <c r="Z1717" s="74"/>
    </row>
    <row r="1718">
      <c r="A1718" s="74"/>
      <c r="B1718" s="74"/>
      <c r="C1718" s="74"/>
      <c r="D1718" s="74"/>
      <c r="E1718" s="74"/>
      <c r="F1718" s="74"/>
      <c r="G1718" s="74"/>
      <c r="H1718" s="74"/>
      <c r="I1718" s="74"/>
      <c r="J1718" s="74"/>
      <c r="K1718" s="74"/>
      <c r="L1718" s="74"/>
      <c r="M1718" s="74"/>
      <c r="N1718" s="74"/>
      <c r="O1718" s="74"/>
      <c r="P1718" s="74"/>
      <c r="Q1718" s="74"/>
      <c r="R1718" s="74"/>
      <c r="S1718" s="74"/>
      <c r="T1718" s="74"/>
      <c r="U1718" s="74"/>
      <c r="V1718" s="74"/>
      <c r="W1718" s="74"/>
      <c r="X1718" s="74"/>
      <c r="Y1718" s="74"/>
      <c r="Z1718" s="74"/>
    </row>
    <row r="1719">
      <c r="A1719" s="74"/>
      <c r="B1719" s="74"/>
      <c r="C1719" s="74"/>
      <c r="D1719" s="74"/>
      <c r="E1719" s="74"/>
      <c r="F1719" s="74"/>
      <c r="G1719" s="74"/>
      <c r="H1719" s="74"/>
      <c r="I1719" s="74"/>
      <c r="J1719" s="74"/>
      <c r="K1719" s="74"/>
      <c r="L1719" s="74"/>
      <c r="M1719" s="74"/>
      <c r="N1719" s="74"/>
      <c r="O1719" s="74"/>
      <c r="P1719" s="74"/>
      <c r="Q1719" s="74"/>
      <c r="R1719" s="74"/>
      <c r="S1719" s="74"/>
      <c r="T1719" s="74"/>
      <c r="U1719" s="74"/>
      <c r="V1719" s="74"/>
      <c r="W1719" s="74"/>
      <c r="X1719" s="74"/>
      <c r="Y1719" s="74"/>
      <c r="Z1719" s="74"/>
    </row>
    <row r="1720">
      <c r="A1720" s="74"/>
      <c r="B1720" s="74"/>
      <c r="C1720" s="74"/>
      <c r="D1720" s="74"/>
      <c r="E1720" s="74"/>
      <c r="F1720" s="74"/>
      <c r="G1720" s="74"/>
      <c r="H1720" s="74"/>
      <c r="I1720" s="74"/>
      <c r="J1720" s="74"/>
      <c r="K1720" s="74"/>
      <c r="L1720" s="74"/>
      <c r="M1720" s="74"/>
      <c r="N1720" s="74"/>
      <c r="O1720" s="74"/>
      <c r="P1720" s="74"/>
      <c r="Q1720" s="74"/>
      <c r="R1720" s="74"/>
      <c r="S1720" s="74"/>
      <c r="T1720" s="74"/>
      <c r="U1720" s="74"/>
      <c r="V1720" s="74"/>
      <c r="W1720" s="74"/>
      <c r="X1720" s="74"/>
      <c r="Y1720" s="74"/>
      <c r="Z1720" s="74"/>
    </row>
    <row r="1721">
      <c r="A1721" s="74"/>
      <c r="B1721" s="74"/>
      <c r="C1721" s="74"/>
      <c r="D1721" s="74"/>
      <c r="E1721" s="74"/>
      <c r="F1721" s="74"/>
      <c r="G1721" s="74"/>
      <c r="H1721" s="74"/>
      <c r="I1721" s="74"/>
      <c r="J1721" s="74"/>
      <c r="K1721" s="74"/>
      <c r="L1721" s="74"/>
      <c r="M1721" s="74"/>
      <c r="N1721" s="74"/>
      <c r="O1721" s="74"/>
      <c r="P1721" s="74"/>
      <c r="Q1721" s="74"/>
      <c r="R1721" s="74"/>
      <c r="S1721" s="74"/>
      <c r="T1721" s="74"/>
      <c r="U1721" s="74"/>
      <c r="V1721" s="74"/>
      <c r="W1721" s="74"/>
      <c r="X1721" s="74"/>
      <c r="Y1721" s="74"/>
      <c r="Z1721" s="74"/>
    </row>
    <row r="1722">
      <c r="A1722" s="74"/>
      <c r="B1722" s="74"/>
      <c r="C1722" s="74"/>
      <c r="D1722" s="74"/>
      <c r="E1722" s="74"/>
      <c r="F1722" s="74"/>
      <c r="G1722" s="74"/>
      <c r="H1722" s="74"/>
      <c r="I1722" s="74"/>
      <c r="J1722" s="74"/>
      <c r="K1722" s="74"/>
      <c r="L1722" s="74"/>
      <c r="M1722" s="74"/>
      <c r="N1722" s="74"/>
      <c r="O1722" s="74"/>
      <c r="P1722" s="74"/>
      <c r="Q1722" s="74"/>
      <c r="R1722" s="74"/>
      <c r="S1722" s="74"/>
      <c r="T1722" s="74"/>
      <c r="U1722" s="74"/>
      <c r="V1722" s="74"/>
      <c r="W1722" s="74"/>
      <c r="X1722" s="74"/>
      <c r="Y1722" s="74"/>
      <c r="Z1722" s="74"/>
    </row>
    <row r="1723">
      <c r="A1723" s="74"/>
      <c r="B1723" s="74"/>
      <c r="C1723" s="74"/>
      <c r="D1723" s="74"/>
      <c r="E1723" s="74"/>
      <c r="F1723" s="74"/>
      <c r="G1723" s="74"/>
      <c r="H1723" s="74"/>
      <c r="I1723" s="74"/>
      <c r="J1723" s="74"/>
      <c r="K1723" s="74"/>
      <c r="L1723" s="74"/>
      <c r="M1723" s="74"/>
      <c r="N1723" s="74"/>
      <c r="O1723" s="74"/>
      <c r="P1723" s="74"/>
      <c r="Q1723" s="74"/>
      <c r="R1723" s="74"/>
      <c r="S1723" s="74"/>
      <c r="T1723" s="74"/>
      <c r="U1723" s="74"/>
      <c r="V1723" s="74"/>
      <c r="W1723" s="74"/>
      <c r="X1723" s="74"/>
      <c r="Y1723" s="74"/>
      <c r="Z1723" s="74"/>
    </row>
    <row r="1724">
      <c r="A1724" s="74"/>
      <c r="B1724" s="74"/>
      <c r="C1724" s="74"/>
      <c r="D1724" s="74"/>
      <c r="E1724" s="74"/>
      <c r="F1724" s="74"/>
      <c r="G1724" s="74"/>
      <c r="H1724" s="74"/>
      <c r="I1724" s="74"/>
      <c r="J1724" s="74"/>
      <c r="K1724" s="74"/>
      <c r="L1724" s="74"/>
      <c r="M1724" s="74"/>
      <c r="N1724" s="74"/>
      <c r="O1724" s="74"/>
      <c r="P1724" s="74"/>
      <c r="Q1724" s="74"/>
      <c r="R1724" s="74"/>
      <c r="S1724" s="74"/>
      <c r="T1724" s="74"/>
      <c r="U1724" s="74"/>
      <c r="V1724" s="74"/>
      <c r="W1724" s="74"/>
      <c r="X1724" s="74"/>
      <c r="Y1724" s="74"/>
      <c r="Z1724" s="74"/>
    </row>
    <row r="1725">
      <c r="A1725" s="74"/>
      <c r="B1725" s="74"/>
      <c r="C1725" s="74"/>
      <c r="D1725" s="74"/>
      <c r="E1725" s="74"/>
      <c r="F1725" s="74"/>
      <c r="G1725" s="74"/>
      <c r="H1725" s="74"/>
      <c r="I1725" s="74"/>
      <c r="J1725" s="74"/>
      <c r="K1725" s="74"/>
      <c r="L1725" s="74"/>
      <c r="M1725" s="74"/>
      <c r="N1725" s="74"/>
      <c r="O1725" s="74"/>
      <c r="P1725" s="74"/>
      <c r="Q1725" s="74"/>
      <c r="R1725" s="74"/>
      <c r="S1725" s="74"/>
      <c r="T1725" s="74"/>
      <c r="U1725" s="74"/>
      <c r="V1725" s="74"/>
      <c r="W1725" s="74"/>
      <c r="X1725" s="74"/>
      <c r="Y1725" s="74"/>
      <c r="Z1725" s="74"/>
    </row>
    <row r="1726">
      <c r="A1726" s="74"/>
      <c r="B1726" s="74"/>
      <c r="C1726" s="74"/>
      <c r="D1726" s="74"/>
      <c r="E1726" s="74"/>
      <c r="F1726" s="74"/>
      <c r="G1726" s="74"/>
      <c r="H1726" s="74"/>
      <c r="I1726" s="74"/>
      <c r="J1726" s="74"/>
      <c r="K1726" s="74"/>
      <c r="L1726" s="74"/>
      <c r="M1726" s="74"/>
      <c r="N1726" s="74"/>
      <c r="O1726" s="74"/>
      <c r="P1726" s="74"/>
      <c r="Q1726" s="74"/>
      <c r="R1726" s="74"/>
      <c r="S1726" s="74"/>
      <c r="T1726" s="74"/>
      <c r="U1726" s="74"/>
      <c r="V1726" s="74"/>
      <c r="W1726" s="74"/>
      <c r="X1726" s="74"/>
      <c r="Y1726" s="74"/>
      <c r="Z1726" s="74"/>
    </row>
    <row r="1727">
      <c r="A1727" s="74"/>
      <c r="B1727" s="74"/>
      <c r="C1727" s="74"/>
      <c r="D1727" s="74"/>
      <c r="E1727" s="74"/>
      <c r="F1727" s="74"/>
      <c r="G1727" s="74"/>
      <c r="H1727" s="74"/>
      <c r="I1727" s="74"/>
      <c r="J1727" s="74"/>
      <c r="K1727" s="74"/>
      <c r="L1727" s="74"/>
      <c r="M1727" s="74"/>
      <c r="N1727" s="74"/>
      <c r="O1727" s="74"/>
      <c r="P1727" s="74"/>
      <c r="Q1727" s="74"/>
      <c r="R1727" s="74"/>
      <c r="S1727" s="74"/>
      <c r="T1727" s="74"/>
      <c r="U1727" s="74"/>
      <c r="V1727" s="74"/>
      <c r="W1727" s="74"/>
      <c r="X1727" s="74"/>
      <c r="Y1727" s="74"/>
      <c r="Z1727" s="74"/>
    </row>
    <row r="1728">
      <c r="A1728" s="74"/>
      <c r="B1728" s="74"/>
      <c r="C1728" s="74"/>
      <c r="D1728" s="74"/>
      <c r="E1728" s="74"/>
      <c r="F1728" s="74"/>
      <c r="G1728" s="74"/>
      <c r="H1728" s="74"/>
      <c r="I1728" s="74"/>
      <c r="J1728" s="74"/>
      <c r="K1728" s="74"/>
      <c r="L1728" s="74"/>
      <c r="M1728" s="74"/>
      <c r="N1728" s="74"/>
      <c r="O1728" s="74"/>
      <c r="P1728" s="74"/>
      <c r="Q1728" s="74"/>
      <c r="R1728" s="74"/>
      <c r="S1728" s="74"/>
      <c r="T1728" s="74"/>
      <c r="U1728" s="74"/>
      <c r="V1728" s="74"/>
      <c r="W1728" s="74"/>
      <c r="X1728" s="74"/>
      <c r="Y1728" s="74"/>
      <c r="Z1728" s="74"/>
    </row>
    <row r="1729">
      <c r="A1729" s="74"/>
      <c r="B1729" s="74"/>
      <c r="C1729" s="74"/>
      <c r="D1729" s="74"/>
      <c r="E1729" s="74"/>
      <c r="F1729" s="74"/>
      <c r="G1729" s="74"/>
      <c r="H1729" s="74"/>
      <c r="I1729" s="74"/>
      <c r="J1729" s="74"/>
      <c r="K1729" s="74"/>
      <c r="L1729" s="74"/>
      <c r="M1729" s="74"/>
      <c r="N1729" s="74"/>
      <c r="O1729" s="74"/>
      <c r="P1729" s="74"/>
      <c r="Q1729" s="74"/>
      <c r="R1729" s="74"/>
      <c r="S1729" s="74"/>
      <c r="T1729" s="74"/>
      <c r="U1729" s="74"/>
      <c r="V1729" s="74"/>
      <c r="W1729" s="74"/>
      <c r="X1729" s="74"/>
      <c r="Y1729" s="74"/>
      <c r="Z1729" s="74"/>
    </row>
    <row r="1730">
      <c r="A1730" s="74"/>
      <c r="B1730" s="74"/>
      <c r="C1730" s="74"/>
      <c r="D1730" s="74"/>
      <c r="E1730" s="74"/>
      <c r="F1730" s="74"/>
      <c r="G1730" s="74"/>
      <c r="H1730" s="74"/>
      <c r="I1730" s="74"/>
      <c r="J1730" s="74"/>
      <c r="K1730" s="74"/>
      <c r="L1730" s="74"/>
      <c r="M1730" s="74"/>
      <c r="N1730" s="74"/>
      <c r="O1730" s="74"/>
      <c r="P1730" s="74"/>
      <c r="Q1730" s="74"/>
      <c r="R1730" s="74"/>
      <c r="S1730" s="74"/>
      <c r="T1730" s="74"/>
      <c r="U1730" s="74"/>
      <c r="V1730" s="74"/>
      <c r="W1730" s="74"/>
      <c r="X1730" s="74"/>
      <c r="Y1730" s="74"/>
      <c r="Z1730" s="74"/>
    </row>
    <row r="1731">
      <c r="A1731" s="74"/>
      <c r="B1731" s="74"/>
      <c r="C1731" s="74"/>
      <c r="D1731" s="74"/>
      <c r="E1731" s="74"/>
      <c r="F1731" s="74"/>
      <c r="G1731" s="74"/>
      <c r="H1731" s="74"/>
      <c r="I1731" s="74"/>
      <c r="J1731" s="74"/>
      <c r="K1731" s="74"/>
      <c r="L1731" s="74"/>
      <c r="M1731" s="74"/>
      <c r="N1731" s="74"/>
      <c r="O1731" s="74"/>
      <c r="P1731" s="74"/>
      <c r="Q1731" s="74"/>
      <c r="R1731" s="74"/>
      <c r="S1731" s="74"/>
      <c r="T1731" s="74"/>
      <c r="U1731" s="74"/>
      <c r="V1731" s="74"/>
      <c r="W1731" s="74"/>
      <c r="X1731" s="74"/>
      <c r="Y1731" s="74"/>
      <c r="Z1731" s="74"/>
    </row>
    <row r="1732">
      <c r="A1732" s="74"/>
      <c r="B1732" s="74"/>
      <c r="C1732" s="74"/>
      <c r="D1732" s="74"/>
      <c r="E1732" s="74"/>
      <c r="F1732" s="74"/>
      <c r="G1732" s="74"/>
      <c r="H1732" s="74"/>
      <c r="I1732" s="74"/>
      <c r="J1732" s="74"/>
      <c r="K1732" s="74"/>
      <c r="L1732" s="74"/>
      <c r="M1732" s="74"/>
      <c r="N1732" s="74"/>
      <c r="O1732" s="74"/>
      <c r="P1732" s="74"/>
      <c r="Q1732" s="74"/>
      <c r="R1732" s="74"/>
      <c r="S1732" s="74"/>
      <c r="T1732" s="74"/>
      <c r="U1732" s="74"/>
      <c r="V1732" s="74"/>
      <c r="W1732" s="74"/>
      <c r="X1732" s="74"/>
      <c r="Y1732" s="74"/>
      <c r="Z1732" s="74"/>
    </row>
    <row r="1733">
      <c r="A1733" s="74"/>
      <c r="B1733" s="74"/>
      <c r="C1733" s="74"/>
      <c r="D1733" s="74"/>
      <c r="E1733" s="74"/>
      <c r="F1733" s="74"/>
      <c r="G1733" s="74"/>
      <c r="H1733" s="74"/>
      <c r="I1733" s="74"/>
      <c r="J1733" s="74"/>
      <c r="K1733" s="74"/>
      <c r="L1733" s="74"/>
      <c r="M1733" s="74"/>
      <c r="N1733" s="74"/>
      <c r="O1733" s="74"/>
      <c r="P1733" s="74"/>
      <c r="Q1733" s="74"/>
      <c r="R1733" s="74"/>
      <c r="S1733" s="74"/>
      <c r="T1733" s="74"/>
      <c r="U1733" s="74"/>
      <c r="V1733" s="74"/>
      <c r="W1733" s="74"/>
      <c r="X1733" s="74"/>
      <c r="Y1733" s="74"/>
      <c r="Z1733" s="74"/>
    </row>
    <row r="1734">
      <c r="A1734" s="74"/>
      <c r="B1734" s="74"/>
      <c r="C1734" s="74"/>
      <c r="D1734" s="74"/>
      <c r="E1734" s="74"/>
      <c r="F1734" s="74"/>
      <c r="G1734" s="74"/>
      <c r="H1734" s="74"/>
      <c r="I1734" s="74"/>
      <c r="J1734" s="74"/>
      <c r="K1734" s="74"/>
      <c r="L1734" s="74"/>
      <c r="M1734" s="74"/>
      <c r="N1734" s="74"/>
      <c r="O1734" s="74"/>
      <c r="P1734" s="74"/>
      <c r="Q1734" s="74"/>
      <c r="R1734" s="74"/>
      <c r="S1734" s="74"/>
      <c r="T1734" s="74"/>
      <c r="U1734" s="74"/>
      <c r="V1734" s="74"/>
      <c r="W1734" s="74"/>
      <c r="X1734" s="74"/>
      <c r="Y1734" s="74"/>
      <c r="Z1734" s="74"/>
    </row>
    <row r="1735">
      <c r="A1735" s="74"/>
      <c r="B1735" s="74"/>
      <c r="C1735" s="74"/>
      <c r="D1735" s="74"/>
      <c r="E1735" s="74"/>
      <c r="F1735" s="74"/>
      <c r="G1735" s="74"/>
      <c r="H1735" s="74"/>
      <c r="I1735" s="74"/>
      <c r="J1735" s="74"/>
      <c r="K1735" s="74"/>
      <c r="L1735" s="74"/>
      <c r="M1735" s="74"/>
      <c r="N1735" s="74"/>
      <c r="O1735" s="74"/>
      <c r="P1735" s="74"/>
      <c r="Q1735" s="74"/>
      <c r="R1735" s="74"/>
      <c r="S1735" s="74"/>
      <c r="T1735" s="74"/>
      <c r="U1735" s="74"/>
      <c r="V1735" s="74"/>
      <c r="W1735" s="74"/>
      <c r="X1735" s="74"/>
      <c r="Y1735" s="74"/>
      <c r="Z1735" s="74"/>
    </row>
    <row r="1736">
      <c r="A1736" s="74"/>
      <c r="B1736" s="74"/>
      <c r="C1736" s="74"/>
      <c r="D1736" s="74"/>
      <c r="E1736" s="74"/>
      <c r="F1736" s="74"/>
      <c r="G1736" s="74"/>
      <c r="H1736" s="74"/>
      <c r="I1736" s="74"/>
      <c r="J1736" s="74"/>
      <c r="K1736" s="74"/>
      <c r="L1736" s="74"/>
      <c r="M1736" s="74"/>
      <c r="N1736" s="74"/>
      <c r="O1736" s="74"/>
      <c r="P1736" s="74"/>
      <c r="Q1736" s="74"/>
      <c r="R1736" s="74"/>
      <c r="S1736" s="74"/>
      <c r="T1736" s="74"/>
      <c r="U1736" s="74"/>
      <c r="V1736" s="74"/>
      <c r="W1736" s="74"/>
      <c r="X1736" s="74"/>
      <c r="Y1736" s="74"/>
      <c r="Z1736" s="74"/>
    </row>
    <row r="1737">
      <c r="A1737" s="74"/>
      <c r="B1737" s="74"/>
      <c r="C1737" s="74"/>
      <c r="D1737" s="74"/>
      <c r="E1737" s="74"/>
      <c r="F1737" s="74"/>
      <c r="G1737" s="74"/>
      <c r="H1737" s="74"/>
      <c r="I1737" s="74"/>
      <c r="J1737" s="74"/>
      <c r="K1737" s="74"/>
      <c r="L1737" s="74"/>
      <c r="M1737" s="74"/>
      <c r="N1737" s="74"/>
      <c r="O1737" s="74"/>
      <c r="P1737" s="74"/>
      <c r="Q1737" s="74"/>
      <c r="R1737" s="74"/>
      <c r="S1737" s="74"/>
      <c r="T1737" s="74"/>
      <c r="U1737" s="74"/>
      <c r="V1737" s="74"/>
      <c r="W1737" s="74"/>
      <c r="X1737" s="74"/>
      <c r="Y1737" s="74"/>
      <c r="Z1737" s="74"/>
    </row>
    <row r="1738">
      <c r="A1738" s="74"/>
      <c r="B1738" s="74"/>
      <c r="C1738" s="74"/>
      <c r="D1738" s="74"/>
      <c r="E1738" s="74"/>
      <c r="F1738" s="74"/>
      <c r="G1738" s="74"/>
      <c r="H1738" s="74"/>
      <c r="I1738" s="74"/>
      <c r="J1738" s="74"/>
      <c r="K1738" s="74"/>
      <c r="L1738" s="74"/>
      <c r="M1738" s="74"/>
      <c r="N1738" s="74"/>
      <c r="O1738" s="74"/>
      <c r="P1738" s="74"/>
      <c r="Q1738" s="74"/>
      <c r="R1738" s="74"/>
      <c r="S1738" s="74"/>
      <c r="T1738" s="74"/>
      <c r="U1738" s="74"/>
      <c r="V1738" s="74"/>
      <c r="W1738" s="74"/>
      <c r="X1738" s="74"/>
      <c r="Y1738" s="74"/>
      <c r="Z1738" s="74"/>
    </row>
    <row r="1739">
      <c r="A1739" s="74"/>
      <c r="B1739" s="74"/>
      <c r="C1739" s="74"/>
      <c r="D1739" s="74"/>
      <c r="E1739" s="74"/>
      <c r="F1739" s="74"/>
      <c r="G1739" s="74"/>
      <c r="H1739" s="74"/>
      <c r="I1739" s="74"/>
      <c r="J1739" s="74"/>
      <c r="K1739" s="74"/>
      <c r="L1739" s="74"/>
      <c r="M1739" s="74"/>
      <c r="N1739" s="74"/>
      <c r="O1739" s="74"/>
      <c r="P1739" s="74"/>
      <c r="Q1739" s="74"/>
      <c r="R1739" s="74"/>
      <c r="S1739" s="74"/>
      <c r="T1739" s="74"/>
      <c r="U1739" s="74"/>
      <c r="V1739" s="74"/>
      <c r="W1739" s="74"/>
      <c r="X1739" s="74"/>
      <c r="Y1739" s="74"/>
      <c r="Z1739" s="74"/>
    </row>
    <row r="1740">
      <c r="A1740" s="74"/>
      <c r="B1740" s="74"/>
      <c r="C1740" s="74"/>
      <c r="D1740" s="74"/>
      <c r="E1740" s="74"/>
      <c r="F1740" s="74"/>
      <c r="G1740" s="74"/>
      <c r="H1740" s="74"/>
      <c r="I1740" s="74"/>
      <c r="J1740" s="74"/>
      <c r="K1740" s="74"/>
      <c r="L1740" s="74"/>
      <c r="M1740" s="74"/>
      <c r="N1740" s="74"/>
      <c r="O1740" s="74"/>
      <c r="P1740" s="74"/>
      <c r="Q1740" s="74"/>
      <c r="R1740" s="74"/>
      <c r="S1740" s="74"/>
      <c r="T1740" s="74"/>
      <c r="U1740" s="74"/>
      <c r="V1740" s="74"/>
      <c r="W1740" s="74"/>
      <c r="X1740" s="74"/>
      <c r="Y1740" s="74"/>
      <c r="Z1740" s="74"/>
    </row>
    <row r="1741">
      <c r="A1741" s="74"/>
      <c r="B1741" s="74"/>
      <c r="C1741" s="74"/>
      <c r="D1741" s="74"/>
      <c r="E1741" s="74"/>
      <c r="F1741" s="74"/>
      <c r="G1741" s="74"/>
      <c r="H1741" s="74"/>
      <c r="I1741" s="74"/>
      <c r="J1741" s="74"/>
      <c r="K1741" s="74"/>
      <c r="L1741" s="74"/>
      <c r="M1741" s="74"/>
      <c r="N1741" s="74"/>
      <c r="O1741" s="74"/>
      <c r="P1741" s="74"/>
      <c r="Q1741" s="74"/>
      <c r="R1741" s="74"/>
      <c r="S1741" s="74"/>
      <c r="T1741" s="74"/>
      <c r="U1741" s="74"/>
      <c r="V1741" s="74"/>
      <c r="W1741" s="74"/>
      <c r="X1741" s="74"/>
      <c r="Y1741" s="74"/>
      <c r="Z1741" s="74"/>
    </row>
    <row r="1742">
      <c r="A1742" s="74"/>
      <c r="B1742" s="74"/>
      <c r="C1742" s="74"/>
      <c r="D1742" s="74"/>
      <c r="E1742" s="74"/>
      <c r="F1742" s="74"/>
      <c r="G1742" s="74"/>
      <c r="H1742" s="74"/>
      <c r="I1742" s="74"/>
      <c r="J1742" s="74"/>
      <c r="K1742" s="74"/>
      <c r="L1742" s="74"/>
      <c r="M1742" s="74"/>
      <c r="N1742" s="74"/>
      <c r="O1742" s="74"/>
      <c r="P1742" s="74"/>
      <c r="Q1742" s="74"/>
      <c r="R1742" s="74"/>
      <c r="S1742" s="74"/>
      <c r="T1742" s="74"/>
      <c r="U1742" s="74"/>
      <c r="V1742" s="74"/>
      <c r="W1742" s="74"/>
      <c r="X1742" s="74"/>
      <c r="Y1742" s="74"/>
      <c r="Z1742" s="74"/>
    </row>
    <row r="1743">
      <c r="A1743" s="74"/>
      <c r="B1743" s="74"/>
      <c r="C1743" s="74"/>
      <c r="D1743" s="74"/>
      <c r="E1743" s="74"/>
      <c r="F1743" s="74"/>
      <c r="G1743" s="74"/>
      <c r="H1743" s="74"/>
      <c r="I1743" s="74"/>
      <c r="J1743" s="74"/>
      <c r="K1743" s="74"/>
      <c r="L1743" s="74"/>
      <c r="M1743" s="74"/>
      <c r="N1743" s="74"/>
      <c r="O1743" s="74"/>
      <c r="P1743" s="74"/>
      <c r="Q1743" s="74"/>
      <c r="R1743" s="74"/>
      <c r="S1743" s="74"/>
      <c r="T1743" s="74"/>
      <c r="U1743" s="74"/>
      <c r="V1743" s="74"/>
      <c r="W1743" s="74"/>
      <c r="X1743" s="74"/>
      <c r="Y1743" s="74"/>
      <c r="Z1743" s="74"/>
    </row>
    <row r="1744">
      <c r="A1744" s="74"/>
      <c r="B1744" s="74"/>
      <c r="C1744" s="74"/>
      <c r="D1744" s="74"/>
      <c r="E1744" s="74"/>
      <c r="F1744" s="74"/>
      <c r="G1744" s="74"/>
      <c r="H1744" s="74"/>
      <c r="I1744" s="74"/>
      <c r="J1744" s="74"/>
      <c r="K1744" s="74"/>
      <c r="L1744" s="74"/>
      <c r="M1744" s="74"/>
      <c r="N1744" s="74"/>
      <c r="O1744" s="74"/>
      <c r="P1744" s="74"/>
      <c r="Q1744" s="74"/>
      <c r="R1744" s="74"/>
      <c r="S1744" s="74"/>
      <c r="T1744" s="74"/>
      <c r="U1744" s="74"/>
      <c r="V1744" s="74"/>
      <c r="W1744" s="74"/>
      <c r="X1744" s="74"/>
      <c r="Y1744" s="74"/>
      <c r="Z1744" s="74"/>
    </row>
    <row r="1745">
      <c r="A1745" s="74"/>
      <c r="B1745" s="74"/>
      <c r="C1745" s="74"/>
      <c r="D1745" s="74"/>
      <c r="E1745" s="74"/>
      <c r="F1745" s="74"/>
      <c r="G1745" s="74"/>
      <c r="H1745" s="74"/>
      <c r="I1745" s="74"/>
      <c r="J1745" s="74"/>
      <c r="K1745" s="74"/>
      <c r="L1745" s="74"/>
      <c r="M1745" s="74"/>
      <c r="N1745" s="74"/>
      <c r="O1745" s="74"/>
      <c r="P1745" s="74"/>
      <c r="Q1745" s="74"/>
      <c r="R1745" s="74"/>
      <c r="S1745" s="74"/>
      <c r="T1745" s="74"/>
      <c r="U1745" s="74"/>
      <c r="V1745" s="74"/>
      <c r="W1745" s="74"/>
      <c r="X1745" s="74"/>
      <c r="Y1745" s="74"/>
      <c r="Z1745" s="74"/>
    </row>
    <row r="1746">
      <c r="A1746" s="74"/>
      <c r="B1746" s="74"/>
      <c r="C1746" s="74"/>
      <c r="D1746" s="74"/>
      <c r="E1746" s="74"/>
      <c r="F1746" s="74"/>
      <c r="G1746" s="74"/>
      <c r="H1746" s="74"/>
      <c r="I1746" s="74"/>
      <c r="J1746" s="74"/>
      <c r="K1746" s="74"/>
      <c r="L1746" s="74"/>
      <c r="M1746" s="74"/>
      <c r="N1746" s="74"/>
      <c r="O1746" s="74"/>
      <c r="P1746" s="74"/>
      <c r="Q1746" s="74"/>
      <c r="R1746" s="74"/>
      <c r="S1746" s="74"/>
      <c r="T1746" s="74"/>
      <c r="U1746" s="74"/>
      <c r="V1746" s="74"/>
      <c r="W1746" s="74"/>
      <c r="X1746" s="74"/>
      <c r="Y1746" s="74"/>
      <c r="Z1746" s="74"/>
    </row>
    <row r="1747">
      <c r="A1747" s="74"/>
      <c r="B1747" s="74"/>
      <c r="C1747" s="74"/>
      <c r="D1747" s="74"/>
      <c r="E1747" s="74"/>
      <c r="F1747" s="74"/>
      <c r="G1747" s="74"/>
      <c r="H1747" s="74"/>
      <c r="I1747" s="74"/>
      <c r="J1747" s="74"/>
      <c r="K1747" s="74"/>
      <c r="L1747" s="74"/>
      <c r="M1747" s="74"/>
      <c r="N1747" s="74"/>
      <c r="O1747" s="74"/>
      <c r="P1747" s="74"/>
      <c r="Q1747" s="74"/>
      <c r="R1747" s="74"/>
      <c r="S1747" s="74"/>
      <c r="T1747" s="74"/>
      <c r="U1747" s="74"/>
      <c r="V1747" s="74"/>
      <c r="W1747" s="74"/>
      <c r="X1747" s="74"/>
      <c r="Y1747" s="74"/>
      <c r="Z1747" s="74"/>
    </row>
    <row r="1748">
      <c r="A1748" s="74"/>
      <c r="B1748" s="74"/>
      <c r="C1748" s="74"/>
      <c r="D1748" s="74"/>
      <c r="E1748" s="74"/>
      <c r="F1748" s="74"/>
      <c r="G1748" s="74"/>
      <c r="H1748" s="74"/>
      <c r="I1748" s="74"/>
      <c r="J1748" s="74"/>
      <c r="K1748" s="74"/>
      <c r="L1748" s="74"/>
      <c r="M1748" s="74"/>
      <c r="N1748" s="74"/>
      <c r="O1748" s="74"/>
      <c r="P1748" s="74"/>
      <c r="Q1748" s="74"/>
      <c r="R1748" s="74"/>
      <c r="S1748" s="74"/>
      <c r="T1748" s="74"/>
      <c r="U1748" s="74"/>
      <c r="V1748" s="74"/>
      <c r="W1748" s="74"/>
      <c r="X1748" s="74"/>
      <c r="Y1748" s="74"/>
      <c r="Z1748" s="74"/>
    </row>
    <row r="1749">
      <c r="A1749" s="74"/>
      <c r="B1749" s="74"/>
      <c r="C1749" s="74"/>
      <c r="D1749" s="74"/>
      <c r="E1749" s="74"/>
      <c r="F1749" s="74"/>
      <c r="G1749" s="74"/>
      <c r="H1749" s="74"/>
      <c r="I1749" s="74"/>
      <c r="J1749" s="74"/>
      <c r="K1749" s="74"/>
      <c r="L1749" s="74"/>
      <c r="M1749" s="74"/>
      <c r="N1749" s="74"/>
      <c r="O1749" s="74"/>
      <c r="P1749" s="74"/>
      <c r="Q1749" s="74"/>
      <c r="R1749" s="74"/>
      <c r="S1749" s="74"/>
      <c r="T1749" s="74"/>
      <c r="U1749" s="74"/>
      <c r="V1749" s="74"/>
      <c r="W1749" s="74"/>
      <c r="X1749" s="74"/>
      <c r="Y1749" s="74"/>
      <c r="Z1749" s="74"/>
    </row>
    <row r="1750">
      <c r="A1750" s="74"/>
      <c r="B1750" s="74"/>
      <c r="C1750" s="74"/>
      <c r="D1750" s="74"/>
      <c r="E1750" s="74"/>
      <c r="F1750" s="74"/>
      <c r="G1750" s="74"/>
      <c r="H1750" s="74"/>
      <c r="I1750" s="74"/>
      <c r="J1750" s="74"/>
      <c r="K1750" s="74"/>
      <c r="L1750" s="74"/>
      <c r="M1750" s="74"/>
      <c r="N1750" s="74"/>
      <c r="O1750" s="74"/>
      <c r="P1750" s="74"/>
      <c r="Q1750" s="74"/>
      <c r="R1750" s="74"/>
      <c r="S1750" s="74"/>
      <c r="T1750" s="74"/>
      <c r="U1750" s="74"/>
      <c r="V1750" s="74"/>
      <c r="W1750" s="74"/>
      <c r="X1750" s="74"/>
      <c r="Y1750" s="74"/>
      <c r="Z1750" s="74"/>
    </row>
    <row r="1751">
      <c r="A1751" s="74"/>
      <c r="B1751" s="74"/>
      <c r="C1751" s="74"/>
      <c r="D1751" s="74"/>
      <c r="E1751" s="74"/>
      <c r="F1751" s="74"/>
      <c r="G1751" s="74"/>
      <c r="H1751" s="74"/>
      <c r="I1751" s="74"/>
      <c r="J1751" s="74"/>
      <c r="K1751" s="74"/>
      <c r="L1751" s="74"/>
      <c r="M1751" s="74"/>
      <c r="N1751" s="74"/>
      <c r="O1751" s="74"/>
      <c r="P1751" s="74"/>
      <c r="Q1751" s="74"/>
      <c r="R1751" s="74"/>
      <c r="S1751" s="74"/>
      <c r="T1751" s="74"/>
      <c r="U1751" s="74"/>
      <c r="V1751" s="74"/>
      <c r="W1751" s="74"/>
      <c r="X1751" s="74"/>
      <c r="Y1751" s="74"/>
      <c r="Z1751" s="74"/>
    </row>
    <row r="1752">
      <c r="A1752" s="74"/>
      <c r="B1752" s="74"/>
      <c r="C1752" s="74"/>
      <c r="D1752" s="74"/>
      <c r="E1752" s="74"/>
      <c r="F1752" s="74"/>
      <c r="G1752" s="74"/>
      <c r="H1752" s="74"/>
      <c r="I1752" s="74"/>
      <c r="J1752" s="74"/>
      <c r="K1752" s="74"/>
      <c r="L1752" s="74"/>
      <c r="M1752" s="74"/>
      <c r="N1752" s="74"/>
      <c r="O1752" s="74"/>
      <c r="P1752" s="74"/>
      <c r="Q1752" s="74"/>
      <c r="R1752" s="74"/>
      <c r="S1752" s="74"/>
      <c r="T1752" s="74"/>
      <c r="U1752" s="74"/>
      <c r="V1752" s="74"/>
      <c r="W1752" s="74"/>
      <c r="X1752" s="74"/>
      <c r="Y1752" s="74"/>
      <c r="Z1752" s="74"/>
    </row>
    <row r="1753">
      <c r="A1753" s="74"/>
      <c r="B1753" s="74"/>
      <c r="C1753" s="74"/>
      <c r="D1753" s="74"/>
      <c r="E1753" s="74"/>
      <c r="F1753" s="74"/>
      <c r="G1753" s="74"/>
      <c r="H1753" s="74"/>
      <c r="I1753" s="74"/>
      <c r="J1753" s="74"/>
      <c r="K1753" s="74"/>
      <c r="L1753" s="74"/>
      <c r="M1753" s="74"/>
      <c r="N1753" s="74"/>
      <c r="O1753" s="74"/>
      <c r="P1753" s="74"/>
      <c r="Q1753" s="74"/>
      <c r="R1753" s="74"/>
      <c r="S1753" s="74"/>
      <c r="T1753" s="74"/>
      <c r="U1753" s="74"/>
      <c r="V1753" s="74"/>
      <c r="W1753" s="74"/>
      <c r="X1753" s="74"/>
      <c r="Y1753" s="74"/>
      <c r="Z1753" s="74"/>
    </row>
    <row r="1754">
      <c r="A1754" s="74"/>
      <c r="B1754" s="74"/>
      <c r="C1754" s="74"/>
      <c r="D1754" s="74"/>
      <c r="E1754" s="74"/>
      <c r="F1754" s="74"/>
      <c r="G1754" s="74"/>
      <c r="H1754" s="74"/>
      <c r="I1754" s="74"/>
      <c r="J1754" s="74"/>
      <c r="K1754" s="74"/>
      <c r="L1754" s="74"/>
      <c r="M1754" s="74"/>
      <c r="N1754" s="74"/>
      <c r="O1754" s="74"/>
      <c r="P1754" s="74"/>
      <c r="Q1754" s="74"/>
      <c r="R1754" s="74"/>
      <c r="S1754" s="74"/>
      <c r="T1754" s="74"/>
      <c r="U1754" s="74"/>
      <c r="V1754" s="74"/>
      <c r="W1754" s="74"/>
      <c r="X1754" s="74"/>
      <c r="Y1754" s="74"/>
      <c r="Z1754" s="74"/>
    </row>
    <row r="1755">
      <c r="A1755" s="74"/>
      <c r="B1755" s="74"/>
      <c r="C1755" s="74"/>
      <c r="D1755" s="74"/>
      <c r="E1755" s="74"/>
      <c r="F1755" s="74"/>
      <c r="G1755" s="74"/>
      <c r="H1755" s="74"/>
      <c r="I1755" s="74"/>
      <c r="J1755" s="74"/>
      <c r="K1755" s="74"/>
      <c r="L1755" s="74"/>
      <c r="M1755" s="74"/>
      <c r="N1755" s="74"/>
      <c r="O1755" s="74"/>
      <c r="P1755" s="74"/>
      <c r="Q1755" s="74"/>
      <c r="R1755" s="74"/>
      <c r="S1755" s="74"/>
      <c r="T1755" s="74"/>
      <c r="U1755" s="74"/>
      <c r="V1755" s="74"/>
      <c r="W1755" s="74"/>
      <c r="X1755" s="74"/>
      <c r="Y1755" s="74"/>
      <c r="Z1755" s="74"/>
    </row>
    <row r="1756">
      <c r="A1756" s="74"/>
      <c r="B1756" s="74"/>
      <c r="C1756" s="74"/>
      <c r="D1756" s="74"/>
      <c r="E1756" s="74"/>
      <c r="F1756" s="74"/>
      <c r="G1756" s="74"/>
      <c r="H1756" s="74"/>
      <c r="I1756" s="74"/>
      <c r="J1756" s="74"/>
      <c r="K1756" s="74"/>
      <c r="L1756" s="74"/>
      <c r="M1756" s="74"/>
      <c r="N1756" s="74"/>
      <c r="O1756" s="74"/>
      <c r="P1756" s="74"/>
      <c r="Q1756" s="74"/>
      <c r="R1756" s="74"/>
      <c r="S1756" s="74"/>
      <c r="T1756" s="74"/>
      <c r="U1756" s="74"/>
      <c r="V1756" s="74"/>
      <c r="W1756" s="74"/>
      <c r="X1756" s="74"/>
      <c r="Y1756" s="74"/>
      <c r="Z1756" s="74"/>
    </row>
  </sheetData>
  <drawing r:id="rId1"/>
</worksheet>
</file>