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Dados" sheetId="2" r:id="rId5"/>
  </sheets>
  <definedNames/>
  <calcPr/>
</workbook>
</file>

<file path=xl/sharedStrings.xml><?xml version="1.0" encoding="utf-8"?>
<sst xmlns="http://schemas.openxmlformats.org/spreadsheetml/2006/main" count="72" uniqueCount="46">
  <si>
    <t>R(cm)</t>
  </si>
  <si>
    <t>N</t>
  </si>
  <si>
    <t>I(A)</t>
  </si>
  <si>
    <t>D_ext(cm)</t>
  </si>
  <si>
    <t>HELMONTZ</t>
  </si>
  <si>
    <t>ANTI HELMONTZ</t>
  </si>
  <si>
    <t>a(cm)</t>
  </si>
  <si>
    <t>D_int(cm)</t>
  </si>
  <si>
    <t>r(cm)</t>
  </si>
  <si>
    <t>R_medio(cm)</t>
  </si>
  <si>
    <t>z(cm)</t>
  </si>
  <si>
    <t>Bz(mT)</t>
  </si>
  <si>
    <t>Br(mT)</t>
  </si>
  <si>
    <t>~5 CM</t>
  </si>
  <si>
    <t>z1(cm)</t>
  </si>
  <si>
    <t>ez1(cm)</t>
  </si>
  <si>
    <t>B1(mT)</t>
  </si>
  <si>
    <t>eB1(mT)</t>
  </si>
  <si>
    <t>z2(cm)</t>
  </si>
  <si>
    <t>ez2(cm)</t>
  </si>
  <si>
    <t>B2(mT)</t>
  </si>
  <si>
    <t>eB2(mT)</t>
  </si>
  <si>
    <t>z3(cm)</t>
  </si>
  <si>
    <t>ez3(cm)</t>
  </si>
  <si>
    <t>B3(mT)</t>
  </si>
  <si>
    <t>eB3(mT)</t>
  </si>
  <si>
    <t>z11(cm)</t>
  </si>
  <si>
    <t>ez11(cm)</t>
  </si>
  <si>
    <t>B11(mT)</t>
  </si>
  <si>
    <t>eB11(mT)</t>
  </si>
  <si>
    <t>z12(cm)</t>
  </si>
  <si>
    <t>ez12(cm)</t>
  </si>
  <si>
    <t>B12(mT)</t>
  </si>
  <si>
    <t>eB12(mT)</t>
  </si>
  <si>
    <t>z13(cm)</t>
  </si>
  <si>
    <t>ez13(cm)</t>
  </si>
  <si>
    <t>B13(mT)</t>
  </si>
  <si>
    <t>eB13(mT)</t>
  </si>
  <si>
    <t>z21(cm)</t>
  </si>
  <si>
    <t>ez21(cm)</t>
  </si>
  <si>
    <t>B21(mT)</t>
  </si>
  <si>
    <t>eB21(mT)</t>
  </si>
  <si>
    <t>z22(cm)</t>
  </si>
  <si>
    <t>ez22(cm)</t>
  </si>
  <si>
    <t>B22(mT)</t>
  </si>
  <si>
    <t>eB22(mT)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</si>
</sst>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2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2" numFmtId="0" xfId="0" applyAlignment="1" applyFont="1">
      <alignment horizontal="right" vertical="bottom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7" fontId="2" numFmtId="0" xfId="0" applyAlignment="1" applyFont="1">
      <alignment horizontal="right" vertical="bottom"/>
    </xf>
    <xf borderId="0" fillId="7" fontId="1" numFmtId="0" xfId="0" applyFont="1"/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19.85</v>
      </c>
      <c r="C1" s="1">
        <v>1.0</v>
      </c>
      <c r="D1" s="1" t="s">
        <v>1</v>
      </c>
      <c r="E1" s="1">
        <v>150.0</v>
      </c>
      <c r="I1" s="2"/>
      <c r="J1" s="1" t="s">
        <v>2</v>
      </c>
      <c r="K1" s="1">
        <v>2.5</v>
      </c>
      <c r="S1" s="3" t="s">
        <v>3</v>
      </c>
      <c r="T1" s="4">
        <f>(915-500)/10</f>
        <v>41.5</v>
      </c>
    </row>
    <row r="2">
      <c r="A2" s="1" t="s">
        <v>4</v>
      </c>
      <c r="D2" s="1" t="s">
        <v>5</v>
      </c>
      <c r="G2" s="1" t="s">
        <v>6</v>
      </c>
      <c r="H2" s="5">
        <f>B1*2</f>
        <v>39.7</v>
      </c>
      <c r="I2" s="2"/>
      <c r="J2" s="1" t="s">
        <v>6</v>
      </c>
      <c r="K2" s="5">
        <f>B1</f>
        <v>19.85</v>
      </c>
      <c r="M2" s="1" t="s">
        <v>5</v>
      </c>
      <c r="S2" s="3" t="s">
        <v>7</v>
      </c>
      <c r="T2" s="4">
        <f>(679-300)/10</f>
        <v>37.9</v>
      </c>
    </row>
    <row r="3">
      <c r="A3" s="1" t="s">
        <v>2</v>
      </c>
      <c r="B3" s="1">
        <v>2.5</v>
      </c>
      <c r="D3" s="1" t="s">
        <v>2</v>
      </c>
      <c r="E3" s="1">
        <v>2.5</v>
      </c>
      <c r="G3" s="1" t="s">
        <v>2</v>
      </c>
      <c r="I3" s="2"/>
      <c r="J3" s="1" t="s">
        <v>8</v>
      </c>
      <c r="K3" s="1">
        <v>15.0</v>
      </c>
      <c r="M3" s="1" t="s">
        <v>8</v>
      </c>
      <c r="P3" s="1" t="s">
        <v>8</v>
      </c>
      <c r="S3" s="3" t="s">
        <v>9</v>
      </c>
      <c r="T3" s="4">
        <f>(T1+T2)/4</f>
        <v>19.85</v>
      </c>
    </row>
    <row r="4">
      <c r="A4" s="6" t="s">
        <v>10</v>
      </c>
      <c r="B4" s="6" t="s">
        <v>11</v>
      </c>
      <c r="D4" s="6" t="s">
        <v>10</v>
      </c>
      <c r="E4" s="6" t="s">
        <v>11</v>
      </c>
      <c r="G4" s="6" t="s">
        <v>10</v>
      </c>
      <c r="H4" s="6" t="s">
        <v>11</v>
      </c>
      <c r="I4" s="2"/>
      <c r="J4" s="7" t="s">
        <v>10</v>
      </c>
      <c r="K4" s="7" t="s">
        <v>12</v>
      </c>
      <c r="M4" s="7" t="s">
        <v>10</v>
      </c>
      <c r="N4" s="7" t="s">
        <v>12</v>
      </c>
      <c r="P4" s="7" t="s">
        <v>10</v>
      </c>
      <c r="Q4" s="7" t="s">
        <v>12</v>
      </c>
    </row>
    <row r="5">
      <c r="A5" s="8">
        <v>0.0</v>
      </c>
      <c r="B5" s="8">
        <v>1.51</v>
      </c>
      <c r="C5" s="1" t="s">
        <v>13</v>
      </c>
      <c r="D5" s="8">
        <v>0.0</v>
      </c>
      <c r="E5" s="9"/>
      <c r="G5" s="9"/>
      <c r="H5" s="9"/>
      <c r="I5" s="2"/>
      <c r="J5" s="10">
        <v>0.0</v>
      </c>
      <c r="K5" s="10">
        <v>0.3</v>
      </c>
      <c r="L5" s="1">
        <v>70.0</v>
      </c>
      <c r="M5" s="10">
        <v>0.0</v>
      </c>
      <c r="N5" s="10">
        <v>0.7</v>
      </c>
      <c r="P5" s="11"/>
      <c r="Q5" s="11"/>
    </row>
    <row r="6">
      <c r="A6" s="8">
        <v>1.0</v>
      </c>
      <c r="B6" s="8">
        <v>1.56</v>
      </c>
      <c r="D6" s="8">
        <v>1.0</v>
      </c>
      <c r="E6" s="9"/>
      <c r="G6" s="9"/>
      <c r="H6" s="9"/>
      <c r="I6" s="2"/>
      <c r="J6" s="10">
        <v>1.0</v>
      </c>
      <c r="K6" s="10">
        <v>0.49</v>
      </c>
      <c r="M6" s="10">
        <v>1.0</v>
      </c>
      <c r="N6" s="10">
        <v>0.95</v>
      </c>
      <c r="P6" s="11"/>
      <c r="Q6" s="11"/>
    </row>
    <row r="7">
      <c r="A7" s="8">
        <v>2.0</v>
      </c>
      <c r="B7" s="8">
        <v>1.6</v>
      </c>
      <c r="D7" s="8">
        <v>2.0</v>
      </c>
      <c r="E7" s="9"/>
      <c r="G7" s="9"/>
      <c r="H7" s="9"/>
      <c r="I7" s="2"/>
      <c r="J7" s="10">
        <v>2.0</v>
      </c>
      <c r="K7" s="10">
        <v>0.56</v>
      </c>
      <c r="M7" s="10">
        <v>2.0</v>
      </c>
      <c r="N7" s="10">
        <v>1.09</v>
      </c>
      <c r="P7" s="11"/>
      <c r="Q7" s="11"/>
    </row>
    <row r="8">
      <c r="A8" s="8">
        <v>3.0</v>
      </c>
      <c r="B8" s="8">
        <v>1.63</v>
      </c>
      <c r="D8" s="8">
        <v>3.0</v>
      </c>
      <c r="E8" s="9"/>
      <c r="G8" s="9"/>
      <c r="H8" s="9"/>
      <c r="I8" s="2"/>
      <c r="J8" s="10">
        <v>3.0</v>
      </c>
      <c r="K8" s="10">
        <v>0.55</v>
      </c>
      <c r="M8" s="10">
        <v>3.0</v>
      </c>
      <c r="N8" s="10">
        <v>1.13</v>
      </c>
      <c r="P8" s="11"/>
      <c r="Q8" s="11"/>
    </row>
    <row r="9">
      <c r="A9" s="8">
        <v>4.0</v>
      </c>
      <c r="B9" s="8">
        <v>1.7</v>
      </c>
      <c r="D9" s="8">
        <v>4.0</v>
      </c>
      <c r="E9" s="9"/>
      <c r="G9" s="9"/>
      <c r="H9" s="9"/>
      <c r="I9" s="2"/>
      <c r="J9" s="10">
        <v>4.0</v>
      </c>
      <c r="K9" s="10">
        <v>0.47</v>
      </c>
      <c r="M9" s="10">
        <v>4.0</v>
      </c>
      <c r="N9" s="10">
        <v>1.13</v>
      </c>
      <c r="P9" s="11"/>
      <c r="Q9" s="11"/>
    </row>
    <row r="10">
      <c r="A10" s="8">
        <v>5.0</v>
      </c>
      <c r="B10" s="8">
        <v>1.71</v>
      </c>
      <c r="D10" s="8">
        <v>5.0</v>
      </c>
      <c r="E10" s="9"/>
      <c r="G10" s="9"/>
      <c r="H10" s="9"/>
      <c r="I10" s="2"/>
      <c r="J10" s="10">
        <v>5.0</v>
      </c>
      <c r="K10" s="10">
        <v>0.4</v>
      </c>
      <c r="M10" s="10">
        <v>5.0</v>
      </c>
      <c r="N10" s="10">
        <v>1.13</v>
      </c>
      <c r="P10" s="11"/>
      <c r="Q10" s="11"/>
    </row>
    <row r="11">
      <c r="A11" s="8">
        <v>6.0</v>
      </c>
      <c r="B11" s="8">
        <v>1.72</v>
      </c>
      <c r="D11" s="8">
        <v>6.0</v>
      </c>
      <c r="E11" s="9"/>
      <c r="G11" s="9"/>
      <c r="H11" s="9"/>
      <c r="I11" s="2"/>
      <c r="J11" s="10">
        <v>6.0</v>
      </c>
      <c r="K11" s="10">
        <v>0.28</v>
      </c>
      <c r="M11" s="10">
        <v>6.0</v>
      </c>
      <c r="N11" s="10">
        <v>1.09</v>
      </c>
      <c r="P11" s="11"/>
      <c r="Q11" s="11"/>
    </row>
    <row r="12">
      <c r="A12" s="8">
        <v>7.0</v>
      </c>
      <c r="B12" s="8">
        <v>1.71</v>
      </c>
      <c r="D12" s="8">
        <v>7.0</v>
      </c>
      <c r="E12" s="9"/>
      <c r="G12" s="9"/>
      <c r="H12" s="9"/>
      <c r="I12" s="2"/>
      <c r="J12" s="10">
        <v>7.0</v>
      </c>
      <c r="K12" s="10">
        <v>0.17</v>
      </c>
      <c r="M12" s="10">
        <v>7.0</v>
      </c>
      <c r="N12" s="10">
        <v>1.09</v>
      </c>
      <c r="P12" s="11"/>
      <c r="Q12" s="11"/>
    </row>
    <row r="13">
      <c r="A13" s="8">
        <v>8.0</v>
      </c>
      <c r="B13" s="8">
        <v>1.71</v>
      </c>
      <c r="D13" s="8">
        <v>8.0</v>
      </c>
      <c r="E13" s="9"/>
      <c r="G13" s="9"/>
      <c r="H13" s="9"/>
      <c r="I13" s="2"/>
      <c r="J13" s="10">
        <v>8.0</v>
      </c>
      <c r="K13" s="10">
        <v>0.07</v>
      </c>
      <c r="M13" s="10">
        <v>8.0</v>
      </c>
      <c r="N13" s="10">
        <v>1.09</v>
      </c>
      <c r="P13" s="11"/>
      <c r="Q13" s="11"/>
    </row>
    <row r="14">
      <c r="A14" s="8">
        <v>9.0</v>
      </c>
      <c r="B14" s="8">
        <v>1.71</v>
      </c>
      <c r="D14" s="8">
        <v>9.0</v>
      </c>
      <c r="E14" s="9"/>
      <c r="G14" s="9"/>
      <c r="H14" s="9"/>
      <c r="I14" s="2"/>
      <c r="J14" s="10">
        <v>9.0</v>
      </c>
      <c r="K14" s="10">
        <v>-0.04</v>
      </c>
      <c r="M14" s="10">
        <v>9.0</v>
      </c>
      <c r="N14" s="10">
        <v>1.09</v>
      </c>
      <c r="P14" s="11"/>
      <c r="Q14" s="11"/>
    </row>
    <row r="15">
      <c r="A15" s="8">
        <v>10.0</v>
      </c>
      <c r="B15" s="8">
        <v>1.71</v>
      </c>
      <c r="D15" s="8">
        <v>10.0</v>
      </c>
      <c r="E15" s="9"/>
      <c r="G15" s="9"/>
      <c r="H15" s="9"/>
      <c r="I15" s="2"/>
      <c r="J15" s="10">
        <v>10.0</v>
      </c>
      <c r="K15" s="10">
        <v>-0.16</v>
      </c>
      <c r="M15" s="10">
        <v>10.0</v>
      </c>
      <c r="N15" s="10">
        <v>1.09</v>
      </c>
      <c r="P15" s="11"/>
      <c r="Q15" s="11"/>
    </row>
    <row r="16">
      <c r="A16" s="8">
        <v>11.0</v>
      </c>
      <c r="B16" s="8">
        <v>1.71</v>
      </c>
      <c r="D16" s="8">
        <v>11.0</v>
      </c>
      <c r="E16" s="9"/>
      <c r="G16" s="9"/>
      <c r="H16" s="9"/>
      <c r="I16" s="2"/>
      <c r="J16" s="10">
        <v>11.0</v>
      </c>
      <c r="K16" s="10">
        <v>-0.27</v>
      </c>
      <c r="M16" s="10">
        <v>11.0</v>
      </c>
      <c r="N16" s="10">
        <v>1.11</v>
      </c>
      <c r="P16" s="11"/>
      <c r="Q16" s="11"/>
    </row>
    <row r="17">
      <c r="A17" s="12"/>
      <c r="B17" s="2"/>
      <c r="C17" s="2"/>
      <c r="D17" s="2"/>
      <c r="E17" s="2"/>
      <c r="F17" s="2"/>
      <c r="G17" s="13" t="s">
        <v>5</v>
      </c>
      <c r="I17" s="2"/>
      <c r="J17" s="1">
        <v>12.0</v>
      </c>
      <c r="K17" s="1">
        <v>-0.4</v>
      </c>
      <c r="M17" s="13">
        <v>12.0</v>
      </c>
      <c r="N17" s="13">
        <v>1.14</v>
      </c>
    </row>
    <row r="18">
      <c r="A18" s="1" t="s">
        <v>8</v>
      </c>
      <c r="B18" s="5">
        <f>30/10</f>
        <v>3</v>
      </c>
      <c r="D18" s="1" t="s">
        <v>8</v>
      </c>
      <c r="E18" s="1">
        <v>8.0</v>
      </c>
      <c r="G18" s="1" t="s">
        <v>8</v>
      </c>
      <c r="H18" s="1">
        <v>8.0</v>
      </c>
      <c r="I18" s="2"/>
      <c r="J18" s="1">
        <v>13.0</v>
      </c>
      <c r="K18" s="1">
        <v>-0.5</v>
      </c>
      <c r="M18" s="1">
        <v>13.0</v>
      </c>
      <c r="N18" s="1">
        <v>1.16</v>
      </c>
    </row>
    <row r="19">
      <c r="A19" s="14" t="s">
        <v>10</v>
      </c>
      <c r="B19" s="14" t="s">
        <v>11</v>
      </c>
      <c r="D19" s="14" t="s">
        <v>10</v>
      </c>
      <c r="E19" s="14" t="s">
        <v>11</v>
      </c>
      <c r="G19" s="14" t="s">
        <v>10</v>
      </c>
      <c r="H19" s="14" t="s">
        <v>11</v>
      </c>
      <c r="I19" s="2"/>
      <c r="J19" s="1">
        <v>14.0</v>
      </c>
      <c r="K19" s="1">
        <v>-0.6</v>
      </c>
      <c r="M19" s="1">
        <v>14.0</v>
      </c>
      <c r="N19" s="1">
        <v>1.2</v>
      </c>
    </row>
    <row r="20">
      <c r="A20" s="15">
        <v>0.0</v>
      </c>
      <c r="B20" s="15">
        <v>1.56</v>
      </c>
      <c r="D20" s="16">
        <v>0.0</v>
      </c>
      <c r="E20" s="15">
        <v>1.7</v>
      </c>
      <c r="G20" s="16">
        <v>0.0</v>
      </c>
      <c r="H20" s="15">
        <v>-1.16</v>
      </c>
      <c r="I20" s="2"/>
      <c r="J20" s="1">
        <v>15.0</v>
      </c>
      <c r="K20" s="1">
        <v>-0.66</v>
      </c>
      <c r="M20" s="1">
        <v>15.0</v>
      </c>
      <c r="N20" s="1">
        <v>1.21</v>
      </c>
    </row>
    <row r="21">
      <c r="A21" s="15">
        <v>1.0</v>
      </c>
      <c r="B21" s="15">
        <v>1.6</v>
      </c>
      <c r="D21" s="16">
        <v>1.0</v>
      </c>
      <c r="E21" s="15">
        <v>1.77</v>
      </c>
      <c r="G21" s="16">
        <v>1.0</v>
      </c>
      <c r="H21" s="15">
        <v>-1.17</v>
      </c>
      <c r="I21" s="2"/>
      <c r="J21" s="1">
        <v>16.0</v>
      </c>
      <c r="K21" s="1">
        <v>-0.62</v>
      </c>
      <c r="M21" s="1">
        <v>16.0</v>
      </c>
      <c r="N21" s="1">
        <v>1.16</v>
      </c>
    </row>
    <row r="22">
      <c r="A22" s="15">
        <v>2.0</v>
      </c>
      <c r="B22" s="15">
        <v>1.67</v>
      </c>
      <c r="D22" s="16">
        <v>2.0</v>
      </c>
      <c r="E22" s="15">
        <v>1.83</v>
      </c>
      <c r="G22" s="16">
        <v>2.0</v>
      </c>
      <c r="H22" s="15">
        <v>-1.19</v>
      </c>
      <c r="I22" s="2"/>
      <c r="J22" s="1">
        <v>17.0</v>
      </c>
      <c r="K22" s="1">
        <v>-0.39</v>
      </c>
      <c r="M22" s="1">
        <v>17.0</v>
      </c>
      <c r="N22" s="1">
        <v>1.01</v>
      </c>
    </row>
    <row r="23">
      <c r="A23" s="15">
        <v>3.0</v>
      </c>
      <c r="B23" s="15">
        <v>1.68</v>
      </c>
      <c r="D23" s="16">
        <v>3.0</v>
      </c>
      <c r="E23" s="15">
        <v>1.86</v>
      </c>
      <c r="G23" s="16">
        <v>3.0</v>
      </c>
      <c r="H23" s="15">
        <v>-1.19</v>
      </c>
      <c r="I23" s="2"/>
      <c r="J23" s="1">
        <v>18.0</v>
      </c>
      <c r="K23" s="1">
        <v>-0.29</v>
      </c>
      <c r="M23" s="1">
        <v>18.0</v>
      </c>
      <c r="N23" s="1">
        <v>0.81</v>
      </c>
    </row>
    <row r="24">
      <c r="A24" s="15">
        <v>4.0</v>
      </c>
      <c r="B24" s="15">
        <v>1.71</v>
      </c>
      <c r="D24" s="16">
        <v>4.0</v>
      </c>
      <c r="E24" s="15">
        <v>1.87</v>
      </c>
      <c r="G24" s="16">
        <v>4.0</v>
      </c>
      <c r="H24" s="15">
        <v>-1.15</v>
      </c>
      <c r="I24" s="2"/>
      <c r="J24" s="1">
        <v>19.0</v>
      </c>
      <c r="K24" s="1">
        <v>-0.25</v>
      </c>
    </row>
    <row r="25">
      <c r="A25" s="15">
        <v>5.0</v>
      </c>
      <c r="B25" s="15">
        <v>1.71</v>
      </c>
      <c r="D25" s="16">
        <v>5.0</v>
      </c>
      <c r="E25" s="15">
        <v>1.84</v>
      </c>
      <c r="G25" s="16">
        <v>5.0</v>
      </c>
      <c r="H25" s="15">
        <v>-1.05</v>
      </c>
      <c r="I25" s="2"/>
    </row>
    <row r="26">
      <c r="A26" s="15">
        <v>6.0</v>
      </c>
      <c r="B26" s="15">
        <v>1.73</v>
      </c>
      <c r="D26" s="16">
        <v>6.0</v>
      </c>
      <c r="E26" s="15">
        <v>1.81</v>
      </c>
      <c r="G26" s="16">
        <v>6.0</v>
      </c>
      <c r="H26" s="15">
        <v>-0.98</v>
      </c>
      <c r="I26" s="2"/>
    </row>
    <row r="27">
      <c r="A27" s="15">
        <v>7.0</v>
      </c>
      <c r="B27" s="15">
        <v>1.73</v>
      </c>
      <c r="D27" s="16">
        <v>7.0</v>
      </c>
      <c r="E27" s="15">
        <v>1.77</v>
      </c>
      <c r="G27" s="16">
        <v>7.0</v>
      </c>
      <c r="H27" s="15">
        <v>-0.86</v>
      </c>
      <c r="I27" s="2"/>
    </row>
    <row r="28">
      <c r="A28" s="15">
        <v>8.0</v>
      </c>
      <c r="B28" s="15">
        <v>1.74</v>
      </c>
      <c r="D28" s="16">
        <v>8.0</v>
      </c>
      <c r="E28" s="15">
        <v>1.74</v>
      </c>
      <c r="G28" s="16">
        <v>8.0</v>
      </c>
      <c r="H28" s="15">
        <v>-0.72</v>
      </c>
      <c r="I28" s="2"/>
    </row>
    <row r="29">
      <c r="A29" s="15">
        <v>9.0</v>
      </c>
      <c r="B29" s="15">
        <v>1.71</v>
      </c>
      <c r="D29" s="16">
        <v>9.0</v>
      </c>
      <c r="E29" s="15">
        <v>1.7</v>
      </c>
      <c r="G29" s="16">
        <v>9.0</v>
      </c>
      <c r="H29" s="15">
        <v>-0.58</v>
      </c>
      <c r="I29" s="2"/>
    </row>
    <row r="30">
      <c r="A30" s="15">
        <v>10.0</v>
      </c>
      <c r="B30" s="15">
        <v>1.71</v>
      </c>
      <c r="D30" s="16">
        <v>10.0</v>
      </c>
      <c r="E30" s="15">
        <v>1.66</v>
      </c>
      <c r="G30" s="16">
        <v>10.0</v>
      </c>
      <c r="H30" s="15">
        <v>-0.44</v>
      </c>
      <c r="I30" s="2"/>
    </row>
    <row r="31">
      <c r="A31" s="15">
        <v>11.0</v>
      </c>
      <c r="B31" s="15">
        <v>1.7</v>
      </c>
      <c r="D31" s="16">
        <v>11.0</v>
      </c>
      <c r="E31" s="15">
        <v>1.64</v>
      </c>
      <c r="G31" s="16">
        <v>11.0</v>
      </c>
      <c r="H31" s="15">
        <v>-0.29</v>
      </c>
      <c r="I31" s="2"/>
    </row>
    <row r="32">
      <c r="A32" s="1">
        <v>12.0</v>
      </c>
      <c r="B32" s="1">
        <v>1.7</v>
      </c>
      <c r="D32" s="4">
        <v>12.0</v>
      </c>
      <c r="E32" s="1">
        <v>1.62</v>
      </c>
      <c r="G32" s="4">
        <v>12.0</v>
      </c>
      <c r="H32" s="1">
        <v>-0.13</v>
      </c>
      <c r="J32" s="8"/>
      <c r="K32" s="8"/>
    </row>
    <row r="33">
      <c r="A33" s="1">
        <v>13.0</v>
      </c>
      <c r="B33" s="1">
        <v>1.7</v>
      </c>
      <c r="D33" s="4">
        <v>13.0</v>
      </c>
      <c r="E33" s="1">
        <v>1.62</v>
      </c>
      <c r="G33" s="4">
        <v>13.0</v>
      </c>
      <c r="H33" s="1">
        <v>0.0</v>
      </c>
      <c r="J33" s="8"/>
      <c r="K33" s="8"/>
    </row>
    <row r="34">
      <c r="A34" s="1">
        <v>14.0</v>
      </c>
      <c r="B34" s="1">
        <v>1.7</v>
      </c>
      <c r="D34" s="4">
        <v>14.0</v>
      </c>
      <c r="E34" s="1">
        <v>1.63</v>
      </c>
      <c r="G34" s="4">
        <v>14.0</v>
      </c>
      <c r="H34" s="1">
        <v>0.12</v>
      </c>
      <c r="J34" s="8"/>
      <c r="K34" s="8"/>
    </row>
    <row r="35">
      <c r="A35" s="1">
        <v>15.0</v>
      </c>
      <c r="B35" s="1">
        <v>1.7</v>
      </c>
      <c r="D35" s="4">
        <v>15.0</v>
      </c>
      <c r="E35" s="1">
        <v>1.65</v>
      </c>
      <c r="G35" s="4">
        <v>15.0</v>
      </c>
      <c r="H35" s="1">
        <v>0.27</v>
      </c>
      <c r="J35" s="8"/>
      <c r="K35" s="8"/>
    </row>
    <row r="36">
      <c r="A36" s="1">
        <v>16.0</v>
      </c>
      <c r="B36" s="1">
        <v>1.71</v>
      </c>
      <c r="D36" s="4">
        <v>16.0</v>
      </c>
      <c r="E36" s="1">
        <v>1.71</v>
      </c>
      <c r="G36" s="4">
        <v>16.0</v>
      </c>
      <c r="H36" s="1">
        <v>0.43</v>
      </c>
      <c r="J36" s="8"/>
      <c r="K36" s="8"/>
    </row>
    <row r="37">
      <c r="A37" s="1">
        <v>17.0</v>
      </c>
      <c r="B37" s="1">
        <v>1.72</v>
      </c>
      <c r="D37" s="4">
        <v>17.0</v>
      </c>
      <c r="E37" s="1">
        <v>1.74</v>
      </c>
      <c r="G37" s="4">
        <v>17.0</v>
      </c>
      <c r="H37" s="1">
        <v>0.56</v>
      </c>
      <c r="J37" s="8"/>
      <c r="K37" s="8"/>
    </row>
    <row r="38">
      <c r="A38" s="1">
        <v>18.0</v>
      </c>
      <c r="B38" s="1">
        <v>1.73</v>
      </c>
      <c r="D38" s="4">
        <v>18.0</v>
      </c>
      <c r="E38" s="1">
        <v>1.78</v>
      </c>
      <c r="G38" s="4">
        <v>18.0</v>
      </c>
      <c r="H38" s="1">
        <v>0.7</v>
      </c>
      <c r="J38" s="8"/>
      <c r="K38" s="8"/>
    </row>
    <row r="39">
      <c r="A39" s="1">
        <v>19.0</v>
      </c>
      <c r="B39" s="1">
        <v>1.72</v>
      </c>
      <c r="D39" s="4">
        <v>19.0</v>
      </c>
      <c r="E39" s="1">
        <v>1.82</v>
      </c>
      <c r="G39" s="4">
        <v>19.0</v>
      </c>
      <c r="H39" s="1">
        <v>0.85</v>
      </c>
      <c r="J39" s="8"/>
      <c r="K39" s="8"/>
    </row>
    <row r="40">
      <c r="A40" s="1">
        <v>20.0</v>
      </c>
      <c r="B40" s="1">
        <v>1.72</v>
      </c>
      <c r="D40" s="4">
        <v>20.0</v>
      </c>
      <c r="E40" s="1">
        <v>1.88</v>
      </c>
      <c r="G40" s="4">
        <v>20.0</v>
      </c>
      <c r="H40" s="1">
        <v>0.95</v>
      </c>
      <c r="J40" s="8"/>
      <c r="K40" s="8"/>
    </row>
    <row r="41">
      <c r="A41" s="1">
        <v>21.0</v>
      </c>
      <c r="B41" s="1">
        <v>1.71</v>
      </c>
      <c r="D41" s="4">
        <v>21.0</v>
      </c>
      <c r="E41" s="1">
        <v>1.89</v>
      </c>
      <c r="G41" s="4">
        <v>21.0</v>
      </c>
      <c r="H41" s="1">
        <v>1.04</v>
      </c>
      <c r="J41" s="8"/>
      <c r="K41" s="8"/>
    </row>
    <row r="42">
      <c r="A42" s="1">
        <v>22.0</v>
      </c>
      <c r="B42" s="1">
        <v>1.67</v>
      </c>
      <c r="D42" s="4">
        <v>22.0</v>
      </c>
      <c r="E42" s="1">
        <v>1.89</v>
      </c>
      <c r="G42" s="4">
        <v>22.0</v>
      </c>
      <c r="H42" s="1">
        <v>1.12</v>
      </c>
      <c r="J42" s="8"/>
      <c r="K42" s="8"/>
    </row>
    <row r="43">
      <c r="A43" s="1">
        <v>23.0</v>
      </c>
      <c r="B43" s="1">
        <v>1.64</v>
      </c>
      <c r="D43" s="4">
        <v>23.0</v>
      </c>
      <c r="E43" s="1">
        <v>1.85</v>
      </c>
      <c r="G43" s="4">
        <v>23.0</v>
      </c>
      <c r="H43" s="1">
        <v>1.14</v>
      </c>
      <c r="J43" s="8"/>
      <c r="K43" s="8"/>
    </row>
    <row r="44">
      <c r="A44" s="1">
        <v>24.0</v>
      </c>
      <c r="B44" s="1">
        <v>1.6</v>
      </c>
      <c r="D44" s="4">
        <v>24.0</v>
      </c>
      <c r="E44" s="1">
        <v>1.81</v>
      </c>
      <c r="G44" s="4">
        <v>24.0</v>
      </c>
      <c r="H44" s="1">
        <v>1.14</v>
      </c>
    </row>
    <row r="45">
      <c r="D45" s="4"/>
      <c r="G45" s="4"/>
    </row>
  </sheetData>
  <mergeCells count="4">
    <mergeCell ref="A2:B2"/>
    <mergeCell ref="D2:E2"/>
    <mergeCell ref="M2:N2"/>
    <mergeCell ref="G17:H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24</v>
      </c>
      <c r="L1" s="17" t="s">
        <v>25</v>
      </c>
      <c r="M1" s="18" t="s">
        <v>26</v>
      </c>
      <c r="N1" s="18" t="s">
        <v>27</v>
      </c>
      <c r="O1" s="18" t="s">
        <v>28</v>
      </c>
      <c r="P1" s="18" t="s">
        <v>29</v>
      </c>
      <c r="Q1" s="18" t="s">
        <v>30</v>
      </c>
      <c r="R1" s="18" t="s">
        <v>31</v>
      </c>
      <c r="S1" s="18" t="s">
        <v>32</v>
      </c>
      <c r="T1" s="18" t="s">
        <v>33</v>
      </c>
      <c r="U1" s="18" t="s">
        <v>34</v>
      </c>
      <c r="V1" s="18" t="s">
        <v>35</v>
      </c>
      <c r="W1" s="18" t="s">
        <v>36</v>
      </c>
      <c r="X1" s="18" t="s">
        <v>37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7" t="s">
        <v>43</v>
      </c>
      <c r="AE1" s="7" t="s">
        <v>44</v>
      </c>
      <c r="AF1" s="7" t="s">
        <v>45</v>
      </c>
      <c r="AG1" s="13"/>
      <c r="AH1" s="13"/>
      <c r="AI1" s="13"/>
      <c r="AJ1" s="13"/>
    </row>
    <row r="2">
      <c r="A2" s="9">
        <f>'Página1'!A5</f>
        <v>0</v>
      </c>
      <c r="B2" s="9">
        <f t="shared" ref="B2:B27" si="1">0.5</f>
        <v>0.5</v>
      </c>
      <c r="C2" s="9">
        <f>'Página1'!B5</f>
        <v>1.51</v>
      </c>
      <c r="D2" s="9">
        <f t="shared" ref="D2:D27" si="2">abs(C2)*2/100</f>
        <v>0.0302</v>
      </c>
      <c r="E2" s="9">
        <f>'Página1'!D5</f>
        <v>0</v>
      </c>
      <c r="F2" s="8">
        <v>0.5</v>
      </c>
      <c r="G2" s="8">
        <v>-0.82</v>
      </c>
      <c r="H2" s="9">
        <f t="shared" ref="H2:H27" si="3">abs(G2)*2/100</f>
        <v>0.0164</v>
      </c>
      <c r="I2" s="16">
        <v>0.0</v>
      </c>
      <c r="J2" s="9">
        <f t="shared" ref="J2:J13" si="4">0.05</f>
        <v>0.05</v>
      </c>
      <c r="K2" s="9" t="str">
        <f>'Página1'!H5</f>
        <v/>
      </c>
      <c r="L2" s="9">
        <f>6*K2/100</f>
        <v>0</v>
      </c>
      <c r="M2" s="16">
        <v>0.0</v>
      </c>
      <c r="N2" s="8">
        <v>0.3</v>
      </c>
      <c r="O2" s="9">
        <f>'Página1'!B20</f>
        <v>1.56</v>
      </c>
      <c r="P2" s="9">
        <f t="shared" ref="P2:P27" si="5">O2*2/100</f>
        <v>0.0312</v>
      </c>
      <c r="Q2" s="16">
        <v>0.0</v>
      </c>
      <c r="R2" s="8">
        <v>0.3</v>
      </c>
      <c r="S2" s="9">
        <f>'Página1'!E20</f>
        <v>1.7</v>
      </c>
      <c r="T2" s="9">
        <f t="shared" ref="T2:T27" si="6">S2*2/100</f>
        <v>0.034</v>
      </c>
      <c r="U2" s="16">
        <v>0.0</v>
      </c>
      <c r="V2" s="8">
        <v>0.3</v>
      </c>
      <c r="W2" s="9">
        <f>'Página1'!H20</f>
        <v>-1.16</v>
      </c>
      <c r="X2" s="9">
        <f t="shared" ref="X2:X27" si="7">2*W2/100</f>
        <v>-0.0232</v>
      </c>
      <c r="Y2" s="16">
        <v>0.0</v>
      </c>
      <c r="Z2" s="11">
        <f t="shared" ref="Z2:Z27" si="8">0.3</f>
        <v>0.3</v>
      </c>
      <c r="AA2" s="11">
        <f>'Página1'!K5</f>
        <v>0.3</v>
      </c>
      <c r="AB2" s="11">
        <f t="shared" ref="AB2:AB27" si="9">2*AA2/100</f>
        <v>0.006</v>
      </c>
      <c r="AC2" s="16">
        <v>0.0</v>
      </c>
      <c r="AD2" s="10">
        <v>0.3</v>
      </c>
      <c r="AE2" s="11">
        <f>'Página1'!N5</f>
        <v>0.7</v>
      </c>
      <c r="AF2" s="11">
        <f t="shared" ref="AF2:AF27" si="10">AE2*2/100</f>
        <v>0.014</v>
      </c>
      <c r="AG2" s="19"/>
      <c r="AH2" s="20"/>
      <c r="AI2" s="20"/>
      <c r="AJ2" s="20"/>
    </row>
    <row r="3">
      <c r="A3" s="9">
        <f>'Página1'!A6</f>
        <v>1</v>
      </c>
      <c r="B3" s="9">
        <f t="shared" si="1"/>
        <v>0.5</v>
      </c>
      <c r="C3" s="9">
        <f>'Página1'!B6</f>
        <v>1.56</v>
      </c>
      <c r="D3" s="9">
        <f t="shared" si="2"/>
        <v>0.0312</v>
      </c>
      <c r="E3" s="9">
        <f>'Página1'!D6</f>
        <v>1</v>
      </c>
      <c r="F3" s="8">
        <v>0.5</v>
      </c>
      <c r="G3" s="8">
        <v>-0.81</v>
      </c>
      <c r="H3" s="9">
        <f t="shared" si="3"/>
        <v>0.0162</v>
      </c>
      <c r="I3" s="16">
        <v>1.0</v>
      </c>
      <c r="J3" s="9">
        <f t="shared" si="4"/>
        <v>0.05</v>
      </c>
      <c r="K3" s="9" t="str">
        <f>'Página1'!H6</f>
        <v/>
      </c>
      <c r="L3" s="9"/>
      <c r="M3" s="16">
        <v>1.0</v>
      </c>
      <c r="N3" s="8">
        <v>0.3</v>
      </c>
      <c r="O3" s="9">
        <f>'Página1'!B21</f>
        <v>1.6</v>
      </c>
      <c r="P3" s="9">
        <f t="shared" si="5"/>
        <v>0.032</v>
      </c>
      <c r="Q3" s="16">
        <v>1.0</v>
      </c>
      <c r="R3" s="8">
        <v>0.3</v>
      </c>
      <c r="S3" s="9">
        <f>'Página1'!E21</f>
        <v>1.77</v>
      </c>
      <c r="T3" s="9">
        <f t="shared" si="6"/>
        <v>0.0354</v>
      </c>
      <c r="U3" s="16">
        <v>1.0</v>
      </c>
      <c r="V3" s="8">
        <v>0.3</v>
      </c>
      <c r="W3" s="9">
        <f>'Página1'!H21</f>
        <v>-1.17</v>
      </c>
      <c r="X3" s="9">
        <f t="shared" si="7"/>
        <v>-0.0234</v>
      </c>
      <c r="Y3" s="16">
        <v>1.0</v>
      </c>
      <c r="Z3" s="11">
        <f t="shared" si="8"/>
        <v>0.3</v>
      </c>
      <c r="AA3" s="11">
        <f>'Página1'!K6</f>
        <v>0.49</v>
      </c>
      <c r="AB3" s="11">
        <f t="shared" si="9"/>
        <v>0.0098</v>
      </c>
      <c r="AC3" s="16">
        <v>1.0</v>
      </c>
      <c r="AD3" s="10">
        <v>0.3</v>
      </c>
      <c r="AE3" s="11">
        <f>'Página1'!N6</f>
        <v>0.95</v>
      </c>
      <c r="AF3" s="11">
        <f t="shared" si="10"/>
        <v>0.019</v>
      </c>
      <c r="AG3" s="19"/>
      <c r="AH3" s="20"/>
      <c r="AI3" s="20"/>
      <c r="AJ3" s="20"/>
    </row>
    <row r="4">
      <c r="A4" s="9">
        <f>'Página1'!A7</f>
        <v>2</v>
      </c>
      <c r="B4" s="9">
        <f t="shared" si="1"/>
        <v>0.5</v>
      </c>
      <c r="C4" s="9">
        <f>'Página1'!B7</f>
        <v>1.6</v>
      </c>
      <c r="D4" s="9">
        <f t="shared" si="2"/>
        <v>0.032</v>
      </c>
      <c r="E4" s="9">
        <f>'Página1'!D7</f>
        <v>2</v>
      </c>
      <c r="F4" s="8">
        <v>0.5</v>
      </c>
      <c r="G4" s="8">
        <v>-0.79</v>
      </c>
      <c r="H4" s="9">
        <f t="shared" si="3"/>
        <v>0.0158</v>
      </c>
      <c r="I4" s="16">
        <v>2.0</v>
      </c>
      <c r="J4" s="9">
        <f t="shared" si="4"/>
        <v>0.05</v>
      </c>
      <c r="K4" s="9" t="str">
        <f>'Página1'!H7</f>
        <v/>
      </c>
      <c r="L4" s="9"/>
      <c r="M4" s="16">
        <v>2.0</v>
      </c>
      <c r="N4" s="8">
        <v>0.3</v>
      </c>
      <c r="O4" s="9">
        <f>'Página1'!B22</f>
        <v>1.67</v>
      </c>
      <c r="P4" s="9">
        <f t="shared" si="5"/>
        <v>0.0334</v>
      </c>
      <c r="Q4" s="16">
        <v>2.0</v>
      </c>
      <c r="R4" s="8">
        <v>0.3</v>
      </c>
      <c r="S4" s="9">
        <f>'Página1'!E22</f>
        <v>1.83</v>
      </c>
      <c r="T4" s="9">
        <f t="shared" si="6"/>
        <v>0.0366</v>
      </c>
      <c r="U4" s="16">
        <v>2.0</v>
      </c>
      <c r="V4" s="8">
        <v>0.3</v>
      </c>
      <c r="W4" s="9">
        <f>'Página1'!H22</f>
        <v>-1.19</v>
      </c>
      <c r="X4" s="9">
        <f t="shared" si="7"/>
        <v>-0.0238</v>
      </c>
      <c r="Y4" s="16">
        <v>2.0</v>
      </c>
      <c r="Z4" s="11">
        <f t="shared" si="8"/>
        <v>0.3</v>
      </c>
      <c r="AA4" s="11">
        <f>'Página1'!K7</f>
        <v>0.56</v>
      </c>
      <c r="AB4" s="11">
        <f t="shared" si="9"/>
        <v>0.0112</v>
      </c>
      <c r="AC4" s="16">
        <v>2.0</v>
      </c>
      <c r="AD4" s="10">
        <v>0.3</v>
      </c>
      <c r="AE4" s="11">
        <f>'Página1'!N7</f>
        <v>1.09</v>
      </c>
      <c r="AF4" s="11">
        <f t="shared" si="10"/>
        <v>0.0218</v>
      </c>
      <c r="AG4" s="19"/>
      <c r="AH4" s="20"/>
      <c r="AI4" s="20"/>
      <c r="AJ4" s="20"/>
    </row>
    <row r="5">
      <c r="A5" s="9">
        <f>'Página1'!A8</f>
        <v>3</v>
      </c>
      <c r="B5" s="9">
        <f t="shared" si="1"/>
        <v>0.5</v>
      </c>
      <c r="C5" s="9">
        <f>'Página1'!B8</f>
        <v>1.63</v>
      </c>
      <c r="D5" s="9">
        <f t="shared" si="2"/>
        <v>0.0326</v>
      </c>
      <c r="E5" s="9">
        <f>'Página1'!D8</f>
        <v>3</v>
      </c>
      <c r="F5" s="8">
        <v>0.5</v>
      </c>
      <c r="G5" s="8">
        <v>-0.74</v>
      </c>
      <c r="H5" s="9">
        <f t="shared" si="3"/>
        <v>0.0148</v>
      </c>
      <c r="I5" s="16">
        <v>3.0</v>
      </c>
      <c r="J5" s="9">
        <f t="shared" si="4"/>
        <v>0.05</v>
      </c>
      <c r="K5" s="9" t="str">
        <f>'Página1'!H8</f>
        <v/>
      </c>
      <c r="L5" s="9"/>
      <c r="M5" s="16">
        <v>3.0</v>
      </c>
      <c r="N5" s="8">
        <v>0.3</v>
      </c>
      <c r="O5" s="9">
        <f>'Página1'!B23</f>
        <v>1.68</v>
      </c>
      <c r="P5" s="9">
        <f t="shared" si="5"/>
        <v>0.0336</v>
      </c>
      <c r="Q5" s="16">
        <v>3.0</v>
      </c>
      <c r="R5" s="8">
        <v>0.3</v>
      </c>
      <c r="S5" s="9">
        <f>'Página1'!E23</f>
        <v>1.86</v>
      </c>
      <c r="T5" s="9">
        <f t="shared" si="6"/>
        <v>0.0372</v>
      </c>
      <c r="U5" s="16">
        <v>3.0</v>
      </c>
      <c r="V5" s="8">
        <v>0.3</v>
      </c>
      <c r="W5" s="9">
        <f>'Página1'!H23</f>
        <v>-1.19</v>
      </c>
      <c r="X5" s="9">
        <f t="shared" si="7"/>
        <v>-0.0238</v>
      </c>
      <c r="Y5" s="16">
        <v>3.0</v>
      </c>
      <c r="Z5" s="11">
        <f t="shared" si="8"/>
        <v>0.3</v>
      </c>
      <c r="AA5" s="11">
        <f>'Página1'!K8</f>
        <v>0.55</v>
      </c>
      <c r="AB5" s="11">
        <f t="shared" si="9"/>
        <v>0.011</v>
      </c>
      <c r="AC5" s="16">
        <v>3.0</v>
      </c>
      <c r="AD5" s="10">
        <v>0.3</v>
      </c>
      <c r="AE5" s="11">
        <f>'Página1'!N8</f>
        <v>1.13</v>
      </c>
      <c r="AF5" s="11">
        <f t="shared" si="10"/>
        <v>0.0226</v>
      </c>
      <c r="AG5" s="19"/>
      <c r="AH5" s="20"/>
      <c r="AI5" s="20"/>
      <c r="AJ5" s="20"/>
    </row>
    <row r="6">
      <c r="A6" s="9">
        <f>'Página1'!A9</f>
        <v>4</v>
      </c>
      <c r="B6" s="9">
        <f t="shared" si="1"/>
        <v>0.5</v>
      </c>
      <c r="C6" s="9">
        <f>'Página1'!B9</f>
        <v>1.7</v>
      </c>
      <c r="D6" s="9">
        <f t="shared" si="2"/>
        <v>0.034</v>
      </c>
      <c r="E6" s="9">
        <f>'Página1'!D9</f>
        <v>4</v>
      </c>
      <c r="F6" s="8">
        <v>0.5</v>
      </c>
      <c r="G6" s="8">
        <v>-0.71</v>
      </c>
      <c r="H6" s="9">
        <f t="shared" si="3"/>
        <v>0.0142</v>
      </c>
      <c r="I6" s="16">
        <v>4.0</v>
      </c>
      <c r="J6" s="9">
        <f t="shared" si="4"/>
        <v>0.05</v>
      </c>
      <c r="K6" s="9" t="str">
        <f>'Página1'!H9</f>
        <v/>
      </c>
      <c r="L6" s="9"/>
      <c r="M6" s="16">
        <v>4.0</v>
      </c>
      <c r="N6" s="8">
        <v>0.3</v>
      </c>
      <c r="O6" s="9">
        <f>'Página1'!B24</f>
        <v>1.71</v>
      </c>
      <c r="P6" s="9">
        <f t="shared" si="5"/>
        <v>0.0342</v>
      </c>
      <c r="Q6" s="16">
        <v>4.0</v>
      </c>
      <c r="R6" s="8">
        <v>0.3</v>
      </c>
      <c r="S6" s="9">
        <f>'Página1'!E24</f>
        <v>1.87</v>
      </c>
      <c r="T6" s="9">
        <f t="shared" si="6"/>
        <v>0.0374</v>
      </c>
      <c r="U6" s="16">
        <v>4.0</v>
      </c>
      <c r="V6" s="8">
        <v>0.3</v>
      </c>
      <c r="W6" s="9">
        <f>'Página1'!H24</f>
        <v>-1.15</v>
      </c>
      <c r="X6" s="9">
        <f t="shared" si="7"/>
        <v>-0.023</v>
      </c>
      <c r="Y6" s="16">
        <v>4.0</v>
      </c>
      <c r="Z6" s="11">
        <f t="shared" si="8"/>
        <v>0.3</v>
      </c>
      <c r="AA6" s="11">
        <f>'Página1'!K9</f>
        <v>0.47</v>
      </c>
      <c r="AB6" s="11">
        <f t="shared" si="9"/>
        <v>0.0094</v>
      </c>
      <c r="AC6" s="16">
        <v>4.0</v>
      </c>
      <c r="AD6" s="10">
        <v>0.3</v>
      </c>
      <c r="AE6" s="11">
        <f>'Página1'!N9</f>
        <v>1.13</v>
      </c>
      <c r="AF6" s="11">
        <f t="shared" si="10"/>
        <v>0.0226</v>
      </c>
      <c r="AG6" s="19"/>
      <c r="AH6" s="20"/>
      <c r="AI6" s="20"/>
      <c r="AJ6" s="20"/>
    </row>
    <row r="7">
      <c r="A7" s="9">
        <f>'Página1'!A10</f>
        <v>5</v>
      </c>
      <c r="B7" s="9">
        <f t="shared" si="1"/>
        <v>0.5</v>
      </c>
      <c r="C7" s="9">
        <f>'Página1'!B10</f>
        <v>1.71</v>
      </c>
      <c r="D7" s="9">
        <f t="shared" si="2"/>
        <v>0.0342</v>
      </c>
      <c r="E7" s="9">
        <f>'Página1'!D10</f>
        <v>5</v>
      </c>
      <c r="F7" s="8">
        <v>0.5</v>
      </c>
      <c r="G7" s="8">
        <v>-0.65</v>
      </c>
      <c r="H7" s="9">
        <f t="shared" si="3"/>
        <v>0.013</v>
      </c>
      <c r="I7" s="16">
        <v>5.0</v>
      </c>
      <c r="J7" s="9">
        <f t="shared" si="4"/>
        <v>0.05</v>
      </c>
      <c r="K7" s="9" t="str">
        <f>'Página1'!H10</f>
        <v/>
      </c>
      <c r="L7" s="9"/>
      <c r="M7" s="16">
        <v>5.0</v>
      </c>
      <c r="N7" s="8">
        <v>0.3</v>
      </c>
      <c r="O7" s="9">
        <f>'Página1'!B25</f>
        <v>1.71</v>
      </c>
      <c r="P7" s="9">
        <f t="shared" si="5"/>
        <v>0.0342</v>
      </c>
      <c r="Q7" s="16">
        <v>5.0</v>
      </c>
      <c r="R7" s="8">
        <v>0.3</v>
      </c>
      <c r="S7" s="9">
        <f>'Página1'!E25</f>
        <v>1.84</v>
      </c>
      <c r="T7" s="9">
        <f t="shared" si="6"/>
        <v>0.0368</v>
      </c>
      <c r="U7" s="16">
        <v>5.0</v>
      </c>
      <c r="V7" s="8">
        <v>0.3</v>
      </c>
      <c r="W7" s="9">
        <f>'Página1'!H25</f>
        <v>-1.05</v>
      </c>
      <c r="X7" s="9">
        <f t="shared" si="7"/>
        <v>-0.021</v>
      </c>
      <c r="Y7" s="16">
        <v>5.0</v>
      </c>
      <c r="Z7" s="11">
        <f t="shared" si="8"/>
        <v>0.3</v>
      </c>
      <c r="AA7" s="11">
        <f>'Página1'!K10</f>
        <v>0.4</v>
      </c>
      <c r="AB7" s="11">
        <f t="shared" si="9"/>
        <v>0.008</v>
      </c>
      <c r="AC7" s="16">
        <v>5.0</v>
      </c>
      <c r="AD7" s="10">
        <v>0.3</v>
      </c>
      <c r="AE7" s="11">
        <f>'Página1'!N10</f>
        <v>1.13</v>
      </c>
      <c r="AF7" s="11">
        <f t="shared" si="10"/>
        <v>0.0226</v>
      </c>
      <c r="AG7" s="19"/>
      <c r="AH7" s="20"/>
      <c r="AI7" s="20"/>
      <c r="AJ7" s="20"/>
    </row>
    <row r="8">
      <c r="A8" s="9">
        <f>'Página1'!A11</f>
        <v>6</v>
      </c>
      <c r="B8" s="9">
        <f t="shared" si="1"/>
        <v>0.5</v>
      </c>
      <c r="C8" s="9">
        <f>'Página1'!B11</f>
        <v>1.72</v>
      </c>
      <c r="D8" s="9">
        <f t="shared" si="2"/>
        <v>0.0344</v>
      </c>
      <c r="E8" s="9">
        <f>'Página1'!D11</f>
        <v>6</v>
      </c>
      <c r="F8" s="8">
        <v>0.5</v>
      </c>
      <c r="G8" s="8">
        <v>-0.59</v>
      </c>
      <c r="H8" s="9">
        <f t="shared" si="3"/>
        <v>0.0118</v>
      </c>
      <c r="I8" s="16">
        <v>6.0</v>
      </c>
      <c r="J8" s="9">
        <f t="shared" si="4"/>
        <v>0.05</v>
      </c>
      <c r="K8" s="9" t="str">
        <f>'Página1'!H11</f>
        <v/>
      </c>
      <c r="L8" s="9"/>
      <c r="M8" s="16">
        <v>6.0</v>
      </c>
      <c r="N8" s="8">
        <v>0.3</v>
      </c>
      <c r="O8" s="9">
        <f>'Página1'!B26</f>
        <v>1.73</v>
      </c>
      <c r="P8" s="9">
        <f t="shared" si="5"/>
        <v>0.0346</v>
      </c>
      <c r="Q8" s="16">
        <v>6.0</v>
      </c>
      <c r="R8" s="8">
        <v>0.3</v>
      </c>
      <c r="S8" s="9">
        <f>'Página1'!E26</f>
        <v>1.81</v>
      </c>
      <c r="T8" s="9">
        <f t="shared" si="6"/>
        <v>0.0362</v>
      </c>
      <c r="U8" s="16">
        <v>6.0</v>
      </c>
      <c r="V8" s="8">
        <v>0.3</v>
      </c>
      <c r="W8" s="9">
        <f>'Página1'!H26</f>
        <v>-0.98</v>
      </c>
      <c r="X8" s="9">
        <f t="shared" si="7"/>
        <v>-0.0196</v>
      </c>
      <c r="Y8" s="16">
        <v>6.0</v>
      </c>
      <c r="Z8" s="11">
        <f t="shared" si="8"/>
        <v>0.3</v>
      </c>
      <c r="AA8" s="11">
        <f>'Página1'!K11</f>
        <v>0.28</v>
      </c>
      <c r="AB8" s="11">
        <f t="shared" si="9"/>
        <v>0.0056</v>
      </c>
      <c r="AC8" s="16">
        <v>6.0</v>
      </c>
      <c r="AD8" s="10">
        <v>0.3</v>
      </c>
      <c r="AE8" s="11">
        <f>'Página1'!N11</f>
        <v>1.09</v>
      </c>
      <c r="AF8" s="11">
        <f t="shared" si="10"/>
        <v>0.0218</v>
      </c>
      <c r="AG8" s="19"/>
      <c r="AH8" s="20"/>
      <c r="AI8" s="20"/>
      <c r="AJ8" s="20"/>
    </row>
    <row r="9">
      <c r="A9" s="9">
        <f>'Página1'!A12</f>
        <v>7</v>
      </c>
      <c r="B9" s="9">
        <f t="shared" si="1"/>
        <v>0.5</v>
      </c>
      <c r="C9" s="9">
        <f>'Página1'!B12</f>
        <v>1.71</v>
      </c>
      <c r="D9" s="9">
        <f t="shared" si="2"/>
        <v>0.0342</v>
      </c>
      <c r="E9" s="9">
        <f>'Página1'!D12</f>
        <v>7</v>
      </c>
      <c r="F9" s="8">
        <v>0.5</v>
      </c>
      <c r="G9" s="8">
        <v>-0.5</v>
      </c>
      <c r="H9" s="9">
        <f t="shared" si="3"/>
        <v>0.01</v>
      </c>
      <c r="I9" s="16">
        <v>7.0</v>
      </c>
      <c r="J9" s="9">
        <f t="shared" si="4"/>
        <v>0.05</v>
      </c>
      <c r="K9" s="9" t="str">
        <f>'Página1'!H12</f>
        <v/>
      </c>
      <c r="L9" s="9"/>
      <c r="M9" s="16">
        <v>7.0</v>
      </c>
      <c r="N9" s="8">
        <v>0.3</v>
      </c>
      <c r="O9" s="9">
        <f>'Página1'!B27</f>
        <v>1.73</v>
      </c>
      <c r="P9" s="9">
        <f t="shared" si="5"/>
        <v>0.0346</v>
      </c>
      <c r="Q9" s="16">
        <v>7.0</v>
      </c>
      <c r="R9" s="8">
        <v>0.3</v>
      </c>
      <c r="S9" s="9">
        <f>'Página1'!E27</f>
        <v>1.77</v>
      </c>
      <c r="T9" s="9">
        <f t="shared" si="6"/>
        <v>0.0354</v>
      </c>
      <c r="U9" s="16">
        <v>7.0</v>
      </c>
      <c r="V9" s="8">
        <v>0.3</v>
      </c>
      <c r="W9" s="9">
        <f>'Página1'!H27</f>
        <v>-0.86</v>
      </c>
      <c r="X9" s="9">
        <f t="shared" si="7"/>
        <v>-0.0172</v>
      </c>
      <c r="Y9" s="16">
        <v>7.0</v>
      </c>
      <c r="Z9" s="11">
        <f t="shared" si="8"/>
        <v>0.3</v>
      </c>
      <c r="AA9" s="11">
        <f>'Página1'!K12</f>
        <v>0.17</v>
      </c>
      <c r="AB9" s="11">
        <f t="shared" si="9"/>
        <v>0.0034</v>
      </c>
      <c r="AC9" s="16">
        <v>7.0</v>
      </c>
      <c r="AD9" s="10">
        <v>0.3</v>
      </c>
      <c r="AE9" s="11">
        <f>'Página1'!N12</f>
        <v>1.09</v>
      </c>
      <c r="AF9" s="11">
        <f t="shared" si="10"/>
        <v>0.0218</v>
      </c>
      <c r="AG9" s="19"/>
      <c r="AH9" s="20"/>
      <c r="AI9" s="20"/>
      <c r="AJ9" s="20"/>
    </row>
    <row r="10">
      <c r="A10" s="9">
        <f>'Página1'!A13</f>
        <v>8</v>
      </c>
      <c r="B10" s="9">
        <f t="shared" si="1"/>
        <v>0.5</v>
      </c>
      <c r="C10" s="9">
        <f>'Página1'!B13</f>
        <v>1.71</v>
      </c>
      <c r="D10" s="9">
        <f t="shared" si="2"/>
        <v>0.0342</v>
      </c>
      <c r="E10" s="9">
        <f>'Página1'!D13</f>
        <v>8</v>
      </c>
      <c r="F10" s="8">
        <v>0.5</v>
      </c>
      <c r="G10" s="8">
        <v>-0.43</v>
      </c>
      <c r="H10" s="9">
        <f t="shared" si="3"/>
        <v>0.0086</v>
      </c>
      <c r="I10" s="16">
        <v>8.0</v>
      </c>
      <c r="J10" s="9">
        <f t="shared" si="4"/>
        <v>0.05</v>
      </c>
      <c r="K10" s="9" t="str">
        <f>'Página1'!H13</f>
        <v/>
      </c>
      <c r="L10" s="9"/>
      <c r="M10" s="16">
        <v>8.0</v>
      </c>
      <c r="N10" s="8">
        <v>0.3</v>
      </c>
      <c r="O10" s="9">
        <f>'Página1'!B28</f>
        <v>1.74</v>
      </c>
      <c r="P10" s="9">
        <f t="shared" si="5"/>
        <v>0.0348</v>
      </c>
      <c r="Q10" s="16">
        <v>8.0</v>
      </c>
      <c r="R10" s="8">
        <v>0.3</v>
      </c>
      <c r="S10" s="9">
        <f>'Página1'!E28</f>
        <v>1.74</v>
      </c>
      <c r="T10" s="9">
        <f t="shared" si="6"/>
        <v>0.0348</v>
      </c>
      <c r="U10" s="16">
        <v>8.0</v>
      </c>
      <c r="V10" s="8">
        <v>0.3</v>
      </c>
      <c r="W10" s="9">
        <f>'Página1'!H28</f>
        <v>-0.72</v>
      </c>
      <c r="X10" s="9">
        <f t="shared" si="7"/>
        <v>-0.0144</v>
      </c>
      <c r="Y10" s="16">
        <v>8.0</v>
      </c>
      <c r="Z10" s="11">
        <f t="shared" si="8"/>
        <v>0.3</v>
      </c>
      <c r="AA10" s="11">
        <f>'Página1'!K13</f>
        <v>0.07</v>
      </c>
      <c r="AB10" s="11">
        <f t="shared" si="9"/>
        <v>0.0014</v>
      </c>
      <c r="AC10" s="16">
        <v>8.0</v>
      </c>
      <c r="AD10" s="10">
        <v>0.3</v>
      </c>
      <c r="AE10" s="11">
        <f>'Página1'!N13</f>
        <v>1.09</v>
      </c>
      <c r="AF10" s="11">
        <f t="shared" si="10"/>
        <v>0.0218</v>
      </c>
      <c r="AG10" s="19"/>
      <c r="AH10" s="20"/>
      <c r="AI10" s="20"/>
      <c r="AJ10" s="20"/>
    </row>
    <row r="11">
      <c r="A11" s="9">
        <f>'Página1'!A14</f>
        <v>9</v>
      </c>
      <c r="B11" s="9">
        <f t="shared" si="1"/>
        <v>0.5</v>
      </c>
      <c r="C11" s="9">
        <f>'Página1'!B14</f>
        <v>1.71</v>
      </c>
      <c r="D11" s="9">
        <f t="shared" si="2"/>
        <v>0.0342</v>
      </c>
      <c r="E11" s="9">
        <f>'Página1'!D14</f>
        <v>9</v>
      </c>
      <c r="F11" s="8">
        <v>0.5</v>
      </c>
      <c r="G11" s="8">
        <v>-0.35</v>
      </c>
      <c r="H11" s="9">
        <f t="shared" si="3"/>
        <v>0.007</v>
      </c>
      <c r="I11" s="16">
        <v>9.0</v>
      </c>
      <c r="J11" s="9">
        <f t="shared" si="4"/>
        <v>0.05</v>
      </c>
      <c r="K11" s="9" t="str">
        <f>'Página1'!H14</f>
        <v/>
      </c>
      <c r="L11" s="9"/>
      <c r="M11" s="16">
        <v>9.0</v>
      </c>
      <c r="N11" s="8">
        <v>0.3</v>
      </c>
      <c r="O11" s="9">
        <f>'Página1'!B29</f>
        <v>1.71</v>
      </c>
      <c r="P11" s="9">
        <f t="shared" si="5"/>
        <v>0.0342</v>
      </c>
      <c r="Q11" s="16">
        <v>9.0</v>
      </c>
      <c r="R11" s="8">
        <v>0.3</v>
      </c>
      <c r="S11" s="9">
        <f>'Página1'!E29</f>
        <v>1.7</v>
      </c>
      <c r="T11" s="9">
        <f t="shared" si="6"/>
        <v>0.034</v>
      </c>
      <c r="U11" s="16">
        <v>9.0</v>
      </c>
      <c r="V11" s="8">
        <v>0.3</v>
      </c>
      <c r="W11" s="9">
        <f>'Página1'!H29</f>
        <v>-0.58</v>
      </c>
      <c r="X11" s="9">
        <f t="shared" si="7"/>
        <v>-0.0116</v>
      </c>
      <c r="Y11" s="16">
        <v>9.0</v>
      </c>
      <c r="Z11" s="11">
        <f t="shared" si="8"/>
        <v>0.3</v>
      </c>
      <c r="AA11" s="11">
        <f>'Página1'!K14</f>
        <v>-0.04</v>
      </c>
      <c r="AB11" s="11">
        <f t="shared" si="9"/>
        <v>-0.0008</v>
      </c>
      <c r="AC11" s="16">
        <v>9.0</v>
      </c>
      <c r="AD11" s="10">
        <v>0.3</v>
      </c>
      <c r="AE11" s="11">
        <f>'Página1'!N14</f>
        <v>1.09</v>
      </c>
      <c r="AF11" s="11">
        <f t="shared" si="10"/>
        <v>0.0218</v>
      </c>
      <c r="AG11" s="19"/>
      <c r="AH11" s="20"/>
      <c r="AI11" s="20"/>
      <c r="AJ11" s="20"/>
    </row>
    <row r="12">
      <c r="A12" s="9">
        <f>'Página1'!A15</f>
        <v>10</v>
      </c>
      <c r="B12" s="9">
        <f t="shared" si="1"/>
        <v>0.5</v>
      </c>
      <c r="C12" s="9">
        <f>'Página1'!B15</f>
        <v>1.71</v>
      </c>
      <c r="D12" s="9">
        <f t="shared" si="2"/>
        <v>0.0342</v>
      </c>
      <c r="E12" s="9">
        <f>'Página1'!D15</f>
        <v>10</v>
      </c>
      <c r="F12" s="8">
        <v>0.5</v>
      </c>
      <c r="G12" s="8">
        <v>-0.24</v>
      </c>
      <c r="H12" s="9">
        <f t="shared" si="3"/>
        <v>0.0048</v>
      </c>
      <c r="I12" s="16">
        <v>10.0</v>
      </c>
      <c r="J12" s="9">
        <f t="shared" si="4"/>
        <v>0.05</v>
      </c>
      <c r="K12" s="9" t="str">
        <f>'Página1'!H15</f>
        <v/>
      </c>
      <c r="L12" s="9"/>
      <c r="M12" s="16">
        <v>10.0</v>
      </c>
      <c r="N12" s="8">
        <v>0.3</v>
      </c>
      <c r="O12" s="9">
        <f>'Página1'!B30</f>
        <v>1.71</v>
      </c>
      <c r="P12" s="9">
        <f t="shared" si="5"/>
        <v>0.0342</v>
      </c>
      <c r="Q12" s="16">
        <v>10.0</v>
      </c>
      <c r="R12" s="8">
        <v>0.3</v>
      </c>
      <c r="S12" s="9">
        <f>'Página1'!E30</f>
        <v>1.66</v>
      </c>
      <c r="T12" s="9">
        <f t="shared" si="6"/>
        <v>0.0332</v>
      </c>
      <c r="U12" s="16">
        <v>10.0</v>
      </c>
      <c r="V12" s="8">
        <v>0.3</v>
      </c>
      <c r="W12" s="9">
        <f>'Página1'!H30</f>
        <v>-0.44</v>
      </c>
      <c r="X12" s="9">
        <f t="shared" si="7"/>
        <v>-0.0088</v>
      </c>
      <c r="Y12" s="16">
        <v>10.0</v>
      </c>
      <c r="Z12" s="11">
        <f t="shared" si="8"/>
        <v>0.3</v>
      </c>
      <c r="AA12" s="11">
        <f>'Página1'!K15</f>
        <v>-0.16</v>
      </c>
      <c r="AB12" s="11">
        <f t="shared" si="9"/>
        <v>-0.0032</v>
      </c>
      <c r="AC12" s="16">
        <v>10.0</v>
      </c>
      <c r="AD12" s="10">
        <v>0.3</v>
      </c>
      <c r="AE12" s="11">
        <f>'Página1'!N15</f>
        <v>1.09</v>
      </c>
      <c r="AF12" s="11">
        <f t="shared" si="10"/>
        <v>0.0218</v>
      </c>
      <c r="AG12" s="19"/>
      <c r="AH12" s="20"/>
      <c r="AI12" s="20"/>
      <c r="AJ12" s="20"/>
    </row>
    <row r="13">
      <c r="A13" s="9">
        <f>'Página1'!A16</f>
        <v>11</v>
      </c>
      <c r="B13" s="9">
        <f t="shared" si="1"/>
        <v>0.5</v>
      </c>
      <c r="C13" s="9">
        <f>'Página1'!B16</f>
        <v>1.71</v>
      </c>
      <c r="D13" s="9">
        <f t="shared" si="2"/>
        <v>0.0342</v>
      </c>
      <c r="E13" s="9">
        <f>'Página1'!D16</f>
        <v>11</v>
      </c>
      <c r="F13" s="8">
        <v>0.5</v>
      </c>
      <c r="G13" s="8">
        <v>-0.14</v>
      </c>
      <c r="H13" s="9">
        <f t="shared" si="3"/>
        <v>0.0028</v>
      </c>
      <c r="I13" s="16">
        <v>11.0</v>
      </c>
      <c r="J13" s="9">
        <f t="shared" si="4"/>
        <v>0.05</v>
      </c>
      <c r="K13" s="9" t="str">
        <f>'Página1'!H16</f>
        <v/>
      </c>
      <c r="L13" s="9"/>
      <c r="M13" s="16">
        <v>11.0</v>
      </c>
      <c r="N13" s="8">
        <v>0.3</v>
      </c>
      <c r="O13" s="9">
        <f>'Página1'!B31</f>
        <v>1.7</v>
      </c>
      <c r="P13" s="9">
        <f t="shared" si="5"/>
        <v>0.034</v>
      </c>
      <c r="Q13" s="16">
        <v>11.0</v>
      </c>
      <c r="R13" s="8">
        <v>0.3</v>
      </c>
      <c r="S13" s="9">
        <f>'Página1'!E31</f>
        <v>1.64</v>
      </c>
      <c r="T13" s="9">
        <f t="shared" si="6"/>
        <v>0.0328</v>
      </c>
      <c r="U13" s="16">
        <v>11.0</v>
      </c>
      <c r="V13" s="8">
        <v>0.3</v>
      </c>
      <c r="W13" s="9">
        <f>'Página1'!H31</f>
        <v>-0.29</v>
      </c>
      <c r="X13" s="9">
        <f t="shared" si="7"/>
        <v>-0.0058</v>
      </c>
      <c r="Y13" s="16">
        <v>11.0</v>
      </c>
      <c r="Z13" s="11">
        <f t="shared" si="8"/>
        <v>0.3</v>
      </c>
      <c r="AA13" s="11">
        <f>'Página1'!K16</f>
        <v>-0.27</v>
      </c>
      <c r="AB13" s="11">
        <f t="shared" si="9"/>
        <v>-0.0054</v>
      </c>
      <c r="AC13" s="16">
        <v>11.0</v>
      </c>
      <c r="AD13" s="10">
        <v>0.3</v>
      </c>
      <c r="AE13" s="11">
        <f>'Página1'!N16</f>
        <v>1.11</v>
      </c>
      <c r="AF13" s="11">
        <f t="shared" si="10"/>
        <v>0.0222</v>
      </c>
      <c r="AG13" s="19"/>
      <c r="AH13" s="20"/>
      <c r="AI13" s="20"/>
      <c r="AJ13" s="20"/>
    </row>
    <row r="14">
      <c r="A14" s="1">
        <v>12.0</v>
      </c>
      <c r="B14" s="9">
        <f t="shared" si="1"/>
        <v>0.5</v>
      </c>
      <c r="C14" s="4">
        <v>1.71</v>
      </c>
      <c r="D14" s="9">
        <f t="shared" si="2"/>
        <v>0.0342</v>
      </c>
      <c r="E14" s="13">
        <v>12.0</v>
      </c>
      <c r="F14" s="8">
        <v>0.5</v>
      </c>
      <c r="G14" s="1">
        <v>0.05</v>
      </c>
      <c r="H14" s="9">
        <f t="shared" si="3"/>
        <v>0.001</v>
      </c>
      <c r="I14" s="4">
        <v>12.0</v>
      </c>
      <c r="J14" s="20"/>
      <c r="K14" s="13">
        <v>0.0</v>
      </c>
      <c r="L14" s="20"/>
      <c r="M14" s="4">
        <v>12.0</v>
      </c>
      <c r="N14" s="8">
        <v>0.3</v>
      </c>
      <c r="O14" s="9">
        <f>'Página1'!B32</f>
        <v>1.7</v>
      </c>
      <c r="P14" s="9">
        <f t="shared" si="5"/>
        <v>0.034</v>
      </c>
      <c r="Q14" s="4">
        <v>12.0</v>
      </c>
      <c r="R14" s="8">
        <v>0.3</v>
      </c>
      <c r="S14" s="9">
        <f>'Página1'!E32</f>
        <v>1.62</v>
      </c>
      <c r="T14" s="9">
        <f t="shared" si="6"/>
        <v>0.0324</v>
      </c>
      <c r="U14" s="4">
        <v>12.0</v>
      </c>
      <c r="V14" s="8">
        <v>0.3</v>
      </c>
      <c r="W14" s="9">
        <f>'Página1'!H32</f>
        <v>-0.13</v>
      </c>
      <c r="X14" s="9">
        <f t="shared" si="7"/>
        <v>-0.0026</v>
      </c>
      <c r="Y14" s="4">
        <v>12.0</v>
      </c>
      <c r="Z14" s="11">
        <f t="shared" si="8"/>
        <v>0.3</v>
      </c>
      <c r="AA14" s="11">
        <f>'Página1'!K17</f>
        <v>-0.4</v>
      </c>
      <c r="AB14" s="11">
        <f t="shared" si="9"/>
        <v>-0.008</v>
      </c>
      <c r="AC14" s="4">
        <v>12.0</v>
      </c>
      <c r="AD14" s="10">
        <v>0.3</v>
      </c>
      <c r="AE14" s="11">
        <f>'Página1'!N17</f>
        <v>1.14</v>
      </c>
      <c r="AF14" s="11">
        <f t="shared" si="10"/>
        <v>0.0228</v>
      </c>
      <c r="AG14" s="19"/>
      <c r="AH14" s="20"/>
      <c r="AI14" s="20"/>
      <c r="AJ14" s="20"/>
    </row>
    <row r="15">
      <c r="A15" s="1">
        <v>13.0</v>
      </c>
      <c r="B15" s="9">
        <f t="shared" si="1"/>
        <v>0.5</v>
      </c>
      <c r="C15" s="4">
        <v>1.71</v>
      </c>
      <c r="D15" s="9">
        <f t="shared" si="2"/>
        <v>0.0342</v>
      </c>
      <c r="E15" s="13">
        <v>13.0</v>
      </c>
      <c r="F15" s="8">
        <v>0.5</v>
      </c>
      <c r="G15" s="1">
        <v>0.05</v>
      </c>
      <c r="H15" s="9">
        <f t="shared" si="3"/>
        <v>0.001</v>
      </c>
      <c r="I15" s="4">
        <v>13.0</v>
      </c>
      <c r="J15" s="20"/>
      <c r="K15" s="13">
        <v>0.0</v>
      </c>
      <c r="L15" s="13">
        <v>0.0</v>
      </c>
      <c r="M15" s="4">
        <v>13.0</v>
      </c>
      <c r="N15" s="8">
        <v>0.3</v>
      </c>
      <c r="O15" s="9">
        <f>'Página1'!B33</f>
        <v>1.7</v>
      </c>
      <c r="P15" s="9">
        <f t="shared" si="5"/>
        <v>0.034</v>
      </c>
      <c r="Q15" s="4">
        <v>13.0</v>
      </c>
      <c r="R15" s="8">
        <v>0.3</v>
      </c>
      <c r="S15" s="9">
        <f>'Página1'!E33</f>
        <v>1.62</v>
      </c>
      <c r="T15" s="9">
        <f t="shared" si="6"/>
        <v>0.0324</v>
      </c>
      <c r="U15" s="4">
        <v>13.0</v>
      </c>
      <c r="V15" s="8">
        <v>0.3</v>
      </c>
      <c r="W15" s="9">
        <f>'Página1'!H33</f>
        <v>0</v>
      </c>
      <c r="X15" s="9">
        <f t="shared" si="7"/>
        <v>0</v>
      </c>
      <c r="Y15" s="4">
        <v>13.0</v>
      </c>
      <c r="Z15" s="11">
        <f t="shared" si="8"/>
        <v>0.3</v>
      </c>
      <c r="AA15" s="11">
        <f>'Página1'!K18</f>
        <v>-0.5</v>
      </c>
      <c r="AB15" s="11">
        <f t="shared" si="9"/>
        <v>-0.01</v>
      </c>
      <c r="AC15" s="4">
        <v>13.0</v>
      </c>
      <c r="AD15" s="10">
        <v>0.3</v>
      </c>
      <c r="AE15" s="11">
        <f>'Página1'!N18</f>
        <v>1.16</v>
      </c>
      <c r="AF15" s="11">
        <f t="shared" si="10"/>
        <v>0.0232</v>
      </c>
      <c r="AG15" s="19"/>
      <c r="AH15" s="20"/>
      <c r="AI15" s="20"/>
      <c r="AJ15" s="20"/>
    </row>
    <row r="16">
      <c r="A16" s="1">
        <v>14.0</v>
      </c>
      <c r="B16" s="9">
        <f t="shared" si="1"/>
        <v>0.5</v>
      </c>
      <c r="C16" s="4">
        <v>1.71</v>
      </c>
      <c r="D16" s="9">
        <f t="shared" si="2"/>
        <v>0.0342</v>
      </c>
      <c r="E16" s="13">
        <v>14.0</v>
      </c>
      <c r="F16" s="8">
        <v>0.5</v>
      </c>
      <c r="G16" s="1">
        <v>0.15</v>
      </c>
      <c r="H16" s="9">
        <f t="shared" si="3"/>
        <v>0.003</v>
      </c>
      <c r="I16" s="4">
        <v>14.0</v>
      </c>
      <c r="K16" s="1">
        <v>0.0</v>
      </c>
      <c r="M16" s="4">
        <v>14.0</v>
      </c>
      <c r="N16" s="8">
        <v>0.3</v>
      </c>
      <c r="O16" s="9">
        <f>'Página1'!B34</f>
        <v>1.7</v>
      </c>
      <c r="P16" s="9">
        <f t="shared" si="5"/>
        <v>0.034</v>
      </c>
      <c r="Q16" s="4">
        <v>14.0</v>
      </c>
      <c r="R16" s="8">
        <v>0.3</v>
      </c>
      <c r="S16" s="9">
        <f>'Página1'!E34</f>
        <v>1.63</v>
      </c>
      <c r="T16" s="9">
        <f t="shared" si="6"/>
        <v>0.0326</v>
      </c>
      <c r="U16" s="4">
        <v>14.0</v>
      </c>
      <c r="V16" s="8">
        <v>0.3</v>
      </c>
      <c r="W16" s="9">
        <f>'Página1'!H34</f>
        <v>0.12</v>
      </c>
      <c r="X16" s="9">
        <f t="shared" si="7"/>
        <v>0.0024</v>
      </c>
      <c r="Y16" s="4">
        <v>14.0</v>
      </c>
      <c r="Z16" s="11">
        <f t="shared" si="8"/>
        <v>0.3</v>
      </c>
      <c r="AA16" s="11">
        <f>'Página1'!K19</f>
        <v>-0.6</v>
      </c>
      <c r="AB16" s="11">
        <f t="shared" si="9"/>
        <v>-0.012</v>
      </c>
      <c r="AC16" s="4">
        <v>14.0</v>
      </c>
      <c r="AD16" s="10">
        <v>0.3</v>
      </c>
      <c r="AE16" s="11">
        <f>'Página1'!N19</f>
        <v>1.2</v>
      </c>
      <c r="AF16" s="11">
        <f t="shared" si="10"/>
        <v>0.024</v>
      </c>
      <c r="AG16" s="19"/>
      <c r="AH16" s="20"/>
      <c r="AI16" s="20"/>
      <c r="AJ16" s="20"/>
    </row>
    <row r="17">
      <c r="A17" s="1">
        <v>15.0</v>
      </c>
      <c r="B17" s="9">
        <f t="shared" si="1"/>
        <v>0.5</v>
      </c>
      <c r="C17" s="4">
        <v>1.71</v>
      </c>
      <c r="D17" s="9">
        <f t="shared" si="2"/>
        <v>0.0342</v>
      </c>
      <c r="E17" s="13">
        <v>15.0</v>
      </c>
      <c r="F17" s="8">
        <v>0.5</v>
      </c>
      <c r="G17" s="1">
        <v>0.26</v>
      </c>
      <c r="H17" s="9">
        <f t="shared" si="3"/>
        <v>0.0052</v>
      </c>
      <c r="I17" s="4">
        <v>15.0</v>
      </c>
      <c r="K17" s="1">
        <v>0.0</v>
      </c>
      <c r="L17" s="1">
        <v>0.0</v>
      </c>
      <c r="M17" s="4">
        <v>15.0</v>
      </c>
      <c r="N17" s="8">
        <v>0.3</v>
      </c>
      <c r="O17" s="9">
        <f>'Página1'!B35</f>
        <v>1.7</v>
      </c>
      <c r="P17" s="9">
        <f t="shared" si="5"/>
        <v>0.034</v>
      </c>
      <c r="Q17" s="4">
        <v>15.0</v>
      </c>
      <c r="R17" s="8">
        <v>0.3</v>
      </c>
      <c r="S17" s="9">
        <f>'Página1'!E35</f>
        <v>1.65</v>
      </c>
      <c r="T17" s="9">
        <f t="shared" si="6"/>
        <v>0.033</v>
      </c>
      <c r="U17" s="4">
        <v>15.0</v>
      </c>
      <c r="V17" s="8">
        <v>0.3</v>
      </c>
      <c r="W17" s="9">
        <f>'Página1'!H35</f>
        <v>0.27</v>
      </c>
      <c r="X17" s="9">
        <f t="shared" si="7"/>
        <v>0.0054</v>
      </c>
      <c r="Y17" s="4">
        <v>15.0</v>
      </c>
      <c r="Z17" s="11">
        <f t="shared" si="8"/>
        <v>0.3</v>
      </c>
      <c r="AA17" s="11">
        <f>'Página1'!K20</f>
        <v>-0.66</v>
      </c>
      <c r="AB17" s="11">
        <f t="shared" si="9"/>
        <v>-0.0132</v>
      </c>
      <c r="AC17" s="4">
        <v>15.0</v>
      </c>
      <c r="AD17" s="10">
        <v>0.3</v>
      </c>
      <c r="AE17" s="11">
        <f>'Página1'!N20</f>
        <v>1.21</v>
      </c>
      <c r="AF17" s="11">
        <f t="shared" si="10"/>
        <v>0.0242</v>
      </c>
      <c r="AG17" s="19"/>
      <c r="AH17" s="20"/>
      <c r="AI17" s="20"/>
      <c r="AJ17" s="20"/>
    </row>
    <row r="18">
      <c r="A18" s="1">
        <v>16.0</v>
      </c>
      <c r="B18" s="9">
        <f t="shared" si="1"/>
        <v>0.5</v>
      </c>
      <c r="C18" s="4">
        <v>1.71</v>
      </c>
      <c r="D18" s="9">
        <f t="shared" si="2"/>
        <v>0.0342</v>
      </c>
      <c r="E18" s="13">
        <v>16.0</v>
      </c>
      <c r="F18" s="8">
        <v>0.5</v>
      </c>
      <c r="G18" s="1">
        <v>0.35</v>
      </c>
      <c r="H18" s="9">
        <f t="shared" si="3"/>
        <v>0.007</v>
      </c>
      <c r="I18" s="4">
        <v>16.0</v>
      </c>
      <c r="K18" s="1">
        <v>0.0</v>
      </c>
      <c r="L18" s="1">
        <v>0.0</v>
      </c>
      <c r="M18" s="4">
        <v>16.0</v>
      </c>
      <c r="N18" s="8">
        <v>0.3</v>
      </c>
      <c r="O18" s="9">
        <f>'Página1'!B36</f>
        <v>1.71</v>
      </c>
      <c r="P18" s="9">
        <f t="shared" si="5"/>
        <v>0.0342</v>
      </c>
      <c r="Q18" s="4">
        <v>16.0</v>
      </c>
      <c r="R18" s="8">
        <v>0.3</v>
      </c>
      <c r="S18" s="9">
        <f>'Página1'!E36</f>
        <v>1.71</v>
      </c>
      <c r="T18" s="9">
        <f t="shared" si="6"/>
        <v>0.0342</v>
      </c>
      <c r="U18" s="4">
        <v>16.0</v>
      </c>
      <c r="V18" s="8">
        <v>0.3</v>
      </c>
      <c r="W18" s="9">
        <f>'Página1'!H36</f>
        <v>0.43</v>
      </c>
      <c r="X18" s="9">
        <f t="shared" si="7"/>
        <v>0.0086</v>
      </c>
      <c r="Y18" s="4">
        <v>16.0</v>
      </c>
      <c r="Z18" s="11">
        <f t="shared" si="8"/>
        <v>0.3</v>
      </c>
      <c r="AA18" s="11">
        <f>'Página1'!K21</f>
        <v>-0.62</v>
      </c>
      <c r="AB18" s="11">
        <f t="shared" si="9"/>
        <v>-0.0124</v>
      </c>
      <c r="AC18" s="4">
        <v>16.0</v>
      </c>
      <c r="AD18" s="10">
        <v>0.3</v>
      </c>
      <c r="AE18" s="11">
        <f>'Página1'!N21</f>
        <v>1.16</v>
      </c>
      <c r="AF18" s="11">
        <f t="shared" si="10"/>
        <v>0.0232</v>
      </c>
      <c r="AG18" s="19"/>
      <c r="AH18" s="20"/>
      <c r="AI18" s="20"/>
      <c r="AJ18" s="20"/>
    </row>
    <row r="19">
      <c r="A19" s="1">
        <v>17.0</v>
      </c>
      <c r="B19" s="9">
        <f t="shared" si="1"/>
        <v>0.5</v>
      </c>
      <c r="C19" s="4">
        <v>1.71</v>
      </c>
      <c r="D19" s="9">
        <f t="shared" si="2"/>
        <v>0.0342</v>
      </c>
      <c r="E19" s="13">
        <v>17.0</v>
      </c>
      <c r="F19" s="8">
        <v>0.5</v>
      </c>
      <c r="G19" s="1">
        <v>0.42</v>
      </c>
      <c r="H19" s="9">
        <f t="shared" si="3"/>
        <v>0.0084</v>
      </c>
      <c r="I19" s="4">
        <v>17.0</v>
      </c>
      <c r="K19" s="1">
        <v>0.0</v>
      </c>
      <c r="L19" s="1">
        <v>0.0</v>
      </c>
      <c r="M19" s="4">
        <v>17.0</v>
      </c>
      <c r="N19" s="8">
        <v>0.3</v>
      </c>
      <c r="O19" s="9">
        <f>'Página1'!B37</f>
        <v>1.72</v>
      </c>
      <c r="P19" s="9">
        <f t="shared" si="5"/>
        <v>0.0344</v>
      </c>
      <c r="Q19" s="4">
        <v>17.0</v>
      </c>
      <c r="R19" s="8">
        <v>0.3</v>
      </c>
      <c r="S19" s="9">
        <f>'Página1'!E37</f>
        <v>1.74</v>
      </c>
      <c r="T19" s="9">
        <f t="shared" si="6"/>
        <v>0.0348</v>
      </c>
      <c r="U19" s="4">
        <v>17.0</v>
      </c>
      <c r="V19" s="8">
        <v>0.3</v>
      </c>
      <c r="W19" s="9">
        <f>'Página1'!H37</f>
        <v>0.56</v>
      </c>
      <c r="X19" s="9">
        <f t="shared" si="7"/>
        <v>0.0112</v>
      </c>
      <c r="Y19" s="4">
        <v>17.0</v>
      </c>
      <c r="Z19" s="11">
        <f t="shared" si="8"/>
        <v>0.3</v>
      </c>
      <c r="AA19" s="11">
        <f>'Página1'!K22</f>
        <v>-0.39</v>
      </c>
      <c r="AB19" s="11">
        <f t="shared" si="9"/>
        <v>-0.0078</v>
      </c>
      <c r="AC19" s="4">
        <v>17.0</v>
      </c>
      <c r="AD19" s="10">
        <v>0.3</v>
      </c>
      <c r="AE19" s="11">
        <f>'Página1'!N22</f>
        <v>1.01</v>
      </c>
      <c r="AF19" s="11">
        <f t="shared" si="10"/>
        <v>0.0202</v>
      </c>
      <c r="AG19" s="19"/>
      <c r="AH19" s="20"/>
      <c r="AI19" s="20"/>
      <c r="AJ19" s="20"/>
    </row>
    <row r="20">
      <c r="A20" s="1">
        <v>18.0</v>
      </c>
      <c r="B20" s="9">
        <f t="shared" si="1"/>
        <v>0.5</v>
      </c>
      <c r="C20" s="4">
        <v>1.7</v>
      </c>
      <c r="D20" s="9">
        <f t="shared" si="2"/>
        <v>0.034</v>
      </c>
      <c r="E20" s="13">
        <v>18.0</v>
      </c>
      <c r="F20" s="8">
        <v>0.5</v>
      </c>
      <c r="G20" s="1">
        <v>0.52</v>
      </c>
      <c r="H20" s="9">
        <f t="shared" si="3"/>
        <v>0.0104</v>
      </c>
      <c r="I20" s="4">
        <v>18.0</v>
      </c>
      <c r="K20" s="1">
        <v>0.0</v>
      </c>
      <c r="L20" s="1">
        <v>0.0</v>
      </c>
      <c r="M20" s="4">
        <v>18.0</v>
      </c>
      <c r="N20" s="8">
        <v>0.3</v>
      </c>
      <c r="O20" s="9">
        <f>'Página1'!B38</f>
        <v>1.73</v>
      </c>
      <c r="P20" s="9">
        <f t="shared" si="5"/>
        <v>0.0346</v>
      </c>
      <c r="Q20" s="4">
        <v>18.0</v>
      </c>
      <c r="R20" s="8">
        <v>0.3</v>
      </c>
      <c r="S20" s="9">
        <f>'Página1'!E38</f>
        <v>1.78</v>
      </c>
      <c r="T20" s="9">
        <f t="shared" si="6"/>
        <v>0.0356</v>
      </c>
      <c r="U20" s="4">
        <v>18.0</v>
      </c>
      <c r="V20" s="8">
        <v>0.3</v>
      </c>
      <c r="W20" s="9">
        <f>'Página1'!H38</f>
        <v>0.7</v>
      </c>
      <c r="X20" s="9">
        <f t="shared" si="7"/>
        <v>0.014</v>
      </c>
      <c r="Y20" s="4">
        <v>18.0</v>
      </c>
      <c r="Z20" s="11">
        <f t="shared" si="8"/>
        <v>0.3</v>
      </c>
      <c r="AA20" s="11">
        <f>'Página1'!K23</f>
        <v>-0.29</v>
      </c>
      <c r="AB20" s="11">
        <f t="shared" si="9"/>
        <v>-0.0058</v>
      </c>
      <c r="AC20" s="4">
        <v>18.0</v>
      </c>
      <c r="AD20" s="10">
        <v>0.3</v>
      </c>
      <c r="AE20" s="11">
        <f>'Página1'!N23</f>
        <v>0.81</v>
      </c>
      <c r="AF20" s="11">
        <f t="shared" si="10"/>
        <v>0.0162</v>
      </c>
      <c r="AG20" s="19"/>
      <c r="AH20" s="20"/>
      <c r="AI20" s="20"/>
      <c r="AJ20" s="20"/>
    </row>
    <row r="21">
      <c r="A21" s="1">
        <v>19.0</v>
      </c>
      <c r="B21" s="9">
        <f t="shared" si="1"/>
        <v>0.5</v>
      </c>
      <c r="C21" s="4">
        <v>1.68</v>
      </c>
      <c r="D21" s="9">
        <f t="shared" si="2"/>
        <v>0.0336</v>
      </c>
      <c r="E21" s="13">
        <v>19.0</v>
      </c>
      <c r="F21" s="8">
        <v>0.5</v>
      </c>
      <c r="G21" s="1">
        <v>0.58</v>
      </c>
      <c r="H21" s="9">
        <f t="shared" si="3"/>
        <v>0.0116</v>
      </c>
      <c r="I21" s="4">
        <v>19.0</v>
      </c>
      <c r="K21" s="1">
        <v>0.0</v>
      </c>
      <c r="L21" s="1">
        <v>0.0</v>
      </c>
      <c r="M21" s="4">
        <v>19.0</v>
      </c>
      <c r="N21" s="8">
        <v>0.3</v>
      </c>
      <c r="O21" s="9">
        <f>'Página1'!B39</f>
        <v>1.72</v>
      </c>
      <c r="P21" s="9">
        <f t="shared" si="5"/>
        <v>0.0344</v>
      </c>
      <c r="Q21" s="4">
        <v>19.0</v>
      </c>
      <c r="R21" s="8">
        <v>0.3</v>
      </c>
      <c r="S21" s="9">
        <f>'Página1'!E39</f>
        <v>1.82</v>
      </c>
      <c r="T21" s="9">
        <f t="shared" si="6"/>
        <v>0.0364</v>
      </c>
      <c r="U21" s="4">
        <v>19.0</v>
      </c>
      <c r="V21" s="8">
        <v>0.3</v>
      </c>
      <c r="W21" s="9">
        <f>'Página1'!H39</f>
        <v>0.85</v>
      </c>
      <c r="X21" s="9">
        <f t="shared" si="7"/>
        <v>0.017</v>
      </c>
      <c r="Y21" s="4">
        <v>19.0</v>
      </c>
      <c r="Z21" s="11">
        <f t="shared" si="8"/>
        <v>0.3</v>
      </c>
      <c r="AA21" s="11">
        <f>'Página1'!K24</f>
        <v>-0.25</v>
      </c>
      <c r="AB21" s="11">
        <f t="shared" si="9"/>
        <v>-0.005</v>
      </c>
      <c r="AC21" s="21">
        <v>18.0</v>
      </c>
      <c r="AD21" s="10">
        <v>0.3</v>
      </c>
      <c r="AE21" s="10">
        <v>0.81</v>
      </c>
      <c r="AF21" s="11">
        <f t="shared" si="10"/>
        <v>0.0162</v>
      </c>
      <c r="AG21" s="19"/>
      <c r="AH21" s="20"/>
      <c r="AI21" s="20"/>
      <c r="AJ21" s="20"/>
    </row>
    <row r="22">
      <c r="A22" s="1">
        <v>20.0</v>
      </c>
      <c r="B22" s="9">
        <f t="shared" si="1"/>
        <v>0.5</v>
      </c>
      <c r="C22" s="4">
        <v>1.66</v>
      </c>
      <c r="D22" s="9">
        <f t="shared" si="2"/>
        <v>0.0332</v>
      </c>
      <c r="E22" s="13">
        <v>20.0</v>
      </c>
      <c r="F22" s="8">
        <v>0.5</v>
      </c>
      <c r="G22" s="1">
        <v>0.64</v>
      </c>
      <c r="H22" s="9">
        <f t="shared" si="3"/>
        <v>0.0128</v>
      </c>
      <c r="I22" s="4">
        <v>20.0</v>
      </c>
      <c r="K22" s="1">
        <v>0.0</v>
      </c>
      <c r="L22" s="1">
        <v>0.0</v>
      </c>
      <c r="M22" s="4">
        <v>20.0</v>
      </c>
      <c r="N22" s="8">
        <v>0.3</v>
      </c>
      <c r="O22" s="9">
        <f>'Página1'!B40</f>
        <v>1.72</v>
      </c>
      <c r="P22" s="9">
        <f t="shared" si="5"/>
        <v>0.0344</v>
      </c>
      <c r="Q22" s="4">
        <v>20.0</v>
      </c>
      <c r="R22" s="8">
        <v>0.3</v>
      </c>
      <c r="S22" s="9">
        <f>'Página1'!E40</f>
        <v>1.88</v>
      </c>
      <c r="T22" s="9">
        <f t="shared" si="6"/>
        <v>0.0376</v>
      </c>
      <c r="U22" s="4">
        <v>20.0</v>
      </c>
      <c r="V22" s="8">
        <v>0.3</v>
      </c>
      <c r="W22" s="9">
        <f>'Página1'!H40</f>
        <v>0.95</v>
      </c>
      <c r="X22" s="9">
        <f t="shared" si="7"/>
        <v>0.019</v>
      </c>
      <c r="Y22" s="4">
        <v>19.0</v>
      </c>
      <c r="Z22" s="11">
        <f t="shared" si="8"/>
        <v>0.3</v>
      </c>
      <c r="AA22" s="10">
        <v>-0.25</v>
      </c>
      <c r="AB22" s="11">
        <f t="shared" si="9"/>
        <v>-0.005</v>
      </c>
      <c r="AC22" s="21">
        <v>18.0</v>
      </c>
      <c r="AD22" s="10">
        <v>0.3</v>
      </c>
      <c r="AE22" s="1">
        <v>0.81</v>
      </c>
      <c r="AF22" s="11">
        <f t="shared" si="10"/>
        <v>0.0162</v>
      </c>
      <c r="AG22" s="19"/>
      <c r="AH22" s="20"/>
      <c r="AI22" s="20"/>
      <c r="AJ22" s="20"/>
    </row>
    <row r="23">
      <c r="A23" s="1">
        <v>21.0</v>
      </c>
      <c r="B23" s="9">
        <f t="shared" si="1"/>
        <v>0.5</v>
      </c>
      <c r="C23" s="4">
        <v>1.65</v>
      </c>
      <c r="D23" s="9">
        <f t="shared" si="2"/>
        <v>0.033</v>
      </c>
      <c r="E23" s="13">
        <v>21.0</v>
      </c>
      <c r="F23" s="8">
        <v>0.5</v>
      </c>
      <c r="G23" s="1">
        <v>0.7</v>
      </c>
      <c r="H23" s="9">
        <f t="shared" si="3"/>
        <v>0.014</v>
      </c>
      <c r="I23" s="4">
        <v>21.0</v>
      </c>
      <c r="K23" s="1">
        <v>0.0</v>
      </c>
      <c r="L23" s="1">
        <v>0.0</v>
      </c>
      <c r="M23" s="4">
        <v>21.0</v>
      </c>
      <c r="N23" s="8">
        <v>0.3</v>
      </c>
      <c r="O23" s="9">
        <f>'Página1'!B41</f>
        <v>1.71</v>
      </c>
      <c r="P23" s="9">
        <f t="shared" si="5"/>
        <v>0.0342</v>
      </c>
      <c r="Q23" s="4">
        <v>21.0</v>
      </c>
      <c r="R23" s="8">
        <v>0.3</v>
      </c>
      <c r="S23" s="9">
        <f>'Página1'!E41</f>
        <v>1.89</v>
      </c>
      <c r="T23" s="9">
        <f t="shared" si="6"/>
        <v>0.0378</v>
      </c>
      <c r="U23" s="4">
        <v>21.0</v>
      </c>
      <c r="V23" s="8">
        <v>0.3</v>
      </c>
      <c r="W23" s="9">
        <f>'Página1'!H41</f>
        <v>1.04</v>
      </c>
      <c r="X23" s="9">
        <f t="shared" si="7"/>
        <v>0.0208</v>
      </c>
      <c r="Y23" s="4">
        <v>19.0</v>
      </c>
      <c r="Z23" s="11">
        <f t="shared" si="8"/>
        <v>0.3</v>
      </c>
      <c r="AA23" s="10">
        <v>-0.25</v>
      </c>
      <c r="AB23" s="11">
        <f t="shared" si="9"/>
        <v>-0.005</v>
      </c>
      <c r="AC23" s="21">
        <v>18.0</v>
      </c>
      <c r="AD23" s="10">
        <v>0.3</v>
      </c>
      <c r="AE23" s="1">
        <v>0.81</v>
      </c>
      <c r="AF23" s="11">
        <f t="shared" si="10"/>
        <v>0.0162</v>
      </c>
      <c r="AG23" s="19"/>
      <c r="AH23" s="20"/>
      <c r="AI23" s="20"/>
      <c r="AJ23" s="20"/>
    </row>
    <row r="24">
      <c r="A24" s="1">
        <v>22.0</v>
      </c>
      <c r="B24" s="9">
        <f t="shared" si="1"/>
        <v>0.5</v>
      </c>
      <c r="C24" s="4">
        <v>1.61</v>
      </c>
      <c r="D24" s="9">
        <f t="shared" si="2"/>
        <v>0.0322</v>
      </c>
      <c r="E24" s="13">
        <v>22.0</v>
      </c>
      <c r="F24" s="8">
        <v>0.5</v>
      </c>
      <c r="G24" s="1">
        <v>0.73</v>
      </c>
      <c r="H24" s="9">
        <f t="shared" si="3"/>
        <v>0.0146</v>
      </c>
      <c r="I24" s="4">
        <v>22.0</v>
      </c>
      <c r="K24" s="1">
        <v>0.0</v>
      </c>
      <c r="L24" s="1">
        <v>0.0</v>
      </c>
      <c r="M24" s="4">
        <v>22.0</v>
      </c>
      <c r="N24" s="8">
        <v>0.3</v>
      </c>
      <c r="O24" s="9">
        <f>'Página1'!B42</f>
        <v>1.67</v>
      </c>
      <c r="P24" s="9">
        <f t="shared" si="5"/>
        <v>0.0334</v>
      </c>
      <c r="Q24" s="4">
        <v>22.0</v>
      </c>
      <c r="R24" s="8">
        <v>0.3</v>
      </c>
      <c r="S24" s="9">
        <f>'Página1'!E42</f>
        <v>1.89</v>
      </c>
      <c r="T24" s="9">
        <f t="shared" si="6"/>
        <v>0.0378</v>
      </c>
      <c r="U24" s="4">
        <v>22.0</v>
      </c>
      <c r="V24" s="8">
        <v>0.3</v>
      </c>
      <c r="W24" s="9">
        <f>'Página1'!H42</f>
        <v>1.12</v>
      </c>
      <c r="X24" s="9">
        <f t="shared" si="7"/>
        <v>0.0224</v>
      </c>
      <c r="Y24" s="4">
        <v>19.0</v>
      </c>
      <c r="Z24" s="11">
        <f t="shared" si="8"/>
        <v>0.3</v>
      </c>
      <c r="AA24" s="10">
        <v>-0.25</v>
      </c>
      <c r="AB24" s="11">
        <f t="shared" si="9"/>
        <v>-0.005</v>
      </c>
      <c r="AC24" s="21">
        <v>18.0</v>
      </c>
      <c r="AD24" s="10">
        <v>0.3</v>
      </c>
      <c r="AE24" s="1">
        <v>0.81</v>
      </c>
      <c r="AF24" s="11">
        <f t="shared" si="10"/>
        <v>0.0162</v>
      </c>
      <c r="AG24" s="19"/>
      <c r="AH24" s="20"/>
      <c r="AI24" s="20"/>
      <c r="AJ24" s="20"/>
    </row>
    <row r="25">
      <c r="A25" s="1">
        <v>23.0</v>
      </c>
      <c r="B25" s="9">
        <f t="shared" si="1"/>
        <v>0.5</v>
      </c>
      <c r="C25" s="4">
        <v>1.58</v>
      </c>
      <c r="D25" s="9">
        <f t="shared" si="2"/>
        <v>0.0316</v>
      </c>
      <c r="E25" s="13">
        <v>23.0</v>
      </c>
      <c r="F25" s="8">
        <v>0.5</v>
      </c>
      <c r="G25" s="1">
        <v>0.77</v>
      </c>
      <c r="H25" s="9">
        <f t="shared" si="3"/>
        <v>0.0154</v>
      </c>
      <c r="I25" s="4">
        <v>23.0</v>
      </c>
      <c r="K25" s="1">
        <v>0.0</v>
      </c>
      <c r="L25" s="1">
        <v>0.0</v>
      </c>
      <c r="M25" s="4">
        <v>23.0</v>
      </c>
      <c r="N25" s="8">
        <v>0.3</v>
      </c>
      <c r="O25" s="9">
        <f>'Página1'!B43</f>
        <v>1.64</v>
      </c>
      <c r="P25" s="9">
        <f t="shared" si="5"/>
        <v>0.0328</v>
      </c>
      <c r="Q25" s="4">
        <v>23.0</v>
      </c>
      <c r="R25" s="8">
        <v>0.3</v>
      </c>
      <c r="S25" s="9">
        <f>'Página1'!E43</f>
        <v>1.85</v>
      </c>
      <c r="T25" s="9">
        <f t="shared" si="6"/>
        <v>0.037</v>
      </c>
      <c r="U25" s="4">
        <v>23.0</v>
      </c>
      <c r="V25" s="8">
        <v>0.3</v>
      </c>
      <c r="W25" s="9">
        <f>'Página1'!H43</f>
        <v>1.14</v>
      </c>
      <c r="X25" s="9">
        <f t="shared" si="7"/>
        <v>0.0228</v>
      </c>
      <c r="Y25" s="4">
        <v>19.0</v>
      </c>
      <c r="Z25" s="11">
        <f t="shared" si="8"/>
        <v>0.3</v>
      </c>
      <c r="AA25" s="10">
        <v>-0.25</v>
      </c>
      <c r="AB25" s="11">
        <f t="shared" si="9"/>
        <v>-0.005</v>
      </c>
      <c r="AC25" s="21">
        <v>18.0</v>
      </c>
      <c r="AD25" s="10">
        <v>0.3</v>
      </c>
      <c r="AE25" s="1">
        <v>0.81</v>
      </c>
      <c r="AF25" s="11">
        <f t="shared" si="10"/>
        <v>0.0162</v>
      </c>
      <c r="AG25" s="19"/>
      <c r="AH25" s="20"/>
      <c r="AI25" s="20"/>
      <c r="AJ25" s="20"/>
    </row>
    <row r="26">
      <c r="A26" s="1">
        <v>24.0</v>
      </c>
      <c r="B26" s="9">
        <f t="shared" si="1"/>
        <v>0.5</v>
      </c>
      <c r="C26" s="4">
        <v>1.53</v>
      </c>
      <c r="D26" s="9">
        <f t="shared" si="2"/>
        <v>0.0306</v>
      </c>
      <c r="E26" s="13">
        <v>24.0</v>
      </c>
      <c r="F26" s="8">
        <v>0.5</v>
      </c>
      <c r="G26" s="1">
        <v>0.78</v>
      </c>
      <c r="H26" s="9">
        <f t="shared" si="3"/>
        <v>0.0156</v>
      </c>
      <c r="I26" s="4">
        <v>24.0</v>
      </c>
      <c r="K26" s="1">
        <v>0.0</v>
      </c>
      <c r="L26" s="1">
        <v>0.0</v>
      </c>
      <c r="M26" s="4">
        <v>24.0</v>
      </c>
      <c r="N26" s="8">
        <v>0.3</v>
      </c>
      <c r="O26" s="9">
        <f>'Página1'!B44</f>
        <v>1.6</v>
      </c>
      <c r="P26" s="9">
        <f t="shared" si="5"/>
        <v>0.032</v>
      </c>
      <c r="Q26" s="4">
        <v>24.0</v>
      </c>
      <c r="R26" s="8">
        <v>0.3</v>
      </c>
      <c r="S26" s="9">
        <f>'Página1'!E44</f>
        <v>1.81</v>
      </c>
      <c r="T26" s="9">
        <f t="shared" si="6"/>
        <v>0.0362</v>
      </c>
      <c r="U26" s="4">
        <v>24.0</v>
      </c>
      <c r="V26" s="8">
        <v>0.3</v>
      </c>
      <c r="W26" s="9">
        <f>'Página1'!H44</f>
        <v>1.14</v>
      </c>
      <c r="X26" s="9">
        <f t="shared" si="7"/>
        <v>0.0228</v>
      </c>
      <c r="Y26" s="4">
        <v>19.0</v>
      </c>
      <c r="Z26" s="11">
        <f t="shared" si="8"/>
        <v>0.3</v>
      </c>
      <c r="AA26" s="10">
        <v>-0.25</v>
      </c>
      <c r="AB26" s="11">
        <f t="shared" si="9"/>
        <v>-0.005</v>
      </c>
      <c r="AC26" s="21">
        <v>18.0</v>
      </c>
      <c r="AD26" s="10">
        <v>0.3</v>
      </c>
      <c r="AE26" s="1">
        <v>0.81</v>
      </c>
      <c r="AF26" s="11">
        <f t="shared" si="10"/>
        <v>0.0162</v>
      </c>
      <c r="AG26" s="19"/>
      <c r="AH26" s="20"/>
      <c r="AI26" s="20"/>
      <c r="AJ26" s="20"/>
    </row>
    <row r="27">
      <c r="A27" s="1">
        <v>25.0</v>
      </c>
      <c r="B27" s="9">
        <f t="shared" si="1"/>
        <v>0.5</v>
      </c>
      <c r="C27" s="4">
        <v>1.49</v>
      </c>
      <c r="D27" s="9">
        <f t="shared" si="2"/>
        <v>0.0298</v>
      </c>
      <c r="E27" s="13">
        <v>25.0</v>
      </c>
      <c r="F27" s="8">
        <v>0.5</v>
      </c>
      <c r="G27" s="1">
        <v>0.8</v>
      </c>
      <c r="H27" s="9">
        <f t="shared" si="3"/>
        <v>0.016</v>
      </c>
      <c r="I27" s="4">
        <v>25.0</v>
      </c>
      <c r="K27" s="1">
        <v>0.0</v>
      </c>
      <c r="L27" s="1">
        <v>0.0</v>
      </c>
      <c r="M27" s="21">
        <v>24.0</v>
      </c>
      <c r="N27" s="8">
        <v>0.3</v>
      </c>
      <c r="O27" s="8">
        <v>1.6</v>
      </c>
      <c r="P27" s="9">
        <f t="shared" si="5"/>
        <v>0.032</v>
      </c>
      <c r="Q27" s="21">
        <v>24.0</v>
      </c>
      <c r="R27" s="8">
        <v>0.3</v>
      </c>
      <c r="S27" s="8">
        <v>1.81</v>
      </c>
      <c r="T27" s="9">
        <f t="shared" si="6"/>
        <v>0.0362</v>
      </c>
      <c r="U27" s="21">
        <v>24.0</v>
      </c>
      <c r="V27" s="8">
        <v>0.3</v>
      </c>
      <c r="W27" s="1">
        <v>1.14</v>
      </c>
      <c r="X27" s="9">
        <f t="shared" si="7"/>
        <v>0.0228</v>
      </c>
      <c r="Y27" s="4">
        <v>19.0</v>
      </c>
      <c r="Z27" s="11">
        <f t="shared" si="8"/>
        <v>0.3</v>
      </c>
      <c r="AA27" s="10">
        <v>-0.25</v>
      </c>
      <c r="AB27" s="11">
        <f t="shared" si="9"/>
        <v>-0.005</v>
      </c>
      <c r="AC27" s="21">
        <v>18.0</v>
      </c>
      <c r="AD27" s="10">
        <v>0.3</v>
      </c>
      <c r="AE27" s="1">
        <v>0.81</v>
      </c>
      <c r="AF27" s="11">
        <f t="shared" si="10"/>
        <v>0.0162</v>
      </c>
      <c r="AG27" s="19"/>
      <c r="AH27" s="20"/>
      <c r="AI27" s="20"/>
      <c r="AJ27" s="20"/>
    </row>
    <row r="28">
      <c r="AG28" s="20"/>
      <c r="AH28" s="20"/>
      <c r="AI28" s="20"/>
      <c r="AJ28" s="20"/>
    </row>
    <row r="29">
      <c r="AG29" s="20"/>
      <c r="AH29" s="20"/>
      <c r="AI29" s="20"/>
      <c r="AJ29" s="20"/>
    </row>
    <row r="30">
      <c r="AG30" s="20"/>
      <c r="AH30" s="20"/>
      <c r="AI30" s="20"/>
      <c r="AJ30" s="20"/>
    </row>
    <row r="31">
      <c r="AG31" s="20"/>
      <c r="AH31" s="20"/>
      <c r="AI31" s="20"/>
      <c r="AJ31" s="20"/>
    </row>
  </sheetData>
  <drawing r:id="rId1"/>
</worksheet>
</file>