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pwalters/DATA/blog/Comparison/"/>
    </mc:Choice>
  </mc:AlternateContent>
  <xr:revisionPtr revIDLastSave="0" documentId="8_{42478E76-6B86-874B-A00D-1AE07EA6791A}" xr6:coauthVersionLast="40" xr6:coauthVersionMax="40" xr10:uidLastSave="{00000000-0000-0000-0000-000000000000}"/>
  <bookViews>
    <workbookView xWindow="9960" yWindow="1820" windowWidth="40320" windowHeight="21040" tabRatio="500" activeTab="4" xr2:uid="{00000000-000D-0000-FFFF-FFFF00000000}"/>
  </bookViews>
  <sheets>
    <sheet name="thrombin" sheetId="20" r:id="rId1"/>
    <sheet name="tyk2" sheetId="13" r:id="rId2"/>
    <sheet name="jnk1" sheetId="14" r:id="rId3"/>
    <sheet name="cdk2" sheetId="15" r:id="rId4"/>
    <sheet name="ptp1b" sheetId="19" r:id="rId5"/>
    <sheet name="bace" sheetId="27" r:id="rId6"/>
    <sheet name="mcl1" sheetId="23" r:id="rId7"/>
    <sheet name="p38a" sheetId="16" r:id="rId8"/>
    <sheet name="FEP" sheetId="30" r:id="rId9"/>
    <sheet name="GTI" sheetId="31" r:id="rId10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2" i="27" l="1"/>
  <c r="N29" i="27"/>
  <c r="N25" i="27"/>
  <c r="N17" i="27"/>
  <c r="N19" i="27" s="1"/>
  <c r="N14" i="27"/>
  <c r="N22" i="27" s="1"/>
  <c r="N11" i="27"/>
  <c r="N6" i="27"/>
  <c r="N5" i="27"/>
  <c r="N4" i="27"/>
  <c r="N3" i="27"/>
  <c r="N2" i="27"/>
  <c r="N13" i="27"/>
  <c r="N23" i="27"/>
  <c r="N21" i="27"/>
  <c r="N18" i="27" s="1"/>
  <c r="N12" i="27"/>
  <c r="N10" i="20"/>
  <c r="N7" i="20"/>
  <c r="N6" i="20"/>
  <c r="N4" i="20"/>
  <c r="N2" i="20"/>
  <c r="N8" i="20" s="1"/>
  <c r="N2" i="16"/>
  <c r="N24" i="16" s="1"/>
  <c r="N27" i="16"/>
  <c r="N30" i="16"/>
  <c r="N20" i="23"/>
  <c r="N2" i="23"/>
  <c r="N3" i="23"/>
  <c r="N22" i="23" s="1"/>
  <c r="N4" i="23"/>
  <c r="N5" i="23"/>
  <c r="N6" i="23"/>
  <c r="N24" i="23" s="1"/>
  <c r="N9" i="23"/>
  <c r="N21" i="23"/>
  <c r="N27" i="23"/>
  <c r="N18" i="23"/>
  <c r="N38" i="23" s="1"/>
  <c r="N19" i="23"/>
  <c r="N30" i="23"/>
  <c r="N32" i="23"/>
  <c r="N36" i="23"/>
  <c r="N40" i="23"/>
  <c r="N42" i="23"/>
  <c r="Q1" i="27"/>
  <c r="Q2" i="27"/>
  <c r="Q3" i="27"/>
  <c r="Q4" i="27"/>
  <c r="Q5" i="27"/>
  <c r="Q6" i="27"/>
  <c r="Q7" i="27"/>
  <c r="Q38" i="27" s="1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36" i="27"/>
  <c r="P19" i="27"/>
  <c r="P25" i="27"/>
  <c r="P7" i="27"/>
  <c r="N17" i="19"/>
  <c r="N18" i="19"/>
  <c r="N19" i="19"/>
  <c r="N20" i="19"/>
  <c r="N21" i="19"/>
  <c r="N22" i="19"/>
  <c r="N23" i="19"/>
  <c r="Q1" i="19"/>
  <c r="Q2" i="19"/>
  <c r="Q3" i="19"/>
  <c r="Q4" i="19"/>
  <c r="Q5" i="19"/>
  <c r="Q25" i="19" s="1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N2" i="15"/>
  <c r="N10" i="15"/>
  <c r="N11" i="15"/>
  <c r="N4" i="15"/>
  <c r="N7" i="15" s="1"/>
  <c r="N5" i="15"/>
  <c r="N6" i="15"/>
  <c r="N8" i="15"/>
  <c r="N9" i="15"/>
  <c r="N13" i="15"/>
  <c r="N14" i="15"/>
  <c r="N9" i="14"/>
  <c r="N21" i="14"/>
  <c r="N2" i="14"/>
  <c r="N12" i="14"/>
  <c r="N15" i="14" s="1"/>
  <c r="N4" i="14"/>
  <c r="N3" i="14" s="1"/>
  <c r="N11" i="14"/>
  <c r="N18" i="14"/>
  <c r="Q1" i="14"/>
  <c r="Q23" i="14" s="1"/>
  <c r="Q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P17" i="14"/>
  <c r="N8" i="13"/>
  <c r="N2" i="13"/>
  <c r="N4" i="13" s="1"/>
  <c r="N3" i="13"/>
  <c r="N5" i="13"/>
  <c r="N6" i="13"/>
  <c r="N13" i="13" s="1"/>
  <c r="N7" i="13"/>
  <c r="N9" i="13"/>
  <c r="N10" i="13"/>
  <c r="N11" i="13"/>
  <c r="N12" i="13"/>
  <c r="N15" i="13"/>
  <c r="P1" i="14"/>
  <c r="P23" i="14" s="1"/>
  <c r="Q1" i="20"/>
  <c r="Q13" i="20" s="1"/>
  <c r="P1" i="20"/>
  <c r="P13" i="20" s="1"/>
  <c r="Q2" i="20"/>
  <c r="Q3" i="20"/>
  <c r="Q4" i="20"/>
  <c r="Q5" i="20"/>
  <c r="Q6" i="20"/>
  <c r="Q7" i="20"/>
  <c r="Q8" i="20"/>
  <c r="Q9" i="20"/>
  <c r="Q10" i="20"/>
  <c r="Q11" i="20"/>
  <c r="Q6" i="13"/>
  <c r="Q7" i="13"/>
  <c r="Q8" i="13"/>
  <c r="Q9" i="13"/>
  <c r="Q10" i="13"/>
  <c r="Q11" i="13"/>
  <c r="Q12" i="13"/>
  <c r="Q13" i="13"/>
  <c r="Q14" i="13"/>
  <c r="Q15" i="13"/>
  <c r="Q16" i="13"/>
  <c r="P2" i="20"/>
  <c r="P4" i="20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Q2" i="16"/>
  <c r="Q1" i="16"/>
  <c r="Q36" i="16" s="1"/>
  <c r="Q42" i="23"/>
  <c r="Q41" i="23"/>
  <c r="Q40" i="23"/>
  <c r="Q39" i="23"/>
  <c r="Q38" i="23"/>
  <c r="Q37" i="23"/>
  <c r="Q36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44" i="23" s="1"/>
  <c r="Q5" i="23"/>
  <c r="Q4" i="23"/>
  <c r="Q3" i="23"/>
  <c r="Q2" i="23"/>
  <c r="Q1" i="23"/>
  <c r="Q16" i="15"/>
  <c r="Q15" i="15"/>
  <c r="Q14" i="15"/>
  <c r="Q13" i="15"/>
  <c r="Q12" i="15"/>
  <c r="Q11" i="15"/>
  <c r="Q10" i="15"/>
  <c r="Q9" i="15"/>
  <c r="Q8" i="15"/>
  <c r="Q7" i="15"/>
  <c r="Q6" i="15"/>
  <c r="Q5" i="15"/>
  <c r="Q4" i="15"/>
  <c r="Q3" i="15"/>
  <c r="Q2" i="15"/>
  <c r="Q1" i="15"/>
  <c r="Q18" i="15" s="1"/>
  <c r="Q5" i="13"/>
  <c r="Q4" i="13"/>
  <c r="Q3" i="13"/>
  <c r="Q18" i="13" s="1"/>
  <c r="Q2" i="13"/>
  <c r="Q1" i="13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P2" i="16"/>
  <c r="P1" i="16"/>
  <c r="P36" i="16" s="1"/>
  <c r="P42" i="23"/>
  <c r="P41" i="23"/>
  <c r="P40" i="23"/>
  <c r="P39" i="23"/>
  <c r="P38" i="23"/>
  <c r="P37" i="23"/>
  <c r="P36" i="23"/>
  <c r="P35" i="23"/>
  <c r="P34" i="23"/>
  <c r="P33" i="23"/>
  <c r="P32" i="23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P8" i="23"/>
  <c r="P7" i="23"/>
  <c r="P6" i="23"/>
  <c r="P5" i="23"/>
  <c r="P4" i="23"/>
  <c r="P3" i="23"/>
  <c r="P2" i="23"/>
  <c r="P1" i="23"/>
  <c r="P44" i="23" s="1"/>
  <c r="P23" i="19"/>
  <c r="P22" i="19"/>
  <c r="P21" i="19"/>
  <c r="P20" i="19"/>
  <c r="P19" i="19"/>
  <c r="P18" i="19"/>
  <c r="P17" i="19"/>
  <c r="P16" i="19"/>
  <c r="P15" i="19"/>
  <c r="P14" i="19"/>
  <c r="P13" i="19"/>
  <c r="P12" i="19"/>
  <c r="P11" i="19"/>
  <c r="P10" i="19"/>
  <c r="P9" i="19"/>
  <c r="P8" i="19"/>
  <c r="P7" i="19"/>
  <c r="P6" i="19"/>
  <c r="P5" i="19"/>
  <c r="P4" i="19"/>
  <c r="P3" i="19"/>
  <c r="P2" i="19"/>
  <c r="P1" i="19"/>
  <c r="P25" i="19" s="1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P2" i="15"/>
  <c r="P1" i="15"/>
  <c r="P18" i="15" s="1"/>
  <c r="P21" i="14"/>
  <c r="P20" i="14"/>
  <c r="P19" i="14"/>
  <c r="P18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P3" i="14"/>
  <c r="P2" i="14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2" i="13"/>
  <c r="P1" i="13"/>
  <c r="P18" i="13" s="1"/>
  <c r="P11" i="20"/>
  <c r="P10" i="20"/>
  <c r="P9" i="20"/>
  <c r="P8" i="20"/>
  <c r="P7" i="20"/>
  <c r="P6" i="20"/>
  <c r="P5" i="20"/>
  <c r="P3" i="20"/>
  <c r="P36" i="27"/>
  <c r="P35" i="27"/>
  <c r="P34" i="27"/>
  <c r="P33" i="27"/>
  <c r="P32" i="27"/>
  <c r="P31" i="27"/>
  <c r="P30" i="27"/>
  <c r="P29" i="27"/>
  <c r="P28" i="27"/>
  <c r="P27" i="27"/>
  <c r="P26" i="27"/>
  <c r="P24" i="27"/>
  <c r="P23" i="27"/>
  <c r="P22" i="27"/>
  <c r="P21" i="27"/>
  <c r="P20" i="27"/>
  <c r="P18" i="27"/>
  <c r="P17" i="27"/>
  <c r="P16" i="27"/>
  <c r="P15" i="27"/>
  <c r="P14" i="27"/>
  <c r="P13" i="27"/>
  <c r="P12" i="27"/>
  <c r="P11" i="27"/>
  <c r="P10" i="27"/>
  <c r="P9" i="27"/>
  <c r="P8" i="27"/>
  <c r="P6" i="27"/>
  <c r="P5" i="27"/>
  <c r="P4" i="27"/>
  <c r="P3" i="27"/>
  <c r="P2" i="27"/>
  <c r="P1" i="27"/>
  <c r="P38" i="27" s="1"/>
  <c r="R13" i="13" l="1"/>
  <c r="N14" i="13"/>
  <c r="R14" i="13" s="1"/>
  <c r="N16" i="13"/>
  <c r="R16" i="13" s="1"/>
  <c r="R11" i="13"/>
  <c r="R8" i="13"/>
  <c r="N9" i="20"/>
  <c r="N24" i="27"/>
  <c r="N20" i="27"/>
  <c r="N8" i="23"/>
  <c r="R4" i="13"/>
  <c r="N26" i="16"/>
  <c r="N25" i="16"/>
  <c r="N12" i="16"/>
  <c r="N28" i="16"/>
  <c r="N33" i="16"/>
  <c r="N31" i="16"/>
  <c r="N34" i="16"/>
  <c r="N14" i="14"/>
  <c r="N13" i="14"/>
  <c r="N20" i="14"/>
  <c r="N19" i="14"/>
  <c r="R1" i="13"/>
  <c r="N3" i="20"/>
  <c r="N11" i="20"/>
  <c r="N15" i="27"/>
  <c r="N35" i="27"/>
  <c r="N33" i="27"/>
  <c r="R9" i="13"/>
  <c r="N8" i="14"/>
  <c r="N17" i="14"/>
  <c r="N12" i="15"/>
  <c r="N3" i="15"/>
  <c r="N16" i="19"/>
  <c r="R10" i="13"/>
  <c r="R2" i="13"/>
  <c r="R15" i="13"/>
  <c r="R7" i="13"/>
  <c r="N16" i="14"/>
  <c r="N6" i="14"/>
  <c r="N5" i="20"/>
  <c r="N7" i="27"/>
  <c r="N10" i="14"/>
  <c r="R6" i="13"/>
  <c r="N5" i="14"/>
  <c r="N16" i="23"/>
  <c r="N8" i="27"/>
  <c r="N16" i="27"/>
  <c r="R5" i="13"/>
  <c r="N9" i="27"/>
  <c r="N23" i="23"/>
  <c r="N11" i="23"/>
  <c r="R7" i="20" l="1"/>
  <c r="R3" i="20"/>
  <c r="R1" i="20"/>
  <c r="R2" i="20"/>
  <c r="N5" i="19"/>
  <c r="N6" i="19"/>
  <c r="R8" i="20"/>
  <c r="N36" i="27"/>
  <c r="N34" i="27"/>
  <c r="R9" i="20"/>
  <c r="N10" i="23"/>
  <c r="N13" i="23"/>
  <c r="N14" i="23"/>
  <c r="N31" i="23"/>
  <c r="N7" i="23"/>
  <c r="N15" i="23"/>
  <c r="N25" i="23"/>
  <c r="N29" i="23"/>
  <c r="N17" i="23"/>
  <c r="N34" i="23"/>
  <c r="N41" i="23"/>
  <c r="N12" i="23"/>
  <c r="N4" i="16"/>
  <c r="N9" i="16"/>
  <c r="N14" i="16"/>
  <c r="N15" i="16"/>
  <c r="N20" i="16"/>
  <c r="N6" i="16"/>
  <c r="N19" i="16"/>
  <c r="N10" i="16"/>
  <c r="N22" i="16"/>
  <c r="N7" i="16"/>
  <c r="N5" i="16"/>
  <c r="R6" i="20"/>
  <c r="R4" i="20"/>
  <c r="N15" i="15"/>
  <c r="N31" i="27"/>
  <c r="N30" i="27"/>
  <c r="N10" i="27"/>
  <c r="R29" i="27" s="1"/>
  <c r="N28" i="27"/>
  <c r="N27" i="27"/>
  <c r="N26" i="27"/>
  <c r="R26" i="27" s="1"/>
  <c r="R12" i="13"/>
  <c r="R11" i="27"/>
  <c r="R21" i="27"/>
  <c r="R5" i="20"/>
  <c r="R19" i="14"/>
  <c r="N29" i="16"/>
  <c r="R3" i="13"/>
  <c r="R18" i="13" s="1"/>
  <c r="N17" i="16"/>
  <c r="N16" i="16"/>
  <c r="N32" i="16"/>
  <c r="N7" i="14"/>
  <c r="R5" i="14"/>
  <c r="R11" i="20"/>
  <c r="R10" i="20"/>
  <c r="R7" i="14" l="1"/>
  <c r="R3" i="14"/>
  <c r="R9" i="14"/>
  <c r="R12" i="14"/>
  <c r="R11" i="14"/>
  <c r="R4" i="14"/>
  <c r="R8" i="27"/>
  <c r="R18" i="14"/>
  <c r="R4" i="27"/>
  <c r="N37" i="23"/>
  <c r="N33" i="23"/>
  <c r="N26" i="23"/>
  <c r="N28" i="23"/>
  <c r="R28" i="23" s="1"/>
  <c r="R15" i="14"/>
  <c r="R13" i="20"/>
  <c r="R27" i="27"/>
  <c r="N39" i="23"/>
  <c r="N35" i="23"/>
  <c r="R25" i="27"/>
  <c r="R7" i="27"/>
  <c r="N13" i="16"/>
  <c r="R13" i="27"/>
  <c r="R17" i="27"/>
  <c r="R20" i="27"/>
  <c r="R24" i="27"/>
  <c r="R6" i="27"/>
  <c r="R22" i="27"/>
  <c r="R30" i="27"/>
  <c r="N21" i="16"/>
  <c r="N18" i="16"/>
  <c r="R8" i="14"/>
  <c r="R1" i="14"/>
  <c r="R31" i="23"/>
  <c r="R15" i="27"/>
  <c r="R14" i="27"/>
  <c r="R16" i="14"/>
  <c r="R20" i="14"/>
  <c r="R2" i="27"/>
  <c r="R13" i="14"/>
  <c r="R2" i="14"/>
  <c r="R31" i="27"/>
  <c r="R10" i="23"/>
  <c r="R34" i="27"/>
  <c r="N13" i="19"/>
  <c r="N14" i="19"/>
  <c r="N12" i="19"/>
  <c r="N15" i="19"/>
  <c r="N8" i="19"/>
  <c r="N7" i="19"/>
  <c r="N9" i="19"/>
  <c r="R3" i="27"/>
  <c r="R9" i="27"/>
  <c r="R10" i="14"/>
  <c r="R16" i="23"/>
  <c r="R14" i="14"/>
  <c r="R17" i="14"/>
  <c r="R5" i="27"/>
  <c r="R36" i="27"/>
  <c r="R18" i="27"/>
  <c r="N8" i="16"/>
  <c r="R1" i="27"/>
  <c r="R38" i="27" s="1"/>
  <c r="R28" i="27"/>
  <c r="R10" i="27"/>
  <c r="R23" i="27"/>
  <c r="R15" i="23"/>
  <c r="R8" i="23"/>
  <c r="R6" i="14"/>
  <c r="R12" i="27"/>
  <c r="R19" i="27"/>
  <c r="R35" i="27"/>
  <c r="N16" i="15"/>
  <c r="R15" i="15"/>
  <c r="R9" i="15"/>
  <c r="R20" i="23"/>
  <c r="R36" i="23"/>
  <c r="R4" i="23"/>
  <c r="R3" i="23"/>
  <c r="R9" i="23"/>
  <c r="R30" i="23"/>
  <c r="R38" i="23"/>
  <c r="R18" i="23"/>
  <c r="R27" i="23"/>
  <c r="R2" i="23"/>
  <c r="R22" i="23"/>
  <c r="R42" i="23"/>
  <c r="R32" i="27"/>
  <c r="R33" i="27"/>
  <c r="R16" i="27"/>
  <c r="N3" i="19"/>
  <c r="N10" i="19"/>
  <c r="R21" i="14"/>
  <c r="N23" i="16" l="1"/>
  <c r="R5" i="23"/>
  <c r="R13" i="23"/>
  <c r="N2" i="19"/>
  <c r="N11" i="19"/>
  <c r="R25" i="23"/>
  <c r="R17" i="23"/>
  <c r="R29" i="23"/>
  <c r="R34" i="23"/>
  <c r="N3" i="16"/>
  <c r="R8" i="16" s="1"/>
  <c r="N11" i="16"/>
  <c r="R11" i="16" s="1"/>
  <c r="R7" i="19"/>
  <c r="R6" i="23"/>
  <c r="R7" i="23"/>
  <c r="R1" i="23"/>
  <c r="R19" i="23"/>
  <c r="R12" i="23"/>
  <c r="R35" i="23"/>
  <c r="R26" i="23"/>
  <c r="R11" i="23"/>
  <c r="R16" i="15"/>
  <c r="R1" i="15"/>
  <c r="R12" i="15"/>
  <c r="R13" i="15"/>
  <c r="R14" i="15"/>
  <c r="R2" i="15"/>
  <c r="R11" i="15"/>
  <c r="R3" i="15"/>
  <c r="R5" i="15"/>
  <c r="R6" i="15"/>
  <c r="R10" i="15"/>
  <c r="R8" i="15"/>
  <c r="N4" i="19"/>
  <c r="R4" i="19" s="1"/>
  <c r="R3" i="19"/>
  <c r="R21" i="23"/>
  <c r="R41" i="23"/>
  <c r="R33" i="23"/>
  <c r="R24" i="23"/>
  <c r="R40" i="23"/>
  <c r="R32" i="23"/>
  <c r="R7" i="15"/>
  <c r="R23" i="23"/>
  <c r="R14" i="23"/>
  <c r="R39" i="23"/>
  <c r="R37" i="23"/>
  <c r="R23" i="14"/>
  <c r="R4" i="15"/>
  <c r="R1" i="19" l="1"/>
  <c r="R23" i="19"/>
  <c r="R2" i="19"/>
  <c r="R19" i="19"/>
  <c r="R22" i="19"/>
  <c r="R18" i="19"/>
  <c r="R21" i="19"/>
  <c r="R20" i="19"/>
  <c r="R17" i="19"/>
  <c r="R16" i="19"/>
  <c r="R6" i="19"/>
  <c r="R5" i="19"/>
  <c r="R21" i="16"/>
  <c r="R8" i="19"/>
  <c r="R18" i="15"/>
  <c r="R27" i="16"/>
  <c r="R3" i="16"/>
  <c r="R2" i="16"/>
  <c r="R1" i="16"/>
  <c r="R30" i="16"/>
  <c r="R24" i="16"/>
  <c r="R31" i="16"/>
  <c r="R28" i="16"/>
  <c r="R12" i="16"/>
  <c r="R34" i="16"/>
  <c r="R33" i="16"/>
  <c r="R25" i="16"/>
  <c r="R26" i="16"/>
  <c r="R7" i="16"/>
  <c r="R16" i="16"/>
  <c r="R32" i="16"/>
  <c r="R19" i="16"/>
  <c r="R29" i="16"/>
  <c r="R10" i="16"/>
  <c r="R6" i="16"/>
  <c r="R5" i="16"/>
  <c r="R15" i="16"/>
  <c r="R20" i="16"/>
  <c r="R22" i="16"/>
  <c r="R14" i="16"/>
  <c r="R9" i="16"/>
  <c r="R17" i="16"/>
  <c r="R4" i="16"/>
  <c r="R11" i="19"/>
  <c r="R13" i="19"/>
  <c r="R18" i="16"/>
  <c r="R44" i="23"/>
  <c r="R10" i="19"/>
  <c r="R15" i="19"/>
  <c r="R14" i="19"/>
  <c r="R12" i="19"/>
  <c r="R9" i="19"/>
  <c r="R23" i="16"/>
  <c r="R13" i="16"/>
  <c r="R36" i="16" l="1"/>
  <c r="R25" i="19"/>
</calcChain>
</file>

<file path=xl/sharedStrings.xml><?xml version="1.0" encoding="utf-8"?>
<sst xmlns="http://schemas.openxmlformats.org/spreadsheetml/2006/main" count="582" uniqueCount="142">
  <si>
    <t>Thrombin</t>
  </si>
  <si>
    <t>1d</t>
  </si>
  <si>
    <t>3b</t>
  </si>
  <si>
    <t>1b</t>
  </si>
  <si>
    <t>7a</t>
  </si>
  <si>
    <t>6a</t>
  </si>
  <si>
    <t>6e</t>
  </si>
  <si>
    <t>3a</t>
  </si>
  <si>
    <t>1a</t>
  </si>
  <si>
    <t>1c</t>
  </si>
  <si>
    <t>6b</t>
  </si>
  <si>
    <t>Ligand1</t>
  </si>
  <si>
    <t>Ligand2</t>
  </si>
  <si>
    <t>exp_ddG</t>
  </si>
  <si>
    <t>ccc_ddG</t>
  </si>
  <si>
    <t>Tyk2</t>
  </si>
  <si>
    <t>jmc_23</t>
  </si>
  <si>
    <t>ejm_55</t>
  </si>
  <si>
    <t>ejm_44</t>
  </si>
  <si>
    <t>ejm_49</t>
  </si>
  <si>
    <t>ejm_31</t>
  </si>
  <si>
    <t>ejm_46</t>
  </si>
  <si>
    <t>jmc_28</t>
  </si>
  <si>
    <t>jmc_27</t>
  </si>
  <si>
    <t>ejm_42</t>
  </si>
  <si>
    <t>ejm_48</t>
  </si>
  <si>
    <t>ejm_43</t>
  </si>
  <si>
    <t>ejm_50</t>
  </si>
  <si>
    <t>ejm_45</t>
  </si>
  <si>
    <t>ejm_54</t>
  </si>
  <si>
    <t>ejm_47</t>
  </si>
  <si>
    <t>jmc_30</t>
  </si>
  <si>
    <t>CDK2</t>
  </si>
  <si>
    <t>1h1r</t>
  </si>
  <si>
    <t>1h1s</t>
  </si>
  <si>
    <t>1oiy</t>
  </si>
  <si>
    <t>1oiu</t>
  </si>
  <si>
    <t>1h1q</t>
  </si>
  <si>
    <t>1oi9</t>
  </si>
  <si>
    <t>JNK1</t>
  </si>
  <si>
    <t>17124-1</t>
  </si>
  <si>
    <t>18634-1</t>
  </si>
  <si>
    <t>18626-1</t>
  </si>
  <si>
    <t>18624-1</t>
  </si>
  <si>
    <t>18636-1</t>
  </si>
  <si>
    <t>18625-1</t>
  </si>
  <si>
    <t>18632-1</t>
  </si>
  <si>
    <t>18635-1</t>
  </si>
  <si>
    <t>18658-1</t>
  </si>
  <si>
    <t>18639-1</t>
  </si>
  <si>
    <t>18638-1</t>
  </si>
  <si>
    <t>18628-1</t>
  </si>
  <si>
    <t>18631-1</t>
  </si>
  <si>
    <t>18660-1</t>
  </si>
  <si>
    <t>18630-1</t>
  </si>
  <si>
    <t>18629-1</t>
  </si>
  <si>
    <t>18627-1</t>
  </si>
  <si>
    <t>18637-1</t>
  </si>
  <si>
    <t>18652-1</t>
  </si>
  <si>
    <t>18633-1</t>
  </si>
  <si>
    <t>18659-1</t>
  </si>
  <si>
    <t>P38</t>
  </si>
  <si>
    <t>p38a_3flz</t>
  </si>
  <si>
    <t>p38a_2n</t>
  </si>
  <si>
    <t>p38a_2c</t>
  </si>
  <si>
    <t>p38a_3flq</t>
  </si>
  <si>
    <t>p38a_2aa</t>
  </si>
  <si>
    <t>p38a_2o</t>
  </si>
  <si>
    <t>p38a_2v</t>
  </si>
  <si>
    <t>p38a_2t</t>
  </si>
  <si>
    <t>p38a_3fly</t>
  </si>
  <si>
    <t>p38a_3fmk</t>
  </si>
  <si>
    <t>p38a_2g</t>
  </si>
  <si>
    <t>p38a_2p</t>
  </si>
  <si>
    <t>p38a_2i</t>
  </si>
  <si>
    <t>p38a_2l</t>
  </si>
  <si>
    <t>p38a_2j</t>
  </si>
  <si>
    <t>p38a_2ff</t>
  </si>
  <si>
    <t>p38a_2s</t>
  </si>
  <si>
    <t>p38a_2z</t>
  </si>
  <si>
    <t>p38a_2ee</t>
  </si>
  <si>
    <t>p38a_2u</t>
  </si>
  <si>
    <t>p38a_3fln</t>
  </si>
  <si>
    <t>p38a_2e</t>
  </si>
  <si>
    <t>p38a_2f</t>
  </si>
  <si>
    <t>p38a_3flw</t>
  </si>
  <si>
    <t>p38a_2k</t>
  </si>
  <si>
    <t>p38a_2x</t>
  </si>
  <si>
    <t>p38a_2q</t>
  </si>
  <si>
    <t>p38a_2gg</t>
  </si>
  <si>
    <t>p38a_2y</t>
  </si>
  <si>
    <t>p38a_2r</t>
  </si>
  <si>
    <t>p38a_2bb</t>
  </si>
  <si>
    <t>p38a_2m</t>
  </si>
  <si>
    <t>p38a_3fmh</t>
  </si>
  <si>
    <t>p38a_2h</t>
  </si>
  <si>
    <t>BACE</t>
  </si>
  <si>
    <t>CAT-4o</t>
  </si>
  <si>
    <t>CAT-13e</t>
  </si>
  <si>
    <t>CAT-17b</t>
  </si>
  <si>
    <t>CAT-13k</t>
  </si>
  <si>
    <t>CAT-4m</t>
  </si>
  <si>
    <t>CAT-4b</t>
  </si>
  <si>
    <t>CAT-4p</t>
  </si>
  <si>
    <t>CAT-17f</t>
  </si>
  <si>
    <t>CAT-4l</t>
  </si>
  <si>
    <t>CAT-13g</t>
  </si>
  <si>
    <t>CAT-17e</t>
  </si>
  <si>
    <t>CAT-13b</t>
  </si>
  <si>
    <t>CAT-4a</t>
  </si>
  <si>
    <t>CAT-4k</t>
  </si>
  <si>
    <t>CAT-13a</t>
  </si>
  <si>
    <t>CAT-17d</t>
  </si>
  <si>
    <t>CAT-13i</t>
  </si>
  <si>
    <t>CAT-17c</t>
  </si>
  <si>
    <t>CAT-24</t>
  </si>
  <si>
    <t>CAT-13m</t>
  </si>
  <si>
    <t>CAT-4i</t>
  </si>
  <si>
    <t>CAT-4j</t>
  </si>
  <si>
    <t>CAT-13f</t>
  </si>
  <si>
    <t>CAT-13n</t>
  </si>
  <si>
    <t>CAT-13h</t>
  </si>
  <si>
    <t>CAT-13d</t>
  </si>
  <si>
    <t>CAT-4d</t>
  </si>
  <si>
    <t>CAT-17i</t>
  </si>
  <si>
    <t>CAT-17a</t>
  </si>
  <si>
    <t>CAT-17g</t>
  </si>
  <si>
    <t>CAT-4c</t>
  </si>
  <si>
    <t>CAT-17h</t>
  </si>
  <si>
    <t>CAT-13j</t>
  </si>
  <si>
    <t>CAT-13c</t>
  </si>
  <si>
    <t>CAT-13o</t>
  </si>
  <si>
    <t>CAT-4n</t>
  </si>
  <si>
    <t>MCL1</t>
  </si>
  <si>
    <t>PTP1B</t>
  </si>
  <si>
    <t>20669(2qbr)</t>
  </si>
  <si>
    <t>23330(2qbq)</t>
  </si>
  <si>
    <t>20667(2qbp)</t>
  </si>
  <si>
    <t>20670(2qbs)</t>
  </si>
  <si>
    <t>CCC</t>
  </si>
  <si>
    <t>ccc_FEP</t>
  </si>
  <si>
    <t>ccc_TI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</si>
</sst>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Liberation Sans"/>
    </font>
    <font>
      <sz val="12"/>
      <name val="Liberation Sans"/>
    </font>
    <font>
      <sz val="12"/>
      <color theme="1"/>
      <name val="Liberation Sans"/>
    </font>
    <font>
      <sz val="16"/>
      <color rgb="FF000000"/>
      <name val="Liberation Sans"/>
    </font>
    <font>
      <sz val="16"/>
      <name val="Liberation Sans"/>
    </font>
    <font>
      <sz val="16"/>
      <color theme="1"/>
      <name val="Liberation Sans"/>
    </font>
    <font>
      <sz val="16"/>
      <color theme="1"/>
      <name val="Calibri"/>
      <family val="2"/>
      <scheme val="minor"/>
    </font>
    <font>
      <sz val="16"/>
      <color theme="1"/>
      <name val="Times New Roman"/>
    </font>
    <font>
      <sz val="16"/>
      <color rgb="FF000000"/>
      <name val="Times New Roman"/>
    </font>
    <font>
      <sz val="16"/>
      <color rgb="FF000000"/>
      <name val="Calibri"/>
      <family val="2"/>
      <scheme val="minor"/>
    </font>
    <font>
      <sz val="16"/>
      <name val="Times New Roman"/>
      <family val="1"/>
    </font>
    <font>
      <sz val="16"/>
      <color rgb="FFFF0000"/>
      <name val="Liberation Sans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EEECE1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theme="5" tint="0.59999389629810485"/>
        <bgColor rgb="FF000000"/>
      </patternFill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6" fillId="2" borderId="0" xfId="0" applyFont="1" applyFill="1" applyAlignment="1" applyProtection="1">
      <alignment horizontal="center" vertical="center" wrapText="1"/>
    </xf>
    <xf numFmtId="0" fontId="0" fillId="0" borderId="0" xfId="0" applyFont="1"/>
    <xf numFmtId="0" fontId="5" fillId="2" borderId="0" xfId="0" applyFont="1" applyFill="1" applyAlignment="1" applyProtection="1">
      <alignment horizontal="center" vertical="center" wrapText="1"/>
    </xf>
    <xf numFmtId="0" fontId="0" fillId="7" borderId="0" xfId="0" applyFont="1" applyFill="1"/>
    <xf numFmtId="0" fontId="5" fillId="4" borderId="0" xfId="0" applyFont="1" applyFill="1" applyAlignment="1" applyProtection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0" fillId="0" borderId="0" xfId="0" applyFont="1" applyFill="1"/>
    <xf numFmtId="0" fontId="0" fillId="5" borderId="0" xfId="0" applyFont="1" applyFill="1"/>
    <xf numFmtId="0" fontId="0" fillId="4" borderId="0" xfId="0" applyFont="1" applyFill="1"/>
    <xf numFmtId="0" fontId="0" fillId="3" borderId="0" xfId="0" applyFont="1" applyFill="1"/>
    <xf numFmtId="0" fontId="4" fillId="5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9" fillId="3" borderId="0" xfId="0" applyFont="1" applyFill="1" applyAlignment="1" applyProtection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Alignment="1" applyProtection="1">
      <alignment horizontal="center" vertical="center" wrapText="1"/>
    </xf>
    <xf numFmtId="0" fontId="8" fillId="5" borderId="0" xfId="0" applyFont="1" applyFill="1" applyAlignment="1" applyProtection="1">
      <alignment horizontal="center" vertical="center" wrapText="1"/>
    </xf>
    <xf numFmtId="0" fontId="8" fillId="7" borderId="0" xfId="0" applyFont="1" applyFill="1" applyAlignment="1" applyProtection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3" borderId="0" xfId="0" applyFont="1" applyFill="1" applyAlignment="1" applyProtection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9" fillId="0" borderId="0" xfId="0" applyFont="1" applyAlignment="1" applyProtection="1">
      <alignment horizontal="center" vertical="center" wrapText="1"/>
    </xf>
    <xf numFmtId="0" fontId="9" fillId="5" borderId="0" xfId="0" applyFont="1" applyFill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9" fillId="7" borderId="0" xfId="0" applyFont="1" applyFill="1" applyAlignment="1" applyProtection="1">
      <alignment horizontal="center" vertical="center" wrapText="1"/>
    </xf>
    <xf numFmtId="0" fontId="9" fillId="6" borderId="0" xfId="0" applyFont="1" applyFill="1" applyAlignment="1" applyProtection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10" fillId="3" borderId="0" xfId="0" applyFont="1" applyFill="1"/>
    <xf numFmtId="0" fontId="10" fillId="6" borderId="0" xfId="0" applyFont="1" applyFill="1"/>
    <xf numFmtId="0" fontId="0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3" fillId="13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0" fontId="15" fillId="12" borderId="0" xfId="0" applyFont="1" applyFill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  <xf numFmtId="0" fontId="9" fillId="8" borderId="0" xfId="0" applyFont="1" applyFill="1" applyAlignment="1" applyProtection="1">
      <alignment horizontal="center" vertical="center" wrapText="1"/>
    </xf>
    <xf numFmtId="0" fontId="8" fillId="6" borderId="0" xfId="0" applyFont="1" applyFill="1" applyAlignment="1" applyProtection="1">
      <alignment horizontal="center" vertical="center" wrapText="1"/>
    </xf>
    <xf numFmtId="0" fontId="15" fillId="6" borderId="0" xfId="0" applyFont="1" applyFill="1" applyAlignment="1" applyProtection="1">
      <alignment horizontal="center" vertical="center" wrapText="1"/>
    </xf>
    <xf numFmtId="0" fontId="10" fillId="8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'jnk1'!#REF!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5-4FAC-A8AF-0AE0AD1C3F04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'jnk1'!#REF!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5-4FAC-A8AF-0AE0AD1C3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343664"/>
        <c:axId val="460034768"/>
      </c:barChart>
      <c:catAx>
        <c:axId val="66134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460034768"/>
        <c:crosses val="autoZero"/>
        <c:auto val="1"/>
        <c:lblAlgn val="ctr"/>
        <c:lblOffset val="100"/>
        <c:noMultiLvlLbl val="0"/>
      </c:catAx>
      <c:valAx>
        <c:axId val="460034768"/>
        <c:scaling>
          <c:orientation val="minMax"/>
          <c:max val="4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66134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FEP+/OPLS 2.1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Thrombin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thrombin!$P$1:$P$11</c:f>
              <c:numCache>
                <c:formatCode>General</c:formatCode>
                <c:ptCount val="11"/>
                <c:pt idx="0">
                  <c:v>-7.48</c:v>
                </c:pt>
                <c:pt idx="1">
                  <c:v>-8.4600000000000009</c:v>
                </c:pt>
                <c:pt idx="2">
                  <c:v>-8.56</c:v>
                </c:pt>
                <c:pt idx="3">
                  <c:v>-8.25</c:v>
                </c:pt>
                <c:pt idx="4">
                  <c:v>-8.32</c:v>
                </c:pt>
                <c:pt idx="5">
                  <c:v>-7.86</c:v>
                </c:pt>
                <c:pt idx="6">
                  <c:v>-7.58</c:v>
                </c:pt>
                <c:pt idx="7">
                  <c:v>-9.18</c:v>
                </c:pt>
                <c:pt idx="8">
                  <c:v>-8.89</c:v>
                </c:pt>
                <c:pt idx="9">
                  <c:v>-8.91</c:v>
                </c:pt>
                <c:pt idx="10">
                  <c:v>-8.2200000000000006</c:v>
                </c:pt>
              </c:numCache>
            </c:numRef>
          </c:xVal>
          <c:yVal>
            <c:numRef>
              <c:f>thrombin!$Q$1:$Q$11</c:f>
              <c:numCache>
                <c:formatCode>0.00</c:formatCode>
                <c:ptCount val="11"/>
                <c:pt idx="0">
                  <c:v>-7.3763636363636369</c:v>
                </c:pt>
                <c:pt idx="1">
                  <c:v>-8.3663636363636371</c:v>
                </c:pt>
                <c:pt idx="2">
                  <c:v>-9.0563636363636366</c:v>
                </c:pt>
                <c:pt idx="3">
                  <c:v>-9.5263636363636373</c:v>
                </c:pt>
                <c:pt idx="4">
                  <c:v>-8.3563636363636373</c:v>
                </c:pt>
                <c:pt idx="5">
                  <c:v>-7.4263636363636367</c:v>
                </c:pt>
                <c:pt idx="6">
                  <c:v>-6.8963636363636365</c:v>
                </c:pt>
                <c:pt idx="7">
                  <c:v>-8.6263636363636369</c:v>
                </c:pt>
                <c:pt idx="8">
                  <c:v>-9.0063636363636377</c:v>
                </c:pt>
                <c:pt idx="9">
                  <c:v>-8.4763636363636365</c:v>
                </c:pt>
                <c:pt idx="10">
                  <c:v>-8.5963636363636375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B1-435E-BF8A-2A44DE2F9921}"/>
            </c:ext>
          </c:extLst>
        </c:ser>
        <c:ser>
          <c:idx val="4"/>
          <c:order val="1"/>
          <c:tx>
            <c:v>TYK2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'tyk2'!$P$1:$P$16</c:f>
              <c:numCache>
                <c:formatCode>General</c:formatCode>
                <c:ptCount val="16"/>
                <c:pt idx="0">
                  <c:v>-9.5399999999999991</c:v>
                </c:pt>
                <c:pt idx="1">
                  <c:v>-9.7799999999999994</c:v>
                </c:pt>
                <c:pt idx="2">
                  <c:v>-8.26</c:v>
                </c:pt>
                <c:pt idx="3">
                  <c:v>-7.419999999999999</c:v>
                </c:pt>
                <c:pt idx="4">
                  <c:v>-9.5599999999999987</c:v>
                </c:pt>
                <c:pt idx="5">
                  <c:v>-11.309999999999999</c:v>
                </c:pt>
                <c:pt idx="6">
                  <c:v>-9.6999999999999993</c:v>
                </c:pt>
                <c:pt idx="7">
                  <c:v>-9</c:v>
                </c:pt>
                <c:pt idx="8">
                  <c:v>-7.7499999999999991</c:v>
                </c:pt>
                <c:pt idx="9">
                  <c:v>-8.9799999999999986</c:v>
                </c:pt>
                <c:pt idx="10">
                  <c:v>-10.53</c:v>
                </c:pt>
                <c:pt idx="11">
                  <c:v>-9.2099999999999991</c:v>
                </c:pt>
                <c:pt idx="12">
                  <c:v>-11.7</c:v>
                </c:pt>
                <c:pt idx="13">
                  <c:v>-11.28</c:v>
                </c:pt>
                <c:pt idx="14">
                  <c:v>-10.979999999999999</c:v>
                </c:pt>
                <c:pt idx="15">
                  <c:v>-10.94</c:v>
                </c:pt>
              </c:numCache>
            </c:numRef>
          </c:xVal>
          <c:yVal>
            <c:numRef>
              <c:f>'tyk2'!$Q$1:$Q$16</c:f>
              <c:numCache>
                <c:formatCode>0.00</c:formatCode>
                <c:ptCount val="16"/>
                <c:pt idx="0">
                  <c:v>-9.8212499999999991</c:v>
                </c:pt>
                <c:pt idx="1">
                  <c:v>-9.7112499999999997</c:v>
                </c:pt>
                <c:pt idx="2">
                  <c:v>-8.1812499999999986</c:v>
                </c:pt>
                <c:pt idx="3">
                  <c:v>-7.0112499999999995</c:v>
                </c:pt>
                <c:pt idx="4">
                  <c:v>-9.6212499999999999</c:v>
                </c:pt>
                <c:pt idx="5">
                  <c:v>-10.63125</c:v>
                </c:pt>
                <c:pt idx="6">
                  <c:v>-9.2512499999999989</c:v>
                </c:pt>
                <c:pt idx="7">
                  <c:v>-8.6412499999999994</c:v>
                </c:pt>
                <c:pt idx="8">
                  <c:v>-8.8112499999999994</c:v>
                </c:pt>
                <c:pt idx="9">
                  <c:v>-9.5112499999999986</c:v>
                </c:pt>
                <c:pt idx="10">
                  <c:v>-10.751249999999999</c:v>
                </c:pt>
                <c:pt idx="11">
                  <c:v>-10.611249999999998</c:v>
                </c:pt>
                <c:pt idx="12">
                  <c:v>-11.29125</c:v>
                </c:pt>
                <c:pt idx="13">
                  <c:v>-11.001249999999999</c:v>
                </c:pt>
                <c:pt idx="14">
                  <c:v>-10.30125</c:v>
                </c:pt>
                <c:pt idx="15">
                  <c:v>-10.79125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B1-435E-BF8A-2A44DE2F9921}"/>
            </c:ext>
          </c:extLst>
        </c:ser>
        <c:ser>
          <c:idx val="0"/>
          <c:order val="2"/>
          <c:tx>
            <c:v>JNK1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'jnk1'!$P$1:$P$21</c:f>
              <c:numCache>
                <c:formatCode>General</c:formatCode>
                <c:ptCount val="21"/>
                <c:pt idx="0">
                  <c:v>-9.68</c:v>
                </c:pt>
                <c:pt idx="1">
                  <c:v>-8.5</c:v>
                </c:pt>
                <c:pt idx="2">
                  <c:v>-8.11</c:v>
                </c:pt>
                <c:pt idx="3">
                  <c:v>-8.879999999999999</c:v>
                </c:pt>
                <c:pt idx="4">
                  <c:v>-8.49</c:v>
                </c:pt>
                <c:pt idx="5">
                  <c:v>-8.7099999999999991</c:v>
                </c:pt>
                <c:pt idx="6">
                  <c:v>-8.68</c:v>
                </c:pt>
                <c:pt idx="7">
                  <c:v>-9.15</c:v>
                </c:pt>
                <c:pt idx="8">
                  <c:v>-9.42</c:v>
                </c:pt>
                <c:pt idx="9">
                  <c:v>-9.09</c:v>
                </c:pt>
                <c:pt idx="10">
                  <c:v>-9.18</c:v>
                </c:pt>
                <c:pt idx="11">
                  <c:v>-10</c:v>
                </c:pt>
                <c:pt idx="12">
                  <c:v>-7.2899999999999991</c:v>
                </c:pt>
                <c:pt idx="13">
                  <c:v>-7.52</c:v>
                </c:pt>
                <c:pt idx="14">
                  <c:v>-10.15</c:v>
                </c:pt>
                <c:pt idx="15">
                  <c:v>-10.1</c:v>
                </c:pt>
                <c:pt idx="16">
                  <c:v>-9.75</c:v>
                </c:pt>
                <c:pt idx="17">
                  <c:v>-10.69</c:v>
                </c:pt>
                <c:pt idx="18">
                  <c:v>-9.7099999999999991</c:v>
                </c:pt>
                <c:pt idx="19">
                  <c:v>-9.4699999999999989</c:v>
                </c:pt>
                <c:pt idx="20">
                  <c:v>-8.7099999999999991</c:v>
                </c:pt>
              </c:numCache>
            </c:numRef>
          </c:xVal>
          <c:yVal>
            <c:numRef>
              <c:f>'jnk1'!$Q$1:$Q$21</c:f>
              <c:numCache>
                <c:formatCode>0.00</c:formatCode>
                <c:ptCount val="21"/>
                <c:pt idx="0">
                  <c:v>-11.42047619047619</c:v>
                </c:pt>
                <c:pt idx="1">
                  <c:v>-7.4704761904761909</c:v>
                </c:pt>
                <c:pt idx="2">
                  <c:v>-6.5404761904761912</c:v>
                </c:pt>
                <c:pt idx="3">
                  <c:v>-8.1904761904761898</c:v>
                </c:pt>
                <c:pt idx="4">
                  <c:v>-7.9204761904761902</c:v>
                </c:pt>
                <c:pt idx="5">
                  <c:v>-7.3804761904761911</c:v>
                </c:pt>
                <c:pt idx="6">
                  <c:v>-7.5104761904761901</c:v>
                </c:pt>
                <c:pt idx="7">
                  <c:v>-7.6504761904761907</c:v>
                </c:pt>
                <c:pt idx="8">
                  <c:v>-10.020476190476192</c:v>
                </c:pt>
                <c:pt idx="9">
                  <c:v>-8.0104761904761901</c:v>
                </c:pt>
                <c:pt idx="10">
                  <c:v>-8.2504761904761903</c:v>
                </c:pt>
                <c:pt idx="11">
                  <c:v>-10.78047619047619</c:v>
                </c:pt>
                <c:pt idx="12">
                  <c:v>-7.4704761904761909</c:v>
                </c:pt>
                <c:pt idx="13">
                  <c:v>-6.3204761904761906</c:v>
                </c:pt>
                <c:pt idx="14">
                  <c:v>-11.50047619047619</c:v>
                </c:pt>
                <c:pt idx="15">
                  <c:v>-10.990476190476191</c:v>
                </c:pt>
                <c:pt idx="16">
                  <c:v>-10.83047619047619</c:v>
                </c:pt>
                <c:pt idx="17">
                  <c:v>-11.650476190476191</c:v>
                </c:pt>
                <c:pt idx="18">
                  <c:v>-10.120476190476191</c:v>
                </c:pt>
                <c:pt idx="19">
                  <c:v>-10.490476190476191</c:v>
                </c:pt>
                <c:pt idx="20">
                  <c:v>-10.76047619047619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B1-435E-BF8A-2A44DE2F9921}"/>
            </c:ext>
          </c:extLst>
        </c:ser>
        <c:ser>
          <c:idx val="1"/>
          <c:order val="3"/>
          <c:tx>
            <c:v>CDK2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'cdk2'!$P$1:$P$16</c:f>
              <c:numCache>
                <c:formatCode>General</c:formatCode>
                <c:ptCount val="16"/>
                <c:pt idx="0">
                  <c:v>-7.04</c:v>
                </c:pt>
                <c:pt idx="1">
                  <c:v>-8.1780000000000008</c:v>
                </c:pt>
                <c:pt idx="2">
                  <c:v>-7.6680000000000001</c:v>
                </c:pt>
                <c:pt idx="3">
                  <c:v>-11.245000000000001</c:v>
                </c:pt>
                <c:pt idx="4">
                  <c:v>-9.74</c:v>
                </c:pt>
                <c:pt idx="5">
                  <c:v>-9.0820000000000007</c:v>
                </c:pt>
                <c:pt idx="6">
                  <c:v>-9.7840000000000007</c:v>
                </c:pt>
                <c:pt idx="7">
                  <c:v>-8.7170000000000005</c:v>
                </c:pt>
                <c:pt idx="8">
                  <c:v>-7.827</c:v>
                </c:pt>
                <c:pt idx="9">
                  <c:v>-7.8609999999999998</c:v>
                </c:pt>
                <c:pt idx="10">
                  <c:v>-8.43</c:v>
                </c:pt>
                <c:pt idx="11">
                  <c:v>-11.111000000000001</c:v>
                </c:pt>
                <c:pt idx="12">
                  <c:v>-9.8810000000000002</c:v>
                </c:pt>
                <c:pt idx="13">
                  <c:v>-9.8109999999999999</c:v>
                </c:pt>
                <c:pt idx="14">
                  <c:v>-9.5380000000000003</c:v>
                </c:pt>
                <c:pt idx="15">
                  <c:v>-9.7490000000000006</c:v>
                </c:pt>
              </c:numCache>
            </c:numRef>
          </c:xVal>
          <c:yVal>
            <c:numRef>
              <c:f>'cdk2'!$Q$1:$Q$16</c:f>
              <c:numCache>
                <c:formatCode>0.00</c:formatCode>
                <c:ptCount val="16"/>
                <c:pt idx="0">
                  <c:v>-9.061375</c:v>
                </c:pt>
                <c:pt idx="1">
                  <c:v>-8.1513749999999998</c:v>
                </c:pt>
                <c:pt idx="2">
                  <c:v>-8.8413750000000011</c:v>
                </c:pt>
                <c:pt idx="3">
                  <c:v>-9.7713750000000008</c:v>
                </c:pt>
                <c:pt idx="4">
                  <c:v>-8.6513749999999998</c:v>
                </c:pt>
                <c:pt idx="5">
                  <c:v>-10.811375</c:v>
                </c:pt>
                <c:pt idx="6">
                  <c:v>-8.7513749999999995</c:v>
                </c:pt>
                <c:pt idx="7">
                  <c:v>-8.6913750000000007</c:v>
                </c:pt>
                <c:pt idx="8">
                  <c:v>-8.4613750000000003</c:v>
                </c:pt>
                <c:pt idx="9">
                  <c:v>-8.9913749999999997</c:v>
                </c:pt>
                <c:pt idx="10">
                  <c:v>-8.7913750000000004</c:v>
                </c:pt>
                <c:pt idx="11">
                  <c:v>-10.291375</c:v>
                </c:pt>
                <c:pt idx="12">
                  <c:v>-9.1113750000000007</c:v>
                </c:pt>
                <c:pt idx="13">
                  <c:v>-8.811375</c:v>
                </c:pt>
                <c:pt idx="14">
                  <c:v>-9.011375000000001</c:v>
                </c:pt>
                <c:pt idx="15">
                  <c:v>-9.4613750000000003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B1-435E-BF8A-2A44DE2F9921}"/>
            </c:ext>
          </c:extLst>
        </c:ser>
        <c:ser>
          <c:idx val="3"/>
          <c:order val="4"/>
          <c:tx>
            <c:v>PTP1B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ptp1b!$P$1:$P$23</c:f>
              <c:numCache>
                <c:formatCode>General</c:formatCode>
                <c:ptCount val="23"/>
                <c:pt idx="0">
                  <c:v>-11.42</c:v>
                </c:pt>
                <c:pt idx="1">
                  <c:v>-8.59</c:v>
                </c:pt>
                <c:pt idx="2">
                  <c:v>-9.08</c:v>
                </c:pt>
                <c:pt idx="3">
                  <c:v>-10.119999999999999</c:v>
                </c:pt>
                <c:pt idx="4">
                  <c:v>-7.84</c:v>
                </c:pt>
                <c:pt idx="5">
                  <c:v>-7.33</c:v>
                </c:pt>
                <c:pt idx="6">
                  <c:v>-7.74</c:v>
                </c:pt>
                <c:pt idx="7">
                  <c:v>-7.71</c:v>
                </c:pt>
                <c:pt idx="8">
                  <c:v>-7.71</c:v>
                </c:pt>
                <c:pt idx="9">
                  <c:v>-7.74</c:v>
                </c:pt>
                <c:pt idx="10">
                  <c:v>-8.629999999999999</c:v>
                </c:pt>
                <c:pt idx="11">
                  <c:v>-8.379999999999999</c:v>
                </c:pt>
                <c:pt idx="12">
                  <c:v>-9.1</c:v>
                </c:pt>
                <c:pt idx="13">
                  <c:v>-8.7100000000000009</c:v>
                </c:pt>
                <c:pt idx="14">
                  <c:v>-9.4</c:v>
                </c:pt>
                <c:pt idx="15">
                  <c:v>-8.85</c:v>
                </c:pt>
                <c:pt idx="16">
                  <c:v>-9.14</c:v>
                </c:pt>
                <c:pt idx="17">
                  <c:v>-8.7199999999999989</c:v>
                </c:pt>
                <c:pt idx="18">
                  <c:v>-10</c:v>
                </c:pt>
                <c:pt idx="19">
                  <c:v>-9.8699999999999992</c:v>
                </c:pt>
                <c:pt idx="20">
                  <c:v>-7.75</c:v>
                </c:pt>
                <c:pt idx="21">
                  <c:v>-11.01</c:v>
                </c:pt>
                <c:pt idx="22">
                  <c:v>-12.47</c:v>
                </c:pt>
              </c:numCache>
            </c:numRef>
          </c:xVal>
          <c:yVal>
            <c:numRef>
              <c:f>ptp1b!$Q$1:$Q$23</c:f>
              <c:numCache>
                <c:formatCode>0.00</c:formatCode>
                <c:ptCount val="23"/>
                <c:pt idx="0">
                  <c:v>-10.626086956521739</c:v>
                </c:pt>
                <c:pt idx="1">
                  <c:v>-8.426086956521738</c:v>
                </c:pt>
                <c:pt idx="2">
                  <c:v>-9.9460869565217394</c:v>
                </c:pt>
                <c:pt idx="3">
                  <c:v>-10.966086956521739</c:v>
                </c:pt>
                <c:pt idx="4">
                  <c:v>-7.0560869565217388</c:v>
                </c:pt>
                <c:pt idx="5">
                  <c:v>-6.6660869565217382</c:v>
                </c:pt>
                <c:pt idx="6">
                  <c:v>-7.1060869565217386</c:v>
                </c:pt>
                <c:pt idx="7">
                  <c:v>-7.216086956521738</c:v>
                </c:pt>
                <c:pt idx="8">
                  <c:v>-8.0560869565217388</c:v>
                </c:pt>
                <c:pt idx="9">
                  <c:v>-7.9860869565217385</c:v>
                </c:pt>
                <c:pt idx="10">
                  <c:v>-8.6060869565217395</c:v>
                </c:pt>
                <c:pt idx="11">
                  <c:v>-8.1060869565217395</c:v>
                </c:pt>
                <c:pt idx="12">
                  <c:v>-9.0460869565217372</c:v>
                </c:pt>
                <c:pt idx="13">
                  <c:v>-8.9760869565217387</c:v>
                </c:pt>
                <c:pt idx="14">
                  <c:v>-9.3160869565217386</c:v>
                </c:pt>
                <c:pt idx="15">
                  <c:v>-9.0860869565217381</c:v>
                </c:pt>
                <c:pt idx="16">
                  <c:v>-9.3560869565217395</c:v>
                </c:pt>
                <c:pt idx="17">
                  <c:v>-9.3960869565217386</c:v>
                </c:pt>
                <c:pt idx="18">
                  <c:v>-9.796086956521739</c:v>
                </c:pt>
                <c:pt idx="19">
                  <c:v>-10.826086956521738</c:v>
                </c:pt>
                <c:pt idx="20">
                  <c:v>-10.026086956521738</c:v>
                </c:pt>
                <c:pt idx="21">
                  <c:v>-9.7360869565217385</c:v>
                </c:pt>
                <c:pt idx="22">
                  <c:v>-10.986086956521739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B1-435E-BF8A-2A44DE2F9921}"/>
            </c:ext>
          </c:extLst>
        </c:ser>
        <c:ser>
          <c:idx val="5"/>
          <c:order val="5"/>
          <c:tx>
            <c:v>BACE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bace!$P$1:$P$36</c:f>
              <c:numCache>
                <c:formatCode>General</c:formatCode>
                <c:ptCount val="36"/>
                <c:pt idx="0">
                  <c:v>-8.83</c:v>
                </c:pt>
                <c:pt idx="1">
                  <c:v>-9.11</c:v>
                </c:pt>
                <c:pt idx="2">
                  <c:v>-9.31</c:v>
                </c:pt>
                <c:pt idx="3">
                  <c:v>-10.46</c:v>
                </c:pt>
                <c:pt idx="4">
                  <c:v>-9.9499999999999993</c:v>
                </c:pt>
                <c:pt idx="5">
                  <c:v>-9.08</c:v>
                </c:pt>
                <c:pt idx="6">
                  <c:v>-9.08</c:v>
                </c:pt>
                <c:pt idx="7">
                  <c:v>-9.620000000000001</c:v>
                </c:pt>
                <c:pt idx="8">
                  <c:v>-9.26</c:v>
                </c:pt>
                <c:pt idx="9">
                  <c:v>-8.7200000000000006</c:v>
                </c:pt>
                <c:pt idx="10">
                  <c:v>-9.69</c:v>
                </c:pt>
                <c:pt idx="11">
                  <c:v>-8.75</c:v>
                </c:pt>
                <c:pt idx="12">
                  <c:v>-8.5299999999999994</c:v>
                </c:pt>
                <c:pt idx="13">
                  <c:v>-8.5299999999999994</c:v>
                </c:pt>
                <c:pt idx="14">
                  <c:v>-10.72</c:v>
                </c:pt>
                <c:pt idx="15">
                  <c:v>-10.01</c:v>
                </c:pt>
                <c:pt idx="16">
                  <c:v>-9.85</c:v>
                </c:pt>
                <c:pt idx="17">
                  <c:v>-9.41</c:v>
                </c:pt>
                <c:pt idx="18">
                  <c:v>-10.01</c:v>
                </c:pt>
                <c:pt idx="19">
                  <c:v>-9.41</c:v>
                </c:pt>
                <c:pt idx="20">
                  <c:v>-9.73</c:v>
                </c:pt>
                <c:pt idx="21">
                  <c:v>-10.32</c:v>
                </c:pt>
                <c:pt idx="22">
                  <c:v>-9.4600000000000009</c:v>
                </c:pt>
                <c:pt idx="23">
                  <c:v>-11.34</c:v>
                </c:pt>
                <c:pt idx="24">
                  <c:v>-7.92</c:v>
                </c:pt>
                <c:pt idx="25">
                  <c:v>-9.620000000000001</c:v>
                </c:pt>
                <c:pt idx="26">
                  <c:v>-7.84</c:v>
                </c:pt>
                <c:pt idx="27">
                  <c:v>-9.1</c:v>
                </c:pt>
                <c:pt idx="28">
                  <c:v>-8.25</c:v>
                </c:pt>
                <c:pt idx="29">
                  <c:v>-9.01</c:v>
                </c:pt>
                <c:pt idx="30">
                  <c:v>-7.84</c:v>
                </c:pt>
                <c:pt idx="31">
                  <c:v>-9.33</c:v>
                </c:pt>
                <c:pt idx="32">
                  <c:v>-9.14</c:v>
                </c:pt>
                <c:pt idx="33">
                  <c:v>-9.08</c:v>
                </c:pt>
                <c:pt idx="34">
                  <c:v>-9.370000000000001</c:v>
                </c:pt>
                <c:pt idx="35">
                  <c:v>-10.07</c:v>
                </c:pt>
              </c:numCache>
            </c:numRef>
          </c:xVal>
          <c:yVal>
            <c:numRef>
              <c:f>bace!$Q$1:$Q$36</c:f>
              <c:numCache>
                <c:formatCode>0.00</c:formatCode>
                <c:ptCount val="36"/>
                <c:pt idx="0">
                  <c:v>-8.8175000000000008</c:v>
                </c:pt>
                <c:pt idx="1">
                  <c:v>-8.8975000000000009</c:v>
                </c:pt>
                <c:pt idx="2">
                  <c:v>-9.3175000000000008</c:v>
                </c:pt>
                <c:pt idx="3">
                  <c:v>-10.477499999999999</c:v>
                </c:pt>
                <c:pt idx="4">
                  <c:v>-10.477499999999999</c:v>
                </c:pt>
                <c:pt idx="5">
                  <c:v>-10.217499999999999</c:v>
                </c:pt>
                <c:pt idx="6">
                  <c:v>-10.057499999999999</c:v>
                </c:pt>
                <c:pt idx="7">
                  <c:v>-9.2575000000000003</c:v>
                </c:pt>
                <c:pt idx="8">
                  <c:v>-10.407500000000001</c:v>
                </c:pt>
                <c:pt idx="9">
                  <c:v>-8.7275000000000009</c:v>
                </c:pt>
                <c:pt idx="10">
                  <c:v>-9.3774999999999995</c:v>
                </c:pt>
                <c:pt idx="11">
                  <c:v>-10.0975</c:v>
                </c:pt>
                <c:pt idx="12">
                  <c:v>-6.7575000000000003</c:v>
                </c:pt>
                <c:pt idx="13">
                  <c:v>-8.3275000000000006</c:v>
                </c:pt>
                <c:pt idx="14">
                  <c:v>-11.2675</c:v>
                </c:pt>
                <c:pt idx="15">
                  <c:v>-10.887499999999999</c:v>
                </c:pt>
                <c:pt idx="16">
                  <c:v>-10.887499999999999</c:v>
                </c:pt>
                <c:pt idx="17">
                  <c:v>-7.9074999999999998</c:v>
                </c:pt>
                <c:pt idx="18">
                  <c:v>-10.4575</c:v>
                </c:pt>
                <c:pt idx="19">
                  <c:v>-10.4275</c:v>
                </c:pt>
                <c:pt idx="20">
                  <c:v>-9.0775000000000006</c:v>
                </c:pt>
                <c:pt idx="21">
                  <c:v>-10.3775</c:v>
                </c:pt>
                <c:pt idx="22">
                  <c:v>-9.3375000000000004</c:v>
                </c:pt>
                <c:pt idx="23">
                  <c:v>-12.327500000000001</c:v>
                </c:pt>
                <c:pt idx="24">
                  <c:v>-7.9375</c:v>
                </c:pt>
                <c:pt idx="25">
                  <c:v>-10.1975</c:v>
                </c:pt>
                <c:pt idx="26">
                  <c:v>-7.5075000000000003</c:v>
                </c:pt>
                <c:pt idx="27">
                  <c:v>-10.137499999999999</c:v>
                </c:pt>
                <c:pt idx="28">
                  <c:v>-7.0075000000000003</c:v>
                </c:pt>
                <c:pt idx="29">
                  <c:v>-7.9275000000000002</c:v>
                </c:pt>
                <c:pt idx="30">
                  <c:v>-7.3975</c:v>
                </c:pt>
                <c:pt idx="31">
                  <c:v>-7.2774999999999999</c:v>
                </c:pt>
                <c:pt idx="32">
                  <c:v>-8.4875000000000007</c:v>
                </c:pt>
                <c:pt idx="33">
                  <c:v>-9.2675000000000001</c:v>
                </c:pt>
                <c:pt idx="34">
                  <c:v>-8.6575000000000006</c:v>
                </c:pt>
                <c:pt idx="35">
                  <c:v>-9.7774999999999999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B1-435E-BF8A-2A44DE2F9921}"/>
            </c:ext>
          </c:extLst>
        </c:ser>
        <c:ser>
          <c:idx val="6"/>
          <c:order val="6"/>
          <c:tx>
            <c:v>MCL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'mcl1'!$P$1:$P$42</c:f>
              <c:numCache>
                <c:formatCode>General</c:formatCode>
                <c:ptCount val="42"/>
                <c:pt idx="0">
                  <c:v>-8.83</c:v>
                </c:pt>
                <c:pt idx="1">
                  <c:v>-8.23</c:v>
                </c:pt>
                <c:pt idx="2">
                  <c:v>-6.12</c:v>
                </c:pt>
                <c:pt idx="3">
                  <c:v>-6.63</c:v>
                </c:pt>
                <c:pt idx="4">
                  <c:v>-6.94</c:v>
                </c:pt>
                <c:pt idx="5">
                  <c:v>-7.86</c:v>
                </c:pt>
                <c:pt idx="6">
                  <c:v>-7.93</c:v>
                </c:pt>
                <c:pt idx="7">
                  <c:v>-6.58</c:v>
                </c:pt>
                <c:pt idx="8">
                  <c:v>-6.88</c:v>
                </c:pt>
                <c:pt idx="9">
                  <c:v>-6.88</c:v>
                </c:pt>
                <c:pt idx="10">
                  <c:v>-8.82</c:v>
                </c:pt>
                <c:pt idx="11">
                  <c:v>-8.19</c:v>
                </c:pt>
                <c:pt idx="12">
                  <c:v>-8.9600000000000009</c:v>
                </c:pt>
                <c:pt idx="13">
                  <c:v>-7.03</c:v>
                </c:pt>
                <c:pt idx="14">
                  <c:v>-7.03</c:v>
                </c:pt>
                <c:pt idx="15">
                  <c:v>-7.25</c:v>
                </c:pt>
                <c:pt idx="16">
                  <c:v>-7.13</c:v>
                </c:pt>
                <c:pt idx="17">
                  <c:v>-8.9</c:v>
                </c:pt>
                <c:pt idx="18">
                  <c:v>-7.04</c:v>
                </c:pt>
                <c:pt idx="19">
                  <c:v>-8.67</c:v>
                </c:pt>
                <c:pt idx="20">
                  <c:v>-8.9600000000000009</c:v>
                </c:pt>
                <c:pt idx="21">
                  <c:v>-7.6</c:v>
                </c:pt>
                <c:pt idx="22">
                  <c:v>-5.78</c:v>
                </c:pt>
                <c:pt idx="23">
                  <c:v>-6.67</c:v>
                </c:pt>
                <c:pt idx="24">
                  <c:v>-8.3699999999999992</c:v>
                </c:pt>
                <c:pt idx="25">
                  <c:v>-9.33</c:v>
                </c:pt>
                <c:pt idx="26">
                  <c:v>-8.4499999999999993</c:v>
                </c:pt>
                <c:pt idx="27">
                  <c:v>-9.23</c:v>
                </c:pt>
                <c:pt idx="28">
                  <c:v>-9.9700000000000006</c:v>
                </c:pt>
                <c:pt idx="29">
                  <c:v>-9.7799999999999994</c:v>
                </c:pt>
                <c:pt idx="30">
                  <c:v>-9.27</c:v>
                </c:pt>
                <c:pt idx="31">
                  <c:v>-9.0400000000000009</c:v>
                </c:pt>
                <c:pt idx="32">
                  <c:v>-9.41</c:v>
                </c:pt>
                <c:pt idx="33">
                  <c:v>-8.92</c:v>
                </c:pt>
                <c:pt idx="34">
                  <c:v>-8.08</c:v>
                </c:pt>
                <c:pt idx="35">
                  <c:v>-7.96</c:v>
                </c:pt>
                <c:pt idx="36">
                  <c:v>-9.07</c:v>
                </c:pt>
                <c:pt idx="37">
                  <c:v>-9.49</c:v>
                </c:pt>
                <c:pt idx="38">
                  <c:v>-8.41</c:v>
                </c:pt>
                <c:pt idx="39">
                  <c:v>-8.43</c:v>
                </c:pt>
                <c:pt idx="40">
                  <c:v>-7.59</c:v>
                </c:pt>
                <c:pt idx="41">
                  <c:v>-7.69</c:v>
                </c:pt>
              </c:numCache>
            </c:numRef>
          </c:xVal>
          <c:yVal>
            <c:numRef>
              <c:f>'mcl1'!$Q$1:$Q$42</c:f>
              <c:numCache>
                <c:formatCode>0.00</c:formatCode>
                <c:ptCount val="42"/>
                <c:pt idx="0">
                  <c:v>-8.1145238095238099</c:v>
                </c:pt>
                <c:pt idx="1">
                  <c:v>-8.3045238095238094</c:v>
                </c:pt>
                <c:pt idx="2">
                  <c:v>-5.8145238095238101</c:v>
                </c:pt>
                <c:pt idx="3">
                  <c:v>-5.94452380952381</c:v>
                </c:pt>
                <c:pt idx="4">
                  <c:v>-6.2945238095238096</c:v>
                </c:pt>
                <c:pt idx="5">
                  <c:v>-5.8845238095238095</c:v>
                </c:pt>
                <c:pt idx="6">
                  <c:v>-6.7945238095238096</c:v>
                </c:pt>
                <c:pt idx="7">
                  <c:v>-6.1045238095238101</c:v>
                </c:pt>
                <c:pt idx="8">
                  <c:v>-6.824523809523809</c:v>
                </c:pt>
                <c:pt idx="9">
                  <c:v>-7.3845238095238095</c:v>
                </c:pt>
                <c:pt idx="10">
                  <c:v>-7.3645238095238099</c:v>
                </c:pt>
                <c:pt idx="11">
                  <c:v>-7.9145238095238097</c:v>
                </c:pt>
                <c:pt idx="12">
                  <c:v>-9.2245238095238093</c:v>
                </c:pt>
                <c:pt idx="13">
                  <c:v>-7.6145238095238099</c:v>
                </c:pt>
                <c:pt idx="14">
                  <c:v>-7.3645238095238099</c:v>
                </c:pt>
                <c:pt idx="15">
                  <c:v>-8.2045238095238098</c:v>
                </c:pt>
                <c:pt idx="16">
                  <c:v>-8.0145238095238103</c:v>
                </c:pt>
                <c:pt idx="17">
                  <c:v>-7.9245238095238095</c:v>
                </c:pt>
                <c:pt idx="18">
                  <c:v>-7.7245238095238093</c:v>
                </c:pt>
                <c:pt idx="19">
                  <c:v>-9.3645238095238099</c:v>
                </c:pt>
                <c:pt idx="20">
                  <c:v>-8.4945238095238089</c:v>
                </c:pt>
                <c:pt idx="21">
                  <c:v>-6.7245238095238093</c:v>
                </c:pt>
                <c:pt idx="22">
                  <c:v>-6.1645238095238097</c:v>
                </c:pt>
                <c:pt idx="23">
                  <c:v>-3.8745238095238088</c:v>
                </c:pt>
                <c:pt idx="24">
                  <c:v>-8.1045238095238101</c:v>
                </c:pt>
                <c:pt idx="25">
                  <c:v>-8.8145238095238092</c:v>
                </c:pt>
                <c:pt idx="26">
                  <c:v>-7.3645238095238099</c:v>
                </c:pt>
                <c:pt idx="27">
                  <c:v>-9.5345238095238098</c:v>
                </c:pt>
                <c:pt idx="28">
                  <c:v>-11.244523809523809</c:v>
                </c:pt>
                <c:pt idx="29">
                  <c:v>-9.9345238095238102</c:v>
                </c:pt>
                <c:pt idx="30">
                  <c:v>-10.414523809523811</c:v>
                </c:pt>
                <c:pt idx="31">
                  <c:v>-8.9045238095238091</c:v>
                </c:pt>
                <c:pt idx="32">
                  <c:v>-11.634523809523809</c:v>
                </c:pt>
                <c:pt idx="33">
                  <c:v>-9.4345238095238102</c:v>
                </c:pt>
                <c:pt idx="34">
                  <c:v>-9.2345238095238091</c:v>
                </c:pt>
                <c:pt idx="35">
                  <c:v>-7.2645238095238103</c:v>
                </c:pt>
                <c:pt idx="36">
                  <c:v>-10.29452380952381</c:v>
                </c:pt>
                <c:pt idx="37">
                  <c:v>-8.8845238095238095</c:v>
                </c:pt>
                <c:pt idx="38">
                  <c:v>-10.244523809523809</c:v>
                </c:pt>
                <c:pt idx="39">
                  <c:v>-8.9645238095238096</c:v>
                </c:pt>
                <c:pt idx="40">
                  <c:v>-9.5345238095238098</c:v>
                </c:pt>
                <c:pt idx="41">
                  <c:v>-6.1545238095238091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DB1-435E-BF8A-2A44DE2F9921}"/>
            </c:ext>
          </c:extLst>
        </c:ser>
        <c:ser>
          <c:idx val="7"/>
          <c:order val="7"/>
          <c:tx>
            <c:v>P38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p38a!$P$1:$P$34</c:f>
              <c:numCache>
                <c:formatCode>General</c:formatCode>
                <c:ptCount val="34"/>
                <c:pt idx="0">
                  <c:v>-9.27</c:v>
                </c:pt>
                <c:pt idx="1">
                  <c:v>-9.07</c:v>
                </c:pt>
                <c:pt idx="2">
                  <c:v>-10.469999999999999</c:v>
                </c:pt>
                <c:pt idx="3">
                  <c:v>-10.709999999999999</c:v>
                </c:pt>
                <c:pt idx="4">
                  <c:v>-12.27</c:v>
                </c:pt>
                <c:pt idx="5">
                  <c:v>-8.49</c:v>
                </c:pt>
                <c:pt idx="6">
                  <c:v>-11.45</c:v>
                </c:pt>
                <c:pt idx="7">
                  <c:v>-10.67</c:v>
                </c:pt>
                <c:pt idx="8">
                  <c:v>-10.67</c:v>
                </c:pt>
                <c:pt idx="9">
                  <c:v>-9.49</c:v>
                </c:pt>
                <c:pt idx="10">
                  <c:v>-10.059999999999999</c:v>
                </c:pt>
                <c:pt idx="11">
                  <c:v>-10.09</c:v>
                </c:pt>
                <c:pt idx="12">
                  <c:v>-10.559999999999999</c:v>
                </c:pt>
                <c:pt idx="13">
                  <c:v>-12.27</c:v>
                </c:pt>
                <c:pt idx="14">
                  <c:v>-10.969999999999999</c:v>
                </c:pt>
                <c:pt idx="15">
                  <c:v>-11.86</c:v>
                </c:pt>
                <c:pt idx="16">
                  <c:v>-10.5</c:v>
                </c:pt>
                <c:pt idx="17">
                  <c:v>-11.209999999999999</c:v>
                </c:pt>
                <c:pt idx="18">
                  <c:v>-12.27</c:v>
                </c:pt>
                <c:pt idx="19">
                  <c:v>-10.799999999999999</c:v>
                </c:pt>
                <c:pt idx="20">
                  <c:v>-11.12</c:v>
                </c:pt>
                <c:pt idx="21">
                  <c:v>-11.86</c:v>
                </c:pt>
                <c:pt idx="22">
                  <c:v>-12.27</c:v>
                </c:pt>
                <c:pt idx="23">
                  <c:v>-8.98</c:v>
                </c:pt>
                <c:pt idx="24">
                  <c:v>-10.24</c:v>
                </c:pt>
                <c:pt idx="25">
                  <c:v>-9.7799999999999994</c:v>
                </c:pt>
                <c:pt idx="26">
                  <c:v>-10.36</c:v>
                </c:pt>
                <c:pt idx="27">
                  <c:v>-10.89</c:v>
                </c:pt>
                <c:pt idx="28">
                  <c:v>-9.93</c:v>
                </c:pt>
                <c:pt idx="29">
                  <c:v>-10.68</c:v>
                </c:pt>
                <c:pt idx="30">
                  <c:v>-11.43</c:v>
                </c:pt>
                <c:pt idx="31">
                  <c:v>-9.5</c:v>
                </c:pt>
                <c:pt idx="32">
                  <c:v>-10.83</c:v>
                </c:pt>
                <c:pt idx="33">
                  <c:v>-11.84</c:v>
                </c:pt>
              </c:numCache>
            </c:numRef>
          </c:xVal>
          <c:yVal>
            <c:numRef>
              <c:f>p38a!$Q$1:$Q$34</c:f>
              <c:numCache>
                <c:formatCode>0.00</c:formatCode>
                <c:ptCount val="34"/>
                <c:pt idx="0">
                  <c:v>-10.295294117647058</c:v>
                </c:pt>
                <c:pt idx="1">
                  <c:v>-8.5252941176470589</c:v>
                </c:pt>
                <c:pt idx="2">
                  <c:v>-11.445294117647059</c:v>
                </c:pt>
                <c:pt idx="3">
                  <c:v>-9.9952941176470578</c:v>
                </c:pt>
                <c:pt idx="4">
                  <c:v>-11.085294117647058</c:v>
                </c:pt>
                <c:pt idx="5">
                  <c:v>-9.2552941176470576</c:v>
                </c:pt>
                <c:pt idx="6">
                  <c:v>-10.805294117647058</c:v>
                </c:pt>
                <c:pt idx="7">
                  <c:v>-10.095294117647057</c:v>
                </c:pt>
                <c:pt idx="8">
                  <c:v>-9.8252941176470578</c:v>
                </c:pt>
                <c:pt idx="9">
                  <c:v>-10.455294117647059</c:v>
                </c:pt>
                <c:pt idx="10">
                  <c:v>-10.235294117647058</c:v>
                </c:pt>
                <c:pt idx="11">
                  <c:v>-9.6752941176470575</c:v>
                </c:pt>
                <c:pt idx="12">
                  <c:v>-10.265294117647059</c:v>
                </c:pt>
                <c:pt idx="13">
                  <c:v>-11.865294117647059</c:v>
                </c:pt>
                <c:pt idx="14">
                  <c:v>-12.965294117647058</c:v>
                </c:pt>
                <c:pt idx="15">
                  <c:v>-11.005294117647058</c:v>
                </c:pt>
                <c:pt idx="16">
                  <c:v>-9.4752941176470582</c:v>
                </c:pt>
                <c:pt idx="17">
                  <c:v>-10.105294117647059</c:v>
                </c:pt>
                <c:pt idx="18">
                  <c:v>-12.615294117647057</c:v>
                </c:pt>
                <c:pt idx="19">
                  <c:v>-12.105294117647059</c:v>
                </c:pt>
                <c:pt idx="20">
                  <c:v>-10.365294117647059</c:v>
                </c:pt>
                <c:pt idx="21">
                  <c:v>-10.345294117647057</c:v>
                </c:pt>
                <c:pt idx="22">
                  <c:v>-13.055294117647058</c:v>
                </c:pt>
                <c:pt idx="23">
                  <c:v>-8.5252941176470589</c:v>
                </c:pt>
                <c:pt idx="24">
                  <c:v>-9.0652941176470581</c:v>
                </c:pt>
                <c:pt idx="25">
                  <c:v>-10.605294117647059</c:v>
                </c:pt>
                <c:pt idx="26">
                  <c:v>-11.375294117647059</c:v>
                </c:pt>
                <c:pt idx="27">
                  <c:v>-9.855294117647059</c:v>
                </c:pt>
                <c:pt idx="28">
                  <c:v>-9.6952941176470588</c:v>
                </c:pt>
                <c:pt idx="29">
                  <c:v>-12.105294117647059</c:v>
                </c:pt>
                <c:pt idx="30">
                  <c:v>-10.585294117647058</c:v>
                </c:pt>
                <c:pt idx="31">
                  <c:v>-9.9652941176470584</c:v>
                </c:pt>
                <c:pt idx="32">
                  <c:v>-11.315294117647058</c:v>
                </c:pt>
                <c:pt idx="33">
                  <c:v>-13.905294117647058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DB1-435E-BF8A-2A44DE2F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364704"/>
        <c:axId val="666020496"/>
      </c:scatterChart>
      <c:valAx>
        <c:axId val="688364704"/>
        <c:scaling>
          <c:orientation val="minMax"/>
          <c:max val="-3"/>
          <c:min val="-15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666020496"/>
        <c:crosses val="autoZero"/>
        <c:crossBetween val="midCat"/>
      </c:valAx>
      <c:valAx>
        <c:axId val="666020496"/>
        <c:scaling>
          <c:orientation val="minMax"/>
          <c:max val="-3"/>
        </c:scaling>
        <c:delete val="0"/>
        <c:axPos val="l"/>
        <c:numFmt formatCode="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68836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pmemdGT.cuda/AMBER FF14SB + GAFF(1.8)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Thrombin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thrombin!$P$1:$P$11</c:f>
              <c:numCache>
                <c:formatCode>General</c:formatCode>
                <c:ptCount val="11"/>
                <c:pt idx="0">
                  <c:v>-7.48</c:v>
                </c:pt>
                <c:pt idx="1">
                  <c:v>-8.4600000000000009</c:v>
                </c:pt>
                <c:pt idx="2">
                  <c:v>-8.56</c:v>
                </c:pt>
                <c:pt idx="3">
                  <c:v>-8.25</c:v>
                </c:pt>
                <c:pt idx="4">
                  <c:v>-8.32</c:v>
                </c:pt>
                <c:pt idx="5">
                  <c:v>-7.86</c:v>
                </c:pt>
                <c:pt idx="6">
                  <c:v>-7.58</c:v>
                </c:pt>
                <c:pt idx="7">
                  <c:v>-9.18</c:v>
                </c:pt>
                <c:pt idx="8">
                  <c:v>-8.89</c:v>
                </c:pt>
                <c:pt idx="9">
                  <c:v>-8.91</c:v>
                </c:pt>
                <c:pt idx="10">
                  <c:v>-8.2200000000000006</c:v>
                </c:pt>
              </c:numCache>
            </c:numRef>
          </c:xVal>
          <c:yVal>
            <c:numRef>
              <c:f>thrombin!$R$1:$R$11</c:f>
              <c:numCache>
                <c:formatCode>0.00</c:formatCode>
                <c:ptCount val="11"/>
                <c:pt idx="0">
                  <c:v>-7.5154545454545456</c:v>
                </c:pt>
                <c:pt idx="1">
                  <c:v>-8.9454545454545453</c:v>
                </c:pt>
                <c:pt idx="2">
                  <c:v>-8.9054545454545462</c:v>
                </c:pt>
                <c:pt idx="3">
                  <c:v>-8.5654545454545463</c:v>
                </c:pt>
                <c:pt idx="4">
                  <c:v>-8.5554545454545465</c:v>
                </c:pt>
                <c:pt idx="5">
                  <c:v>-8.3854545454545466</c:v>
                </c:pt>
                <c:pt idx="6">
                  <c:v>-6.3154545454545463</c:v>
                </c:pt>
                <c:pt idx="7">
                  <c:v>-9.1354545454545466</c:v>
                </c:pt>
                <c:pt idx="8">
                  <c:v>-8.2254545454545465</c:v>
                </c:pt>
                <c:pt idx="9">
                  <c:v>-8.875454545454545</c:v>
                </c:pt>
                <c:pt idx="10">
                  <c:v>-8.2854545454545452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F-441B-B32A-28075C7440C0}"/>
            </c:ext>
          </c:extLst>
        </c:ser>
        <c:ser>
          <c:idx val="4"/>
          <c:order val="1"/>
          <c:tx>
            <c:v>TYK2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'tyk2'!$P$1:$P$16</c:f>
              <c:numCache>
                <c:formatCode>General</c:formatCode>
                <c:ptCount val="16"/>
                <c:pt idx="0">
                  <c:v>-9.5399999999999991</c:v>
                </c:pt>
                <c:pt idx="1">
                  <c:v>-9.7799999999999994</c:v>
                </c:pt>
                <c:pt idx="2">
                  <c:v>-8.26</c:v>
                </c:pt>
                <c:pt idx="3">
                  <c:v>-7.419999999999999</c:v>
                </c:pt>
                <c:pt idx="4">
                  <c:v>-9.5599999999999987</c:v>
                </c:pt>
                <c:pt idx="5">
                  <c:v>-11.309999999999999</c:v>
                </c:pt>
                <c:pt idx="6">
                  <c:v>-9.6999999999999993</c:v>
                </c:pt>
                <c:pt idx="7">
                  <c:v>-9</c:v>
                </c:pt>
                <c:pt idx="8">
                  <c:v>-7.7499999999999991</c:v>
                </c:pt>
                <c:pt idx="9">
                  <c:v>-8.9799999999999986</c:v>
                </c:pt>
                <c:pt idx="10">
                  <c:v>-10.53</c:v>
                </c:pt>
                <c:pt idx="11">
                  <c:v>-9.2099999999999991</c:v>
                </c:pt>
                <c:pt idx="12">
                  <c:v>-11.7</c:v>
                </c:pt>
                <c:pt idx="13">
                  <c:v>-11.28</c:v>
                </c:pt>
                <c:pt idx="14">
                  <c:v>-10.979999999999999</c:v>
                </c:pt>
                <c:pt idx="15">
                  <c:v>-10.94</c:v>
                </c:pt>
              </c:numCache>
            </c:numRef>
          </c:xVal>
          <c:yVal>
            <c:numRef>
              <c:f>'tyk2'!$R$1:$R$16</c:f>
              <c:numCache>
                <c:formatCode>0.00</c:formatCode>
                <c:ptCount val="16"/>
                <c:pt idx="0">
                  <c:v>-9.4624999999999986</c:v>
                </c:pt>
                <c:pt idx="1">
                  <c:v>-9.6224999999999987</c:v>
                </c:pt>
                <c:pt idx="2">
                  <c:v>-8.6224999999999987</c:v>
                </c:pt>
                <c:pt idx="3">
                  <c:v>-6.732499999999999</c:v>
                </c:pt>
                <c:pt idx="4">
                  <c:v>-9.8724999999999987</c:v>
                </c:pt>
                <c:pt idx="5">
                  <c:v>-10.202499999999999</c:v>
                </c:pt>
                <c:pt idx="6">
                  <c:v>-9.6524999999999999</c:v>
                </c:pt>
                <c:pt idx="7">
                  <c:v>-9.7424999999999997</c:v>
                </c:pt>
                <c:pt idx="8">
                  <c:v>-9.5724999999999998</c:v>
                </c:pt>
                <c:pt idx="9">
                  <c:v>-9.5324999999999989</c:v>
                </c:pt>
                <c:pt idx="10">
                  <c:v>-12.802499999999998</c:v>
                </c:pt>
                <c:pt idx="11">
                  <c:v>-10.2425</c:v>
                </c:pt>
                <c:pt idx="12">
                  <c:v>-10.342499999999999</c:v>
                </c:pt>
                <c:pt idx="13">
                  <c:v>-10.182499999999999</c:v>
                </c:pt>
                <c:pt idx="14">
                  <c:v>-8.7724999999999991</c:v>
                </c:pt>
                <c:pt idx="15">
                  <c:v>-10.5825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F-441B-B32A-28075C7440C0}"/>
            </c:ext>
          </c:extLst>
        </c:ser>
        <c:ser>
          <c:idx val="0"/>
          <c:order val="2"/>
          <c:tx>
            <c:v>JNK1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'jnk1'!$P$1:$P$21</c:f>
              <c:numCache>
                <c:formatCode>General</c:formatCode>
                <c:ptCount val="21"/>
                <c:pt idx="0">
                  <c:v>-9.68</c:v>
                </c:pt>
                <c:pt idx="1">
                  <c:v>-8.5</c:v>
                </c:pt>
                <c:pt idx="2">
                  <c:v>-8.11</c:v>
                </c:pt>
                <c:pt idx="3">
                  <c:v>-8.879999999999999</c:v>
                </c:pt>
                <c:pt idx="4">
                  <c:v>-8.49</c:v>
                </c:pt>
                <c:pt idx="5">
                  <c:v>-8.7099999999999991</c:v>
                </c:pt>
                <c:pt idx="6">
                  <c:v>-8.68</c:v>
                </c:pt>
                <c:pt idx="7">
                  <c:v>-9.15</c:v>
                </c:pt>
                <c:pt idx="8">
                  <c:v>-9.42</c:v>
                </c:pt>
                <c:pt idx="9">
                  <c:v>-9.09</c:v>
                </c:pt>
                <c:pt idx="10">
                  <c:v>-9.18</c:v>
                </c:pt>
                <c:pt idx="11">
                  <c:v>-10</c:v>
                </c:pt>
                <c:pt idx="12">
                  <c:v>-7.2899999999999991</c:v>
                </c:pt>
                <c:pt idx="13">
                  <c:v>-7.52</c:v>
                </c:pt>
                <c:pt idx="14">
                  <c:v>-10.15</c:v>
                </c:pt>
                <c:pt idx="15">
                  <c:v>-10.1</c:v>
                </c:pt>
                <c:pt idx="16">
                  <c:v>-9.75</c:v>
                </c:pt>
                <c:pt idx="17">
                  <c:v>-10.69</c:v>
                </c:pt>
                <c:pt idx="18">
                  <c:v>-9.7099999999999991</c:v>
                </c:pt>
                <c:pt idx="19">
                  <c:v>-9.4699999999999989</c:v>
                </c:pt>
                <c:pt idx="20">
                  <c:v>-8.7099999999999991</c:v>
                </c:pt>
              </c:numCache>
            </c:numRef>
          </c:xVal>
          <c:yVal>
            <c:numRef>
              <c:f>'jnk1'!$R$1:$R$21</c:f>
              <c:numCache>
                <c:formatCode>0.00</c:formatCode>
                <c:ptCount val="21"/>
                <c:pt idx="0">
                  <c:v>-9.9319047619047609</c:v>
                </c:pt>
                <c:pt idx="1">
                  <c:v>-7.6819047619047609</c:v>
                </c:pt>
                <c:pt idx="2">
                  <c:v>-6.4519047619047605</c:v>
                </c:pt>
                <c:pt idx="3">
                  <c:v>-9.1919047619047607</c:v>
                </c:pt>
                <c:pt idx="4">
                  <c:v>-9.461904761904762</c:v>
                </c:pt>
                <c:pt idx="5">
                  <c:v>-7.9119047619047613</c:v>
                </c:pt>
                <c:pt idx="6">
                  <c:v>-9.6619047619047613</c:v>
                </c:pt>
                <c:pt idx="7">
                  <c:v>-9.4219047619047611</c:v>
                </c:pt>
                <c:pt idx="8">
                  <c:v>-7.631904761904762</c:v>
                </c:pt>
                <c:pt idx="9">
                  <c:v>-9.8119047619047617</c:v>
                </c:pt>
                <c:pt idx="10">
                  <c:v>-9.3319047619047613</c:v>
                </c:pt>
                <c:pt idx="11">
                  <c:v>-9.7319047619047616</c:v>
                </c:pt>
                <c:pt idx="12">
                  <c:v>-8.6419047619047618</c:v>
                </c:pt>
                <c:pt idx="13">
                  <c:v>-6.8219047619047615</c:v>
                </c:pt>
                <c:pt idx="14">
                  <c:v>-9.711904761904762</c:v>
                </c:pt>
                <c:pt idx="15">
                  <c:v>-10.061904761904762</c:v>
                </c:pt>
                <c:pt idx="16">
                  <c:v>-11.361904761904761</c:v>
                </c:pt>
                <c:pt idx="17">
                  <c:v>-8.7319047619047616</c:v>
                </c:pt>
                <c:pt idx="18">
                  <c:v>-9.881904761904762</c:v>
                </c:pt>
                <c:pt idx="19">
                  <c:v>-8.5319047619047623</c:v>
                </c:pt>
                <c:pt idx="20">
                  <c:v>-11.311904761904762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F-441B-B32A-28075C7440C0}"/>
            </c:ext>
          </c:extLst>
        </c:ser>
        <c:ser>
          <c:idx val="1"/>
          <c:order val="3"/>
          <c:tx>
            <c:v>CDK2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'cdk2'!$P$1:$P$16</c:f>
              <c:numCache>
                <c:formatCode>General</c:formatCode>
                <c:ptCount val="16"/>
                <c:pt idx="0">
                  <c:v>-7.04</c:v>
                </c:pt>
                <c:pt idx="1">
                  <c:v>-8.1780000000000008</c:v>
                </c:pt>
                <c:pt idx="2">
                  <c:v>-7.6680000000000001</c:v>
                </c:pt>
                <c:pt idx="3">
                  <c:v>-11.245000000000001</c:v>
                </c:pt>
                <c:pt idx="4">
                  <c:v>-9.74</c:v>
                </c:pt>
                <c:pt idx="5">
                  <c:v>-9.0820000000000007</c:v>
                </c:pt>
                <c:pt idx="6">
                  <c:v>-9.7840000000000007</c:v>
                </c:pt>
                <c:pt idx="7">
                  <c:v>-8.7170000000000005</c:v>
                </c:pt>
                <c:pt idx="8">
                  <c:v>-7.827</c:v>
                </c:pt>
                <c:pt idx="9">
                  <c:v>-7.8609999999999998</c:v>
                </c:pt>
                <c:pt idx="10">
                  <c:v>-8.43</c:v>
                </c:pt>
                <c:pt idx="11">
                  <c:v>-11.111000000000001</c:v>
                </c:pt>
                <c:pt idx="12">
                  <c:v>-9.8810000000000002</c:v>
                </c:pt>
                <c:pt idx="13">
                  <c:v>-9.8109999999999999</c:v>
                </c:pt>
                <c:pt idx="14">
                  <c:v>-9.5380000000000003</c:v>
                </c:pt>
                <c:pt idx="15">
                  <c:v>-9.7490000000000006</c:v>
                </c:pt>
              </c:numCache>
            </c:numRef>
          </c:xVal>
          <c:yVal>
            <c:numRef>
              <c:f>'cdk2'!$R$1:$R$16</c:f>
              <c:numCache>
                <c:formatCode>0.00</c:formatCode>
                <c:ptCount val="16"/>
                <c:pt idx="0">
                  <c:v>-8.9657499999999999</c:v>
                </c:pt>
                <c:pt idx="1">
                  <c:v>-7.5757500000000002</c:v>
                </c:pt>
                <c:pt idx="2">
                  <c:v>-9.0757499999999993</c:v>
                </c:pt>
                <c:pt idx="3">
                  <c:v>-9.8057499999999997</c:v>
                </c:pt>
                <c:pt idx="4">
                  <c:v>-10.28575</c:v>
                </c:pt>
                <c:pt idx="5">
                  <c:v>-10.62575</c:v>
                </c:pt>
                <c:pt idx="6">
                  <c:v>-9.37575</c:v>
                </c:pt>
                <c:pt idx="7">
                  <c:v>-8.7257499999999997</c:v>
                </c:pt>
                <c:pt idx="8">
                  <c:v>-8.37575</c:v>
                </c:pt>
                <c:pt idx="9">
                  <c:v>-8.6457499999999996</c:v>
                </c:pt>
                <c:pt idx="10">
                  <c:v>-7.8857500000000007</c:v>
                </c:pt>
                <c:pt idx="11">
                  <c:v>-9.2357499999999995</c:v>
                </c:pt>
                <c:pt idx="12">
                  <c:v>-10.05575</c:v>
                </c:pt>
                <c:pt idx="13">
                  <c:v>-8.4657499999999999</c:v>
                </c:pt>
                <c:pt idx="14">
                  <c:v>-8.5357500000000002</c:v>
                </c:pt>
                <c:pt idx="15">
                  <c:v>-10.02575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4F-441B-B32A-28075C7440C0}"/>
            </c:ext>
          </c:extLst>
        </c:ser>
        <c:ser>
          <c:idx val="3"/>
          <c:order val="4"/>
          <c:tx>
            <c:v>PTP1B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ptp1b!$P$1:$P$23</c:f>
              <c:numCache>
                <c:formatCode>General</c:formatCode>
                <c:ptCount val="23"/>
                <c:pt idx="0">
                  <c:v>-11.42</c:v>
                </c:pt>
                <c:pt idx="1">
                  <c:v>-8.59</c:v>
                </c:pt>
                <c:pt idx="2">
                  <c:v>-9.08</c:v>
                </c:pt>
                <c:pt idx="3">
                  <c:v>-10.119999999999999</c:v>
                </c:pt>
                <c:pt idx="4">
                  <c:v>-7.84</c:v>
                </c:pt>
                <c:pt idx="5">
                  <c:v>-7.33</c:v>
                </c:pt>
                <c:pt idx="6">
                  <c:v>-7.74</c:v>
                </c:pt>
                <c:pt idx="7">
                  <c:v>-7.71</c:v>
                </c:pt>
                <c:pt idx="8">
                  <c:v>-7.71</c:v>
                </c:pt>
                <c:pt idx="9">
                  <c:v>-7.74</c:v>
                </c:pt>
                <c:pt idx="10">
                  <c:v>-8.629999999999999</c:v>
                </c:pt>
                <c:pt idx="11">
                  <c:v>-8.379999999999999</c:v>
                </c:pt>
                <c:pt idx="12">
                  <c:v>-9.1</c:v>
                </c:pt>
                <c:pt idx="13">
                  <c:v>-8.7100000000000009</c:v>
                </c:pt>
                <c:pt idx="14">
                  <c:v>-9.4</c:v>
                </c:pt>
                <c:pt idx="15">
                  <c:v>-8.85</c:v>
                </c:pt>
                <c:pt idx="16">
                  <c:v>-9.14</c:v>
                </c:pt>
                <c:pt idx="17">
                  <c:v>-8.7199999999999989</c:v>
                </c:pt>
                <c:pt idx="18">
                  <c:v>-10</c:v>
                </c:pt>
                <c:pt idx="19">
                  <c:v>-9.8699999999999992</c:v>
                </c:pt>
                <c:pt idx="20">
                  <c:v>-7.75</c:v>
                </c:pt>
                <c:pt idx="21">
                  <c:v>-11.01</c:v>
                </c:pt>
                <c:pt idx="22">
                  <c:v>-12.47</c:v>
                </c:pt>
              </c:numCache>
            </c:numRef>
          </c:xVal>
          <c:yVal>
            <c:numRef>
              <c:f>ptp1b!$R$1:$R$23</c:f>
              <c:numCache>
                <c:formatCode>0.00</c:formatCode>
                <c:ptCount val="23"/>
                <c:pt idx="0">
                  <c:v>-10.86086956521739</c:v>
                </c:pt>
                <c:pt idx="1">
                  <c:v>-8.4208695652173908</c:v>
                </c:pt>
                <c:pt idx="2">
                  <c:v>-9.8108695652173914</c:v>
                </c:pt>
                <c:pt idx="3">
                  <c:v>-11.46086956521739</c:v>
                </c:pt>
                <c:pt idx="4">
                  <c:v>-7.410869565217391</c:v>
                </c:pt>
                <c:pt idx="5">
                  <c:v>-7.5908695652173908</c:v>
                </c:pt>
                <c:pt idx="6">
                  <c:v>-7.3108695652173914</c:v>
                </c:pt>
                <c:pt idx="7">
                  <c:v>-5.79086956521739</c:v>
                </c:pt>
                <c:pt idx="8">
                  <c:v>-7.7608695652173907</c:v>
                </c:pt>
                <c:pt idx="9">
                  <c:v>-7.3808695652173908</c:v>
                </c:pt>
                <c:pt idx="10">
                  <c:v>-8.21086956521739</c:v>
                </c:pt>
                <c:pt idx="11">
                  <c:v>-9.2308695652173913</c:v>
                </c:pt>
                <c:pt idx="12">
                  <c:v>-10.350869565217391</c:v>
                </c:pt>
                <c:pt idx="13">
                  <c:v>-9.3208695652173912</c:v>
                </c:pt>
                <c:pt idx="14">
                  <c:v>-9.9508695652173902</c:v>
                </c:pt>
                <c:pt idx="15">
                  <c:v>-9.2508695652173909</c:v>
                </c:pt>
                <c:pt idx="16">
                  <c:v>-9.3008695652173898</c:v>
                </c:pt>
                <c:pt idx="17">
                  <c:v>-9.3408695652173908</c:v>
                </c:pt>
                <c:pt idx="18">
                  <c:v>-9.830869565217391</c:v>
                </c:pt>
                <c:pt idx="19">
                  <c:v>-9.7508695652173909</c:v>
                </c:pt>
                <c:pt idx="20">
                  <c:v>-9.6408695652173915</c:v>
                </c:pt>
                <c:pt idx="21">
                  <c:v>-8.4208695652173908</c:v>
                </c:pt>
                <c:pt idx="22">
                  <c:v>-10.910869565217391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4F-441B-B32A-28075C7440C0}"/>
            </c:ext>
          </c:extLst>
        </c:ser>
        <c:ser>
          <c:idx val="5"/>
          <c:order val="5"/>
          <c:tx>
            <c:v>BACE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bace!$P$1:$P$36</c:f>
              <c:numCache>
                <c:formatCode>General</c:formatCode>
                <c:ptCount val="36"/>
                <c:pt idx="0">
                  <c:v>-8.83</c:v>
                </c:pt>
                <c:pt idx="1">
                  <c:v>-9.11</c:v>
                </c:pt>
                <c:pt idx="2">
                  <c:v>-9.31</c:v>
                </c:pt>
                <c:pt idx="3">
                  <c:v>-10.46</c:v>
                </c:pt>
                <c:pt idx="4">
                  <c:v>-9.9499999999999993</c:v>
                </c:pt>
                <c:pt idx="5">
                  <c:v>-9.08</c:v>
                </c:pt>
                <c:pt idx="6">
                  <c:v>-9.08</c:v>
                </c:pt>
                <c:pt idx="7">
                  <c:v>-9.620000000000001</c:v>
                </c:pt>
                <c:pt idx="8">
                  <c:v>-9.26</c:v>
                </c:pt>
                <c:pt idx="9">
                  <c:v>-8.7200000000000006</c:v>
                </c:pt>
                <c:pt idx="10">
                  <c:v>-9.69</c:v>
                </c:pt>
                <c:pt idx="11">
                  <c:v>-8.75</c:v>
                </c:pt>
                <c:pt idx="12">
                  <c:v>-8.5299999999999994</c:v>
                </c:pt>
                <c:pt idx="13">
                  <c:v>-8.5299999999999994</c:v>
                </c:pt>
                <c:pt idx="14">
                  <c:v>-10.72</c:v>
                </c:pt>
                <c:pt idx="15">
                  <c:v>-10.01</c:v>
                </c:pt>
                <c:pt idx="16">
                  <c:v>-9.85</c:v>
                </c:pt>
                <c:pt idx="17">
                  <c:v>-9.41</c:v>
                </c:pt>
                <c:pt idx="18">
                  <c:v>-10.01</c:v>
                </c:pt>
                <c:pt idx="19">
                  <c:v>-9.41</c:v>
                </c:pt>
                <c:pt idx="20">
                  <c:v>-9.73</c:v>
                </c:pt>
                <c:pt idx="21">
                  <c:v>-10.32</c:v>
                </c:pt>
                <c:pt idx="22">
                  <c:v>-9.4600000000000009</c:v>
                </c:pt>
                <c:pt idx="23">
                  <c:v>-11.34</c:v>
                </c:pt>
                <c:pt idx="24">
                  <c:v>-7.92</c:v>
                </c:pt>
                <c:pt idx="25">
                  <c:v>-9.620000000000001</c:v>
                </c:pt>
                <c:pt idx="26">
                  <c:v>-7.84</c:v>
                </c:pt>
                <c:pt idx="27">
                  <c:v>-9.1</c:v>
                </c:pt>
                <c:pt idx="28">
                  <c:v>-8.25</c:v>
                </c:pt>
                <c:pt idx="29">
                  <c:v>-9.01</c:v>
                </c:pt>
                <c:pt idx="30">
                  <c:v>-7.84</c:v>
                </c:pt>
                <c:pt idx="31">
                  <c:v>-9.33</c:v>
                </c:pt>
                <c:pt idx="32">
                  <c:v>-9.14</c:v>
                </c:pt>
                <c:pt idx="33">
                  <c:v>-9.08</c:v>
                </c:pt>
                <c:pt idx="34">
                  <c:v>-9.370000000000001</c:v>
                </c:pt>
                <c:pt idx="35">
                  <c:v>-10.07</c:v>
                </c:pt>
              </c:numCache>
            </c:numRef>
          </c:xVal>
          <c:yVal>
            <c:numRef>
              <c:f>bace!$R$1:$R$36</c:f>
              <c:numCache>
                <c:formatCode>0.00</c:formatCode>
                <c:ptCount val="36"/>
                <c:pt idx="0">
                  <c:v>-10.521111111111111</c:v>
                </c:pt>
                <c:pt idx="1">
                  <c:v>-8.3711111111111105</c:v>
                </c:pt>
                <c:pt idx="2">
                  <c:v>-7.6911111111111108</c:v>
                </c:pt>
                <c:pt idx="3">
                  <c:v>-10.371111111111111</c:v>
                </c:pt>
                <c:pt idx="4">
                  <c:v>-8.1011111111111109</c:v>
                </c:pt>
                <c:pt idx="5">
                  <c:v>-8.1411111111111119</c:v>
                </c:pt>
                <c:pt idx="6">
                  <c:v>-8.0211111111111109</c:v>
                </c:pt>
                <c:pt idx="7">
                  <c:v>-7.3511111111111109</c:v>
                </c:pt>
                <c:pt idx="8">
                  <c:v>-9.3511111111111109</c:v>
                </c:pt>
                <c:pt idx="9">
                  <c:v>-7.6311111111111112</c:v>
                </c:pt>
                <c:pt idx="10">
                  <c:v>-10.731111111111112</c:v>
                </c:pt>
                <c:pt idx="11">
                  <c:v>-13.171111111111111</c:v>
                </c:pt>
                <c:pt idx="12">
                  <c:v>-8.2711111111111109</c:v>
                </c:pt>
                <c:pt idx="13">
                  <c:v>-7.8511111111111109</c:v>
                </c:pt>
                <c:pt idx="14">
                  <c:v>-10.901111111111112</c:v>
                </c:pt>
                <c:pt idx="15">
                  <c:v>-10.581111111111111</c:v>
                </c:pt>
                <c:pt idx="16">
                  <c:v>-9.5611111111111118</c:v>
                </c:pt>
                <c:pt idx="17">
                  <c:v>-7.0711111111111116</c:v>
                </c:pt>
                <c:pt idx="18">
                  <c:v>-10.701111111111111</c:v>
                </c:pt>
                <c:pt idx="19">
                  <c:v>-8.8611111111111107</c:v>
                </c:pt>
                <c:pt idx="20">
                  <c:v>-8.2711111111111109</c:v>
                </c:pt>
                <c:pt idx="21">
                  <c:v>-10.581111111111111</c:v>
                </c:pt>
                <c:pt idx="22">
                  <c:v>-9.5211111111111109</c:v>
                </c:pt>
                <c:pt idx="23">
                  <c:v>-12.991111111111111</c:v>
                </c:pt>
                <c:pt idx="24">
                  <c:v>-8.9611111111111104</c:v>
                </c:pt>
                <c:pt idx="25">
                  <c:v>-11.011111111111111</c:v>
                </c:pt>
                <c:pt idx="26">
                  <c:v>-9.3311111111111114</c:v>
                </c:pt>
                <c:pt idx="27">
                  <c:v>-10.161111111111111</c:v>
                </c:pt>
                <c:pt idx="28">
                  <c:v>-9.7211111111111101</c:v>
                </c:pt>
                <c:pt idx="29">
                  <c:v>-7.8011111111111111</c:v>
                </c:pt>
                <c:pt idx="30">
                  <c:v>-7.4011111111111108</c:v>
                </c:pt>
                <c:pt idx="31">
                  <c:v>-8.801111111111112</c:v>
                </c:pt>
                <c:pt idx="32">
                  <c:v>-9.9711111111111101</c:v>
                </c:pt>
                <c:pt idx="33">
                  <c:v>-9.6311111111111103</c:v>
                </c:pt>
                <c:pt idx="34">
                  <c:v>-8.4411111111111108</c:v>
                </c:pt>
                <c:pt idx="35">
                  <c:v>-9.9011111111111116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4F-441B-B32A-28075C7440C0}"/>
            </c:ext>
          </c:extLst>
        </c:ser>
        <c:ser>
          <c:idx val="6"/>
          <c:order val="6"/>
          <c:tx>
            <c:v>MCL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'mcl1'!$P$1:$P$42</c:f>
              <c:numCache>
                <c:formatCode>General</c:formatCode>
                <c:ptCount val="42"/>
                <c:pt idx="0">
                  <c:v>-8.83</c:v>
                </c:pt>
                <c:pt idx="1">
                  <c:v>-8.23</c:v>
                </c:pt>
                <c:pt idx="2">
                  <c:v>-6.12</c:v>
                </c:pt>
                <c:pt idx="3">
                  <c:v>-6.63</c:v>
                </c:pt>
                <c:pt idx="4">
                  <c:v>-6.94</c:v>
                </c:pt>
                <c:pt idx="5">
                  <c:v>-7.86</c:v>
                </c:pt>
                <c:pt idx="6">
                  <c:v>-7.93</c:v>
                </c:pt>
                <c:pt idx="7">
                  <c:v>-6.58</c:v>
                </c:pt>
                <c:pt idx="8">
                  <c:v>-6.88</c:v>
                </c:pt>
                <c:pt idx="9">
                  <c:v>-6.88</c:v>
                </c:pt>
                <c:pt idx="10">
                  <c:v>-8.82</c:v>
                </c:pt>
                <c:pt idx="11">
                  <c:v>-8.19</c:v>
                </c:pt>
                <c:pt idx="12">
                  <c:v>-8.9600000000000009</c:v>
                </c:pt>
                <c:pt idx="13">
                  <c:v>-7.03</c:v>
                </c:pt>
                <c:pt idx="14">
                  <c:v>-7.03</c:v>
                </c:pt>
                <c:pt idx="15">
                  <c:v>-7.25</c:v>
                </c:pt>
                <c:pt idx="16">
                  <c:v>-7.13</c:v>
                </c:pt>
                <c:pt idx="17">
                  <c:v>-8.9</c:v>
                </c:pt>
                <c:pt idx="18">
                  <c:v>-7.04</c:v>
                </c:pt>
                <c:pt idx="19">
                  <c:v>-8.67</c:v>
                </c:pt>
                <c:pt idx="20">
                  <c:v>-8.9600000000000009</c:v>
                </c:pt>
                <c:pt idx="21">
                  <c:v>-7.6</c:v>
                </c:pt>
                <c:pt idx="22">
                  <c:v>-5.78</c:v>
                </c:pt>
                <c:pt idx="23">
                  <c:v>-6.67</c:v>
                </c:pt>
                <c:pt idx="24">
                  <c:v>-8.3699999999999992</c:v>
                </c:pt>
                <c:pt idx="25">
                  <c:v>-9.33</c:v>
                </c:pt>
                <c:pt idx="26">
                  <c:v>-8.4499999999999993</c:v>
                </c:pt>
                <c:pt idx="27">
                  <c:v>-9.23</c:v>
                </c:pt>
                <c:pt idx="28">
                  <c:v>-9.9700000000000006</c:v>
                </c:pt>
                <c:pt idx="29">
                  <c:v>-9.7799999999999994</c:v>
                </c:pt>
                <c:pt idx="30">
                  <c:v>-9.27</c:v>
                </c:pt>
                <c:pt idx="31">
                  <c:v>-9.0400000000000009</c:v>
                </c:pt>
                <c:pt idx="32">
                  <c:v>-9.41</c:v>
                </c:pt>
                <c:pt idx="33">
                  <c:v>-8.92</c:v>
                </c:pt>
                <c:pt idx="34">
                  <c:v>-8.08</c:v>
                </c:pt>
                <c:pt idx="35">
                  <c:v>-7.96</c:v>
                </c:pt>
                <c:pt idx="36">
                  <c:v>-9.07</c:v>
                </c:pt>
                <c:pt idx="37">
                  <c:v>-9.49</c:v>
                </c:pt>
                <c:pt idx="38">
                  <c:v>-8.41</c:v>
                </c:pt>
                <c:pt idx="39">
                  <c:v>-8.43</c:v>
                </c:pt>
                <c:pt idx="40">
                  <c:v>-7.59</c:v>
                </c:pt>
                <c:pt idx="41">
                  <c:v>-7.69</c:v>
                </c:pt>
              </c:numCache>
            </c:numRef>
          </c:xVal>
          <c:yVal>
            <c:numRef>
              <c:f>'mcl1'!$R$1:$R$42</c:f>
              <c:numCache>
                <c:formatCode>0.00</c:formatCode>
                <c:ptCount val="42"/>
                <c:pt idx="0">
                  <c:v>-8.0128571428571433</c:v>
                </c:pt>
                <c:pt idx="1">
                  <c:v>-7.1028571428571432</c:v>
                </c:pt>
                <c:pt idx="2">
                  <c:v>-5.9128571428571428</c:v>
                </c:pt>
                <c:pt idx="3">
                  <c:v>-4.7828571428571429</c:v>
                </c:pt>
                <c:pt idx="4">
                  <c:v>-5.862857142857143</c:v>
                </c:pt>
                <c:pt idx="5">
                  <c:v>-6.7028571428571428</c:v>
                </c:pt>
                <c:pt idx="6">
                  <c:v>-7.7028571428571428</c:v>
                </c:pt>
                <c:pt idx="7">
                  <c:v>-5.6328571428571426</c:v>
                </c:pt>
                <c:pt idx="8">
                  <c:v>-7.9328571428571433</c:v>
                </c:pt>
                <c:pt idx="9">
                  <c:v>-5.9228571428571435</c:v>
                </c:pt>
                <c:pt idx="10">
                  <c:v>-6.9628571428571426</c:v>
                </c:pt>
                <c:pt idx="11">
                  <c:v>-7.7528571428571436</c:v>
                </c:pt>
                <c:pt idx="12">
                  <c:v>-7.7228571428571433</c:v>
                </c:pt>
                <c:pt idx="13">
                  <c:v>-9.9028571428571439</c:v>
                </c:pt>
                <c:pt idx="14">
                  <c:v>-6.4228571428571435</c:v>
                </c:pt>
                <c:pt idx="15">
                  <c:v>-8.3128571428571441</c:v>
                </c:pt>
                <c:pt idx="16">
                  <c:v>-8.8428571428571434</c:v>
                </c:pt>
                <c:pt idx="17">
                  <c:v>-7.1428571428571432</c:v>
                </c:pt>
                <c:pt idx="18">
                  <c:v>-7.8728571428571428</c:v>
                </c:pt>
                <c:pt idx="19">
                  <c:v>-6.7328571428571431</c:v>
                </c:pt>
                <c:pt idx="20">
                  <c:v>-8.5128571428571433</c:v>
                </c:pt>
                <c:pt idx="21">
                  <c:v>-6.8728571428571428</c:v>
                </c:pt>
                <c:pt idx="22">
                  <c:v>-5.1228571428571428</c:v>
                </c:pt>
                <c:pt idx="23">
                  <c:v>-4.5828571428571427</c:v>
                </c:pt>
                <c:pt idx="24">
                  <c:v>-7.9228571428571435</c:v>
                </c:pt>
                <c:pt idx="25">
                  <c:v>-8.1228571428571428</c:v>
                </c:pt>
                <c:pt idx="26">
                  <c:v>-6.8528571428571432</c:v>
                </c:pt>
                <c:pt idx="27">
                  <c:v>-8.5228571428571431</c:v>
                </c:pt>
                <c:pt idx="28">
                  <c:v>-11.102857142857143</c:v>
                </c:pt>
                <c:pt idx="29">
                  <c:v>-9.8328571428571436</c:v>
                </c:pt>
                <c:pt idx="30">
                  <c:v>-9.7528571428571436</c:v>
                </c:pt>
                <c:pt idx="31">
                  <c:v>-7.7628571428571433</c:v>
                </c:pt>
                <c:pt idx="32">
                  <c:v>-12.772857142857143</c:v>
                </c:pt>
                <c:pt idx="33">
                  <c:v>-10.202857142857143</c:v>
                </c:pt>
                <c:pt idx="34">
                  <c:v>-9.6428571428571423</c:v>
                </c:pt>
                <c:pt idx="35">
                  <c:v>-7.4128571428571428</c:v>
                </c:pt>
                <c:pt idx="36">
                  <c:v>-12.402857142857144</c:v>
                </c:pt>
                <c:pt idx="37">
                  <c:v>-10.972857142857142</c:v>
                </c:pt>
                <c:pt idx="38">
                  <c:v>-11.322857142857142</c:v>
                </c:pt>
                <c:pt idx="39">
                  <c:v>-9.6828571428571433</c:v>
                </c:pt>
                <c:pt idx="40">
                  <c:v>-9.2928571428571427</c:v>
                </c:pt>
                <c:pt idx="41">
                  <c:v>-7.4928571428571429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4F-441B-B32A-28075C7440C0}"/>
            </c:ext>
          </c:extLst>
        </c:ser>
        <c:ser>
          <c:idx val="7"/>
          <c:order val="7"/>
          <c:tx>
            <c:v>P38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p38a!$P$1:$P$34</c:f>
              <c:numCache>
                <c:formatCode>General</c:formatCode>
                <c:ptCount val="34"/>
                <c:pt idx="0">
                  <c:v>-9.27</c:v>
                </c:pt>
                <c:pt idx="1">
                  <c:v>-9.07</c:v>
                </c:pt>
                <c:pt idx="2">
                  <c:v>-10.469999999999999</c:v>
                </c:pt>
                <c:pt idx="3">
                  <c:v>-10.709999999999999</c:v>
                </c:pt>
                <c:pt idx="4">
                  <c:v>-12.27</c:v>
                </c:pt>
                <c:pt idx="5">
                  <c:v>-8.49</c:v>
                </c:pt>
                <c:pt idx="6">
                  <c:v>-11.45</c:v>
                </c:pt>
                <c:pt idx="7">
                  <c:v>-10.67</c:v>
                </c:pt>
                <c:pt idx="8">
                  <c:v>-10.67</c:v>
                </c:pt>
                <c:pt idx="9">
                  <c:v>-9.49</c:v>
                </c:pt>
                <c:pt idx="10">
                  <c:v>-10.059999999999999</c:v>
                </c:pt>
                <c:pt idx="11">
                  <c:v>-10.09</c:v>
                </c:pt>
                <c:pt idx="12">
                  <c:v>-10.559999999999999</c:v>
                </c:pt>
                <c:pt idx="13">
                  <c:v>-12.27</c:v>
                </c:pt>
                <c:pt idx="14">
                  <c:v>-10.969999999999999</c:v>
                </c:pt>
                <c:pt idx="15">
                  <c:v>-11.86</c:v>
                </c:pt>
                <c:pt idx="16">
                  <c:v>-10.5</c:v>
                </c:pt>
                <c:pt idx="17">
                  <c:v>-11.209999999999999</c:v>
                </c:pt>
                <c:pt idx="18">
                  <c:v>-12.27</c:v>
                </c:pt>
                <c:pt idx="19">
                  <c:v>-10.799999999999999</c:v>
                </c:pt>
                <c:pt idx="20">
                  <c:v>-11.12</c:v>
                </c:pt>
                <c:pt idx="21">
                  <c:v>-11.86</c:v>
                </c:pt>
                <c:pt idx="22">
                  <c:v>-12.27</c:v>
                </c:pt>
                <c:pt idx="23">
                  <c:v>-8.98</c:v>
                </c:pt>
                <c:pt idx="24">
                  <c:v>-10.24</c:v>
                </c:pt>
                <c:pt idx="25">
                  <c:v>-9.7799999999999994</c:v>
                </c:pt>
                <c:pt idx="26">
                  <c:v>-10.36</c:v>
                </c:pt>
                <c:pt idx="27">
                  <c:v>-10.89</c:v>
                </c:pt>
                <c:pt idx="28">
                  <c:v>-9.93</c:v>
                </c:pt>
                <c:pt idx="29">
                  <c:v>-10.68</c:v>
                </c:pt>
                <c:pt idx="30">
                  <c:v>-11.43</c:v>
                </c:pt>
                <c:pt idx="31">
                  <c:v>-9.5</c:v>
                </c:pt>
                <c:pt idx="32">
                  <c:v>-10.83</c:v>
                </c:pt>
                <c:pt idx="33">
                  <c:v>-11.84</c:v>
                </c:pt>
              </c:numCache>
            </c:numRef>
          </c:xVal>
          <c:yVal>
            <c:numRef>
              <c:f>p38a!$R$1:$R$34</c:f>
              <c:numCache>
                <c:formatCode>0.00</c:formatCode>
                <c:ptCount val="34"/>
                <c:pt idx="0">
                  <c:v>-9.5279411764705877</c:v>
                </c:pt>
                <c:pt idx="1">
                  <c:v>-10.727941176470587</c:v>
                </c:pt>
                <c:pt idx="2">
                  <c:v>-11.427941176470586</c:v>
                </c:pt>
                <c:pt idx="3">
                  <c:v>-7.427941176470588</c:v>
                </c:pt>
                <c:pt idx="4">
                  <c:v>-13.027941176470588</c:v>
                </c:pt>
                <c:pt idx="5">
                  <c:v>-8.6479411764705869</c:v>
                </c:pt>
                <c:pt idx="6">
                  <c:v>-9.1979411764705876</c:v>
                </c:pt>
                <c:pt idx="7">
                  <c:v>-10.677941176470586</c:v>
                </c:pt>
                <c:pt idx="8">
                  <c:v>-6.847941176470588</c:v>
                </c:pt>
                <c:pt idx="9">
                  <c:v>-8.597941176470588</c:v>
                </c:pt>
                <c:pt idx="10">
                  <c:v>-12.047941176470587</c:v>
                </c:pt>
                <c:pt idx="11">
                  <c:v>-10.517941176470588</c:v>
                </c:pt>
                <c:pt idx="12">
                  <c:v>-8.8379411764705882</c:v>
                </c:pt>
                <c:pt idx="13">
                  <c:v>-11.537941176470587</c:v>
                </c:pt>
                <c:pt idx="14">
                  <c:v>-11.777941176470588</c:v>
                </c:pt>
                <c:pt idx="15">
                  <c:v>-11.187941176470588</c:v>
                </c:pt>
                <c:pt idx="16">
                  <c:v>-9.9179411764705883</c:v>
                </c:pt>
                <c:pt idx="17">
                  <c:v>-10.857941176470588</c:v>
                </c:pt>
                <c:pt idx="18">
                  <c:v>-12.957941176470587</c:v>
                </c:pt>
                <c:pt idx="19">
                  <c:v>-9.0279411764705877</c:v>
                </c:pt>
                <c:pt idx="20">
                  <c:v>-9.0579411764705871</c:v>
                </c:pt>
                <c:pt idx="21">
                  <c:v>-9.977941176470587</c:v>
                </c:pt>
                <c:pt idx="22">
                  <c:v>-12.747941176470587</c:v>
                </c:pt>
                <c:pt idx="23">
                  <c:v>-10.127941176470587</c:v>
                </c:pt>
                <c:pt idx="24">
                  <c:v>-12.247941176470587</c:v>
                </c:pt>
                <c:pt idx="25">
                  <c:v>-10.857941176470588</c:v>
                </c:pt>
                <c:pt idx="26">
                  <c:v>-10.677941176470588</c:v>
                </c:pt>
                <c:pt idx="27">
                  <c:v>-9.7379411764705868</c:v>
                </c:pt>
                <c:pt idx="28">
                  <c:v>-12.647941176470589</c:v>
                </c:pt>
                <c:pt idx="29">
                  <c:v>-11.377941176470587</c:v>
                </c:pt>
                <c:pt idx="30">
                  <c:v>-12.857941176470588</c:v>
                </c:pt>
                <c:pt idx="31">
                  <c:v>-8.9879411764705868</c:v>
                </c:pt>
                <c:pt idx="32">
                  <c:v>-14.667941176470588</c:v>
                </c:pt>
                <c:pt idx="33">
                  <c:v>-12.107941176470588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4F-441B-B32A-28075C744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096816"/>
        <c:axId val="556262528"/>
      </c:scatterChart>
      <c:valAx>
        <c:axId val="954096816"/>
        <c:scaling>
          <c:orientation val="minMax"/>
          <c:max val="-3"/>
          <c:min val="-15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556262528"/>
        <c:crosses val="autoZero"/>
        <c:crossBetween val="midCat"/>
        <c:majorUnit val="2"/>
      </c:valAx>
      <c:valAx>
        <c:axId val="556262528"/>
        <c:scaling>
          <c:orientation val="minMax"/>
          <c:max val="-3"/>
          <c:min val="-15"/>
        </c:scaling>
        <c:delete val="0"/>
        <c:axPos val="l"/>
        <c:numFmt formatCode="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5409681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66" workbookViewId="0" zoomToFit="1"/>
  </sheetViews>
  <pageMargins left="0.7" right="0.7" top="0.75" bottom="0.75" header="0.3" footer="0.3"/>
  <pageSetup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65" workbookViewId="0" zoomToFit="1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171450</xdr:rowOff>
    </xdr:from>
    <xdr:to>
      <xdr:col>5</xdr:col>
      <xdr:colOff>736600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133" cy="62811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55459-0A7B-4E15-A248-364EFC8EE3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0.03175</cdr:x>
      <cdr:y>0.12795</cdr:y>
    </cdr:from>
    <cdr:to>
      <cdr:x>0.94505</cdr:x>
      <cdr:y>0.90909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FE82318-8917-476D-89B1-636622DFE07D}"/>
            </a:ext>
          </a:extLst>
        </cdr:cNvPr>
        <cdr:cNvCxnSpPr/>
      </cdr:nvCxnSpPr>
      <cdr:spPr>
        <a:xfrm xmlns:a="http://schemas.openxmlformats.org/drawingml/2006/main" flipV="1">
          <a:off x="275167" y="804334"/>
          <a:ext cx="7916333" cy="491066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0.03175</cdr:x>
      <cdr:y>0.12626</cdr:y>
    </cdr:from>
    <cdr:to>
      <cdr:x>0.79487</cdr:x>
      <cdr:y>0.77778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FBB0F19-8CE4-4396-B168-F82463C63A39}"/>
            </a:ext>
          </a:extLst>
        </cdr:cNvPr>
        <cdr:cNvCxnSpPr/>
      </cdr:nvCxnSpPr>
      <cdr:spPr>
        <a:xfrm xmlns:a="http://schemas.openxmlformats.org/drawingml/2006/main" flipH="1">
          <a:off x="275167" y="793750"/>
          <a:ext cx="6614584" cy="40957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0.18315</cdr:x>
      <cdr:y>0.25589</cdr:y>
    </cdr:from>
    <cdr:to>
      <cdr:x>0.94505</cdr:x>
      <cdr:y>0.91077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BFBB0F19-8CE4-4396-B168-F82463C63A39}"/>
            </a:ext>
          </a:extLst>
        </cdr:cNvPr>
        <cdr:cNvCxnSpPr/>
      </cdr:nvCxnSpPr>
      <cdr:spPr>
        <a:xfrm xmlns:a="http://schemas.openxmlformats.org/drawingml/2006/main" flipH="1">
          <a:off x="1587501" y="1608667"/>
          <a:ext cx="6603999" cy="41169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965D0-E2E7-43A3-BD72-CFB5A1F822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0.03079</cdr:x>
      <cdr:y>0.12564</cdr:y>
    </cdr:from>
    <cdr:to>
      <cdr:x>0.94458</cdr:x>
      <cdr:y>0.91002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8FE82318-8917-476D-89B1-636622DFE07D}"/>
            </a:ext>
          </a:extLst>
        </cdr:cNvPr>
        <cdr:cNvCxnSpPr/>
      </cdr:nvCxnSpPr>
      <cdr:spPr>
        <a:xfrm xmlns:a="http://schemas.openxmlformats.org/drawingml/2006/main" flipV="1">
          <a:off x="266807" y="789748"/>
          <a:ext cx="7918823" cy="49305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0.03448</cdr:x>
      <cdr:y>0.12564</cdr:y>
    </cdr:from>
    <cdr:to>
      <cdr:x>0.7931</cdr:x>
      <cdr:y>0.77759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BFBB0F19-8CE4-4396-B168-F82463C63A39}"/>
            </a:ext>
          </a:extLst>
        </cdr:cNvPr>
        <cdr:cNvCxnSpPr/>
      </cdr:nvCxnSpPr>
      <cdr:spPr>
        <a:xfrm xmlns:a="http://schemas.openxmlformats.org/drawingml/2006/main" flipH="1">
          <a:off x="298824" y="789748"/>
          <a:ext cx="6574117" cy="409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0.18473</cdr:x>
      <cdr:y>0.25637</cdr:y>
    </cdr:from>
    <cdr:to>
      <cdr:x>0.94581</cdr:x>
      <cdr:y>0.91002</cdr:y>
    </cdr:to>
    <cdr:cxnSp macro="">
      <cdr:nvCxnSpPr>
        <cdr:cNvPr id="22" name="Straight Connector 21">
          <a:extLst xmlns:a="http://schemas.openxmlformats.org/drawingml/2006/main">
            <a:ext uri="{FF2B5EF4-FFF2-40B4-BE49-F238E27FC236}">
              <a16:creationId xmlns:a16="http://schemas.microsoft.com/office/drawing/2014/main" id="{BFBB0F19-8CE4-4396-B168-F82463C63A39}"/>
            </a:ext>
          </a:extLst>
        </cdr:cNvPr>
        <cdr:cNvCxnSpPr/>
      </cdr:nvCxnSpPr>
      <cdr:spPr>
        <a:xfrm xmlns:a="http://schemas.openxmlformats.org/drawingml/2006/main" flipH="1">
          <a:off x="1600843" y="1611513"/>
          <a:ext cx="6595460" cy="410882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workbookViewId="0">
      <selection activeCell="D2" sqref="D2:D17"/>
    </sheetView>
  </sheetViews>
  <sheetFormatPr baseColWidth="10" defaultColWidth="11.1640625" defaultRowHeight="21"/>
  <cols>
    <col min="1" max="1" width="11.5" style="6" customWidth="1"/>
    <col min="2" max="4" width="11.1640625" style="6"/>
    <col min="5" max="5" width="11.1640625" style="8"/>
    <col min="6" max="6" width="11.1640625" style="21"/>
    <col min="7" max="8" width="11.1640625" style="6"/>
    <col min="9" max="18" width="11.1640625" style="22"/>
    <col min="19" max="16384" width="11.1640625" style="6"/>
  </cols>
  <sheetData>
    <row r="1" spans="1:18" ht="25" customHeight="1">
      <c r="A1" s="17" t="s">
        <v>0</v>
      </c>
      <c r="B1" s="17" t="s">
        <v>11</v>
      </c>
      <c r="C1" s="17" t="s">
        <v>12</v>
      </c>
      <c r="D1" s="18" t="s">
        <v>13</v>
      </c>
      <c r="E1" s="19" t="s">
        <v>140</v>
      </c>
      <c r="F1" s="20" t="s">
        <v>141</v>
      </c>
      <c r="G1" s="5"/>
      <c r="H1" s="5"/>
      <c r="I1" s="22">
        <v>-7.48</v>
      </c>
      <c r="J1" s="22">
        <v>0</v>
      </c>
      <c r="K1" s="22" t="s">
        <v>8</v>
      </c>
      <c r="L1" s="22">
        <v>0</v>
      </c>
      <c r="M1" s="22">
        <v>0</v>
      </c>
      <c r="N1" s="22">
        <v>0</v>
      </c>
      <c r="P1" s="22">
        <f>L1+$I$1</f>
        <v>-7.48</v>
      </c>
      <c r="Q1" s="23">
        <f>M1-AVERAGE(M:M)+AVERAGE($L:$L)+$I$1</f>
        <v>-7.3763636363636369</v>
      </c>
      <c r="R1" s="23">
        <f>N1-AVERAGE(N:N)+AVERAGE($L:$L)+$I$1</f>
        <v>-7.5154545454545456</v>
      </c>
    </row>
    <row r="2" spans="1:18" ht="25" customHeight="1">
      <c r="A2" s="17">
        <v>1</v>
      </c>
      <c r="B2" s="74" t="s">
        <v>1</v>
      </c>
      <c r="C2" s="74" t="s">
        <v>9</v>
      </c>
      <c r="D2" s="18">
        <v>-0.31</v>
      </c>
      <c r="E2" s="19">
        <v>0.47</v>
      </c>
      <c r="F2" s="20">
        <v>-0.34</v>
      </c>
      <c r="G2" s="5"/>
      <c r="H2" s="5"/>
      <c r="J2" s="22">
        <v>1</v>
      </c>
      <c r="K2" s="22" t="s">
        <v>3</v>
      </c>
      <c r="L2" s="22">
        <v>-0.98</v>
      </c>
      <c r="M2" s="22">
        <v>-0.99</v>
      </c>
      <c r="N2" s="22">
        <f>N1-F8</f>
        <v>-1.43</v>
      </c>
      <c r="P2" s="22">
        <f>L2+$I$1</f>
        <v>-8.4600000000000009</v>
      </c>
      <c r="Q2" s="23">
        <f>M2-AVERAGE(M:M)+AVERAGE($L:$L)+$I$1</f>
        <v>-8.3663636363636371</v>
      </c>
      <c r="R2" s="23">
        <f>N2-AVERAGE(N:N)+AVERAGE($L:$L)+$I$1</f>
        <v>-8.9454545454545453</v>
      </c>
    </row>
    <row r="3" spans="1:18" ht="25" customHeight="1">
      <c r="A3" s="17">
        <v>2</v>
      </c>
      <c r="B3" s="74" t="s">
        <v>7</v>
      </c>
      <c r="C3" s="74" t="s">
        <v>3</v>
      </c>
      <c r="D3" s="18">
        <v>-0.14000000000000001</v>
      </c>
      <c r="E3" s="19">
        <v>-0.01</v>
      </c>
      <c r="F3" s="20">
        <v>-0.39</v>
      </c>
      <c r="G3" s="5"/>
      <c r="H3" s="5"/>
      <c r="J3" s="22">
        <v>2</v>
      </c>
      <c r="K3" s="22" t="s">
        <v>9</v>
      </c>
      <c r="L3" s="22">
        <v>-1.08</v>
      </c>
      <c r="M3" s="22">
        <v>-1.68</v>
      </c>
      <c r="N3" s="22">
        <f>N2+F5</f>
        <v>-1.39</v>
      </c>
      <c r="P3" s="22">
        <f t="shared" ref="P3:P11" si="0">L3+$I$1</f>
        <v>-8.56</v>
      </c>
      <c r="Q3" s="23">
        <f t="shared" ref="Q3:Q11" si="1">M3-AVERAGE(M:M)+AVERAGE($L:$L)+$I$1</f>
        <v>-9.0563636363636366</v>
      </c>
      <c r="R3" s="23">
        <f t="shared" ref="R3:R11" si="2">N3-AVERAGE(N:N)+AVERAGE($L:$L)+$I$1</f>
        <v>-8.9054545454545462</v>
      </c>
    </row>
    <row r="4" spans="1:18" ht="25" customHeight="1">
      <c r="A4" s="17">
        <v>3</v>
      </c>
      <c r="B4" s="74" t="s">
        <v>7</v>
      </c>
      <c r="C4" s="74" t="s">
        <v>1</v>
      </c>
      <c r="D4" s="18">
        <v>7.0000000000000007E-2</v>
      </c>
      <c r="E4" s="19">
        <v>-1.17</v>
      </c>
      <c r="F4" s="20">
        <v>0.01</v>
      </c>
      <c r="G4" s="5"/>
      <c r="H4" s="5"/>
      <c r="J4" s="22">
        <v>3</v>
      </c>
      <c r="K4" s="22" t="s">
        <v>1</v>
      </c>
      <c r="L4" s="22">
        <v>-0.77</v>
      </c>
      <c r="M4" s="22">
        <v>-2.15</v>
      </c>
      <c r="N4" s="22">
        <f>N1-F6</f>
        <v>-1.05</v>
      </c>
      <c r="P4" s="22">
        <f>L4+$I$1</f>
        <v>-8.25</v>
      </c>
      <c r="Q4" s="23">
        <f t="shared" si="1"/>
        <v>-9.5263636363636373</v>
      </c>
      <c r="R4" s="23">
        <f t="shared" si="2"/>
        <v>-8.5654545454545463</v>
      </c>
    </row>
    <row r="5" spans="1:18" ht="25" customHeight="1">
      <c r="A5" s="17">
        <v>4</v>
      </c>
      <c r="B5" s="74" t="s">
        <v>3</v>
      </c>
      <c r="C5" s="74" t="s">
        <v>9</v>
      </c>
      <c r="D5" s="18">
        <v>-0.1</v>
      </c>
      <c r="E5" s="19">
        <v>-0.69</v>
      </c>
      <c r="F5" s="20">
        <v>0.04</v>
      </c>
      <c r="G5" s="5"/>
      <c r="H5" s="7"/>
      <c r="J5" s="22">
        <v>4</v>
      </c>
      <c r="K5" s="22" t="s">
        <v>7</v>
      </c>
      <c r="L5" s="22">
        <v>-0.84</v>
      </c>
      <c r="M5" s="22">
        <v>-0.98</v>
      </c>
      <c r="N5" s="22">
        <f>N2-F3</f>
        <v>-1.04</v>
      </c>
      <c r="P5" s="22">
        <f t="shared" si="0"/>
        <v>-8.32</v>
      </c>
      <c r="Q5" s="23">
        <f t="shared" si="1"/>
        <v>-8.3563636363636373</v>
      </c>
      <c r="R5" s="23">
        <f t="shared" si="2"/>
        <v>-8.5554545454545465</v>
      </c>
    </row>
    <row r="6" spans="1:18" ht="25" customHeight="1">
      <c r="A6" s="17">
        <v>5</v>
      </c>
      <c r="B6" s="74" t="s">
        <v>1</v>
      </c>
      <c r="C6" s="74" t="s">
        <v>8</v>
      </c>
      <c r="D6" s="18">
        <v>0.77</v>
      </c>
      <c r="E6" s="19">
        <v>2.15</v>
      </c>
      <c r="F6" s="20">
        <v>1.05</v>
      </c>
      <c r="G6" s="5"/>
      <c r="H6" s="5"/>
      <c r="J6" s="22">
        <v>5</v>
      </c>
      <c r="K6" s="22" t="s">
        <v>2</v>
      </c>
      <c r="L6" s="22">
        <v>-0.38</v>
      </c>
      <c r="M6" s="22">
        <v>-0.05</v>
      </c>
      <c r="N6" s="22">
        <f>N1+F11</f>
        <v>-0.87</v>
      </c>
      <c r="P6" s="22">
        <f t="shared" si="0"/>
        <v>-7.86</v>
      </c>
      <c r="Q6" s="23">
        <f t="shared" si="1"/>
        <v>-7.4263636363636367</v>
      </c>
      <c r="R6" s="23">
        <f t="shared" si="2"/>
        <v>-8.3854545454545466</v>
      </c>
    </row>
    <row r="7" spans="1:18" ht="25" customHeight="1">
      <c r="A7" s="17">
        <v>6</v>
      </c>
      <c r="B7" s="74" t="s">
        <v>1</v>
      </c>
      <c r="C7" s="74" t="s">
        <v>4</v>
      </c>
      <c r="D7" s="18">
        <v>0.03</v>
      </c>
      <c r="E7" s="19">
        <v>0.93</v>
      </c>
      <c r="F7" s="20">
        <v>0.28999999999999998</v>
      </c>
      <c r="G7" s="7"/>
      <c r="H7" s="7"/>
      <c r="J7" s="22">
        <v>6</v>
      </c>
      <c r="K7" s="22">
        <v>5</v>
      </c>
      <c r="L7" s="22">
        <v>-0.1</v>
      </c>
      <c r="M7" s="22">
        <v>0.48</v>
      </c>
      <c r="N7" s="22">
        <f>N1+F10</f>
        <v>1.2</v>
      </c>
      <c r="P7" s="22">
        <f t="shared" si="0"/>
        <v>-7.58</v>
      </c>
      <c r="Q7" s="23">
        <f t="shared" si="1"/>
        <v>-6.8963636363636365</v>
      </c>
      <c r="R7" s="23">
        <f t="shared" si="2"/>
        <v>-6.3154545454545463</v>
      </c>
    </row>
    <row r="8" spans="1:18" ht="25" customHeight="1">
      <c r="A8" s="17">
        <v>7</v>
      </c>
      <c r="B8" s="74" t="s">
        <v>3</v>
      </c>
      <c r="C8" s="74" t="s">
        <v>8</v>
      </c>
      <c r="D8" s="18">
        <v>0.98</v>
      </c>
      <c r="E8" s="19">
        <v>0.99</v>
      </c>
      <c r="F8" s="20">
        <v>1.43</v>
      </c>
      <c r="G8" s="5"/>
      <c r="H8" s="5"/>
      <c r="J8" s="22">
        <v>7</v>
      </c>
      <c r="K8" s="22" t="s">
        <v>5</v>
      </c>
      <c r="L8" s="22">
        <v>-1.7</v>
      </c>
      <c r="M8" s="22">
        <v>-1.25</v>
      </c>
      <c r="N8" s="22">
        <f>N2-F15</f>
        <v>-1.6199999999999999</v>
      </c>
      <c r="P8" s="22">
        <f t="shared" si="0"/>
        <v>-9.18</v>
      </c>
      <c r="Q8" s="23">
        <f t="shared" si="1"/>
        <v>-8.6263636363636369</v>
      </c>
      <c r="R8" s="23">
        <f t="shared" si="2"/>
        <v>-9.1354545454545466</v>
      </c>
    </row>
    <row r="9" spans="1:18" ht="25" customHeight="1">
      <c r="A9" s="17">
        <v>8</v>
      </c>
      <c r="B9" s="74" t="s">
        <v>3</v>
      </c>
      <c r="C9" s="74" t="s">
        <v>4</v>
      </c>
      <c r="D9" s="18">
        <v>0.24</v>
      </c>
      <c r="E9" s="19">
        <v>-0.23</v>
      </c>
      <c r="F9" s="20">
        <v>0.66</v>
      </c>
      <c r="G9" s="7"/>
      <c r="H9" s="7"/>
      <c r="J9" s="22">
        <v>8</v>
      </c>
      <c r="K9" s="22" t="s">
        <v>10</v>
      </c>
      <c r="L9" s="22">
        <v>-1.41</v>
      </c>
      <c r="M9" s="22">
        <v>-1.63</v>
      </c>
      <c r="N9" s="22">
        <f>N8+F16</f>
        <v>-0.70999999999999985</v>
      </c>
      <c r="P9" s="22">
        <f t="shared" si="0"/>
        <v>-8.89</v>
      </c>
      <c r="Q9" s="23">
        <f t="shared" si="1"/>
        <v>-9.0063636363636377</v>
      </c>
      <c r="R9" s="23">
        <f t="shared" si="2"/>
        <v>-8.2254545454545465</v>
      </c>
    </row>
    <row r="10" spans="1:18" ht="25" customHeight="1">
      <c r="A10" s="17">
        <v>9</v>
      </c>
      <c r="B10" s="74" t="s">
        <v>8</v>
      </c>
      <c r="C10" s="74">
        <v>5</v>
      </c>
      <c r="D10" s="18">
        <v>-0.1</v>
      </c>
      <c r="E10" s="19">
        <v>0.48</v>
      </c>
      <c r="F10" s="20">
        <v>1.2</v>
      </c>
      <c r="G10" s="5"/>
      <c r="H10" s="5"/>
      <c r="J10" s="22">
        <v>9</v>
      </c>
      <c r="K10" s="22" t="s">
        <v>6</v>
      </c>
      <c r="L10" s="22">
        <v>-1.43</v>
      </c>
      <c r="M10" s="22">
        <v>-1.1000000000000001</v>
      </c>
      <c r="N10" s="22">
        <f>N4+F13</f>
        <v>-1.36</v>
      </c>
      <c r="P10" s="22">
        <f t="shared" si="0"/>
        <v>-8.91</v>
      </c>
      <c r="Q10" s="23">
        <f t="shared" si="1"/>
        <v>-8.4763636363636365</v>
      </c>
      <c r="R10" s="23">
        <f t="shared" si="2"/>
        <v>-8.875454545454545</v>
      </c>
    </row>
    <row r="11" spans="1:18" ht="25" customHeight="1">
      <c r="A11" s="17">
        <v>10</v>
      </c>
      <c r="B11" s="74" t="s">
        <v>8</v>
      </c>
      <c r="C11" s="74" t="s">
        <v>2</v>
      </c>
      <c r="D11" s="18">
        <v>-0.38</v>
      </c>
      <c r="E11" s="19">
        <v>-0.05</v>
      </c>
      <c r="F11" s="20">
        <v>-0.87</v>
      </c>
      <c r="G11" s="7"/>
      <c r="H11" s="5"/>
      <c r="J11" s="22">
        <v>10</v>
      </c>
      <c r="K11" s="22" t="s">
        <v>4</v>
      </c>
      <c r="L11" s="22">
        <v>-0.74</v>
      </c>
      <c r="M11" s="22">
        <v>-1.22</v>
      </c>
      <c r="N11" s="22">
        <f>N2+F9</f>
        <v>-0.76999999999999991</v>
      </c>
      <c r="P11" s="22">
        <f t="shared" si="0"/>
        <v>-8.2200000000000006</v>
      </c>
      <c r="Q11" s="23">
        <f t="shared" si="1"/>
        <v>-8.5963636363636375</v>
      </c>
      <c r="R11" s="23">
        <f t="shared" si="2"/>
        <v>-8.2854545454545452</v>
      </c>
    </row>
    <row r="12" spans="1:18" ht="25" customHeight="1">
      <c r="A12" s="17">
        <v>11</v>
      </c>
      <c r="B12" s="74" t="s">
        <v>3</v>
      </c>
      <c r="C12" s="74" t="s">
        <v>2</v>
      </c>
      <c r="D12" s="18">
        <v>0.6</v>
      </c>
      <c r="E12" s="19">
        <v>0.95</v>
      </c>
      <c r="F12" s="20">
        <v>0.56999999999999995</v>
      </c>
      <c r="G12" s="5"/>
      <c r="H12" s="5"/>
    </row>
    <row r="13" spans="1:18" ht="25" customHeight="1">
      <c r="A13" s="17">
        <v>12</v>
      </c>
      <c r="B13" s="74" t="s">
        <v>1</v>
      </c>
      <c r="C13" s="74" t="s">
        <v>6</v>
      </c>
      <c r="D13" s="18">
        <v>-0.66</v>
      </c>
      <c r="E13" s="19">
        <v>1.05</v>
      </c>
      <c r="F13" s="20">
        <v>-0.31</v>
      </c>
      <c r="G13" s="5"/>
      <c r="H13" s="5"/>
      <c r="P13" s="22">
        <f>SUM(P1:P11)</f>
        <v>-91.71</v>
      </c>
      <c r="Q13" s="22">
        <f>SUM(Q1:Q11)</f>
        <v>-91.710000000000008</v>
      </c>
      <c r="R13" s="22">
        <f>SUM(R1:R11)</f>
        <v>-91.710000000000008</v>
      </c>
    </row>
    <row r="14" spans="1:18" ht="25" customHeight="1">
      <c r="A14" s="17">
        <v>13</v>
      </c>
      <c r="B14" s="74" t="s">
        <v>1</v>
      </c>
      <c r="C14" s="74">
        <v>5</v>
      </c>
      <c r="D14" s="18">
        <v>0.67</v>
      </c>
      <c r="E14" s="19">
        <v>2.62</v>
      </c>
      <c r="F14" s="20">
        <v>2.25</v>
      </c>
      <c r="G14" s="7"/>
      <c r="H14" s="7"/>
    </row>
    <row r="15" spans="1:18" ht="25" customHeight="1">
      <c r="A15" s="17">
        <v>14</v>
      </c>
      <c r="B15" s="74" t="s">
        <v>5</v>
      </c>
      <c r="C15" s="74" t="s">
        <v>3</v>
      </c>
      <c r="D15" s="18">
        <v>0.72</v>
      </c>
      <c r="E15" s="19">
        <v>0.26</v>
      </c>
      <c r="F15" s="20">
        <v>0.19</v>
      </c>
      <c r="G15" s="5"/>
      <c r="H15" s="5"/>
    </row>
    <row r="16" spans="1:18" ht="25" customHeight="1">
      <c r="A16" s="17">
        <v>15</v>
      </c>
      <c r="B16" s="74" t="s">
        <v>5</v>
      </c>
      <c r="C16" s="74" t="s">
        <v>10</v>
      </c>
      <c r="D16" s="18">
        <v>0.28999999999999998</v>
      </c>
      <c r="E16" s="19">
        <v>-0.38</v>
      </c>
      <c r="F16" s="20">
        <v>0.91</v>
      </c>
      <c r="G16" s="5"/>
      <c r="H16" s="5"/>
    </row>
    <row r="17" spans="1:8" ht="25" customHeight="1">
      <c r="A17" s="17">
        <v>16</v>
      </c>
      <c r="B17" s="74" t="s">
        <v>6</v>
      </c>
      <c r="C17" s="74" t="s">
        <v>10</v>
      </c>
      <c r="D17" s="18">
        <v>0.02</v>
      </c>
      <c r="E17" s="19">
        <v>-0.52</v>
      </c>
      <c r="F17" s="20">
        <v>0.64</v>
      </c>
      <c r="G17" s="5"/>
      <c r="H17" s="5"/>
    </row>
    <row r="18" spans="1:8" ht="25" customHeight="1"/>
  </sheetData>
  <phoneticPr fontId="16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workbookViewId="0">
      <selection activeCell="N2" sqref="N2"/>
    </sheetView>
  </sheetViews>
  <sheetFormatPr baseColWidth="10" defaultColWidth="11.1640625" defaultRowHeight="21"/>
  <cols>
    <col min="1" max="1" width="11.1640625" style="6"/>
    <col min="2" max="2" width="10.6640625" style="6" bestFit="1" customWidth="1"/>
    <col min="3" max="3" width="11.1640625" style="6"/>
    <col min="4" max="4" width="11.1640625" style="12"/>
    <col min="5" max="5" width="11.1640625" style="8"/>
    <col min="6" max="6" width="11.1640625" style="14"/>
    <col min="7" max="8" width="11.1640625" style="13"/>
    <col min="9" max="18" width="11.1640625" style="22"/>
    <col min="19" max="16384" width="11.1640625" style="6"/>
  </cols>
  <sheetData>
    <row r="1" spans="1:18" ht="25" customHeight="1">
      <c r="A1" s="24" t="s">
        <v>15</v>
      </c>
      <c r="B1" s="25" t="s">
        <v>11</v>
      </c>
      <c r="C1" s="25" t="s">
        <v>12</v>
      </c>
      <c r="D1" s="26" t="s">
        <v>13</v>
      </c>
      <c r="E1" s="27" t="s">
        <v>14</v>
      </c>
      <c r="F1" s="29" t="s">
        <v>139</v>
      </c>
      <c r="G1" s="9"/>
      <c r="H1" s="9"/>
      <c r="I1" s="22">
        <v>-9.5399999999999991</v>
      </c>
      <c r="J1" s="22">
        <v>0</v>
      </c>
      <c r="K1" s="22" t="s">
        <v>20</v>
      </c>
      <c r="L1" s="22">
        <v>0</v>
      </c>
      <c r="M1" s="22">
        <v>0</v>
      </c>
      <c r="N1" s="22">
        <v>0</v>
      </c>
      <c r="P1" s="22">
        <f t="shared" ref="P1:P16" si="0">L1+$I$1</f>
        <v>-9.5399999999999991</v>
      </c>
      <c r="Q1" s="23">
        <f t="shared" ref="Q1:Q16" si="1">M1-AVERAGE(M:M)+AVERAGE($L:$L)+$I$1</f>
        <v>-9.8212499999999991</v>
      </c>
      <c r="R1" s="23">
        <f t="shared" ref="R1:R16" si="2">N1-AVERAGE(N:N)+AVERAGE($L:$L)+$I$1</f>
        <v>-9.4624999999999986</v>
      </c>
    </row>
    <row r="2" spans="1:18" ht="25" customHeight="1">
      <c r="A2" s="2">
        <v>1</v>
      </c>
      <c r="B2" s="74" t="s">
        <v>20</v>
      </c>
      <c r="C2" s="74" t="s">
        <v>21</v>
      </c>
      <c r="D2" s="18">
        <v>-1.77</v>
      </c>
      <c r="E2" s="28">
        <v>-0.81</v>
      </c>
      <c r="F2" s="20">
        <v>-0.74</v>
      </c>
      <c r="G2" s="10"/>
      <c r="H2" s="10"/>
      <c r="J2" s="22">
        <v>1</v>
      </c>
      <c r="K2" s="22" t="s">
        <v>24</v>
      </c>
      <c r="L2" s="22">
        <v>-0.24</v>
      </c>
      <c r="M2" s="22">
        <v>0.11</v>
      </c>
      <c r="N2" s="22">
        <f>N8-F7</f>
        <v>-0.16000000000000003</v>
      </c>
      <c r="P2" s="22">
        <f t="shared" si="0"/>
        <v>-9.7799999999999994</v>
      </c>
      <c r="Q2" s="23">
        <f t="shared" si="1"/>
        <v>-9.7112499999999997</v>
      </c>
      <c r="R2" s="23">
        <f t="shared" si="2"/>
        <v>-9.6224999999999987</v>
      </c>
    </row>
    <row r="3" spans="1:18" ht="25" customHeight="1">
      <c r="A3" s="24">
        <v>2</v>
      </c>
      <c r="B3" s="74" t="s">
        <v>20</v>
      </c>
      <c r="C3" s="74" t="s">
        <v>26</v>
      </c>
      <c r="D3" s="18">
        <v>1.28</v>
      </c>
      <c r="E3" s="28">
        <v>1.64</v>
      </c>
      <c r="F3" s="20">
        <v>0.84</v>
      </c>
      <c r="G3" s="10"/>
      <c r="H3" s="10"/>
      <c r="J3" s="22">
        <v>2</v>
      </c>
      <c r="K3" s="22" t="s">
        <v>26</v>
      </c>
      <c r="L3" s="22">
        <v>1.28</v>
      </c>
      <c r="M3" s="22">
        <v>1.64</v>
      </c>
      <c r="N3" s="22">
        <f>N1+F3</f>
        <v>0.84</v>
      </c>
      <c r="P3" s="22">
        <f t="shared" si="0"/>
        <v>-8.26</v>
      </c>
      <c r="Q3" s="23">
        <f t="shared" si="1"/>
        <v>-8.1812499999999986</v>
      </c>
      <c r="R3" s="23">
        <f t="shared" si="2"/>
        <v>-8.6224999999999987</v>
      </c>
    </row>
    <row r="4" spans="1:18" ht="25" customHeight="1">
      <c r="A4" s="1">
        <v>3</v>
      </c>
      <c r="B4" s="74" t="s">
        <v>20</v>
      </c>
      <c r="C4" s="74" t="s">
        <v>28</v>
      </c>
      <c r="D4" s="18">
        <v>-0.02</v>
      </c>
      <c r="E4" s="28">
        <v>0.2</v>
      </c>
      <c r="F4" s="20">
        <v>-0.41</v>
      </c>
      <c r="G4" s="10"/>
      <c r="H4" s="10"/>
      <c r="J4" s="22">
        <v>3</v>
      </c>
      <c r="K4" s="22" t="s">
        <v>18</v>
      </c>
      <c r="L4" s="22">
        <v>2.12</v>
      </c>
      <c r="M4" s="22">
        <v>2.81</v>
      </c>
      <c r="N4" s="22">
        <f>N2-F12</f>
        <v>2.73</v>
      </c>
      <c r="P4" s="22">
        <f t="shared" si="0"/>
        <v>-7.419999999999999</v>
      </c>
      <c r="Q4" s="23">
        <f t="shared" si="1"/>
        <v>-7.0112499999999995</v>
      </c>
      <c r="R4" s="23">
        <f t="shared" si="2"/>
        <v>-6.732499999999999</v>
      </c>
    </row>
    <row r="5" spans="1:18" s="11" customFormat="1" ht="25" customHeight="1">
      <c r="A5" s="24">
        <v>4</v>
      </c>
      <c r="B5" s="74" t="s">
        <v>20</v>
      </c>
      <c r="C5" s="74" t="s">
        <v>22</v>
      </c>
      <c r="D5" s="18">
        <v>-1.44</v>
      </c>
      <c r="E5" s="28">
        <v>-0.48</v>
      </c>
      <c r="F5" s="20">
        <v>0.69</v>
      </c>
      <c r="G5" s="10"/>
      <c r="H5" s="10"/>
      <c r="I5" s="30"/>
      <c r="J5" s="30">
        <v>4</v>
      </c>
      <c r="K5" s="30" t="s">
        <v>28</v>
      </c>
      <c r="L5" s="30">
        <v>-0.02</v>
      </c>
      <c r="M5" s="30">
        <v>0.2</v>
      </c>
      <c r="N5" s="30">
        <f>N1+F4</f>
        <v>-0.41</v>
      </c>
      <c r="O5" s="30"/>
      <c r="P5" s="22">
        <f t="shared" si="0"/>
        <v>-9.5599999999999987</v>
      </c>
      <c r="Q5" s="23">
        <f t="shared" si="1"/>
        <v>-9.6212499999999999</v>
      </c>
      <c r="R5" s="23">
        <f t="shared" si="2"/>
        <v>-9.8724999999999987</v>
      </c>
    </row>
    <row r="6" spans="1:18" ht="25" customHeight="1">
      <c r="A6" s="1">
        <v>5</v>
      </c>
      <c r="B6" s="74" t="s">
        <v>20</v>
      </c>
      <c r="C6" s="74" t="s">
        <v>25</v>
      </c>
      <c r="D6" s="18">
        <v>0.54</v>
      </c>
      <c r="E6" s="28">
        <v>1.18</v>
      </c>
      <c r="F6" s="20">
        <v>-0.28000000000000003</v>
      </c>
      <c r="G6" s="10"/>
      <c r="H6" s="10"/>
      <c r="J6" s="22">
        <v>5</v>
      </c>
      <c r="K6" s="22" t="s">
        <v>21</v>
      </c>
      <c r="L6" s="22">
        <v>-1.77</v>
      </c>
      <c r="M6" s="22">
        <v>-0.81</v>
      </c>
      <c r="N6" s="22">
        <f>N1+F2</f>
        <v>-0.74</v>
      </c>
      <c r="P6" s="22">
        <f t="shared" si="0"/>
        <v>-11.309999999999999</v>
      </c>
      <c r="Q6" s="23">
        <f t="shared" si="1"/>
        <v>-10.63125</v>
      </c>
      <c r="R6" s="23">
        <f t="shared" si="2"/>
        <v>-10.202499999999999</v>
      </c>
    </row>
    <row r="7" spans="1:18" ht="25" customHeight="1">
      <c r="A7" s="24">
        <v>6</v>
      </c>
      <c r="B7" s="74" t="s">
        <v>24</v>
      </c>
      <c r="C7" s="74" t="s">
        <v>25</v>
      </c>
      <c r="D7" s="18">
        <v>0.78</v>
      </c>
      <c r="E7" s="28">
        <v>1.07</v>
      </c>
      <c r="F7" s="20">
        <v>-0.12</v>
      </c>
      <c r="G7" s="10"/>
      <c r="H7" s="10"/>
      <c r="J7" s="22">
        <v>6</v>
      </c>
      <c r="K7" s="22" t="s">
        <v>30</v>
      </c>
      <c r="L7" s="22">
        <v>-0.16</v>
      </c>
      <c r="M7" s="22">
        <v>0.56999999999999995</v>
      </c>
      <c r="N7" s="22">
        <f>N1-F14</f>
        <v>-0.19</v>
      </c>
      <c r="P7" s="22">
        <f t="shared" si="0"/>
        <v>-9.6999999999999993</v>
      </c>
      <c r="Q7" s="23">
        <f t="shared" si="1"/>
        <v>-9.2512499999999989</v>
      </c>
      <c r="R7" s="23">
        <f t="shared" si="2"/>
        <v>-9.6524999999999999</v>
      </c>
    </row>
    <row r="8" spans="1:18" ht="25" customHeight="1">
      <c r="A8" s="1">
        <v>7</v>
      </c>
      <c r="B8" s="74" t="s">
        <v>24</v>
      </c>
      <c r="C8" s="74" t="s">
        <v>17</v>
      </c>
      <c r="D8" s="18">
        <v>0.56999999999999995</v>
      </c>
      <c r="E8" s="28">
        <v>-0.9</v>
      </c>
      <c r="F8" s="20">
        <v>-0.61</v>
      </c>
      <c r="G8" s="10"/>
      <c r="H8" s="10"/>
      <c r="J8" s="22">
        <v>7</v>
      </c>
      <c r="K8" s="22" t="s">
        <v>25</v>
      </c>
      <c r="L8" s="22">
        <v>0.54</v>
      </c>
      <c r="M8" s="22">
        <v>1.18</v>
      </c>
      <c r="N8" s="22">
        <f>N1+F6</f>
        <v>-0.28000000000000003</v>
      </c>
      <c r="P8" s="22">
        <f t="shared" si="0"/>
        <v>-9</v>
      </c>
      <c r="Q8" s="23">
        <f t="shared" si="1"/>
        <v>-8.6412499999999994</v>
      </c>
      <c r="R8" s="23">
        <f t="shared" si="2"/>
        <v>-9.7424999999999997</v>
      </c>
    </row>
    <row r="9" spans="1:18" ht="25" customHeight="1">
      <c r="A9" s="24">
        <v>8</v>
      </c>
      <c r="B9" s="74" t="s">
        <v>24</v>
      </c>
      <c r="C9" s="74" t="s">
        <v>29</v>
      </c>
      <c r="D9" s="18">
        <v>-0.75</v>
      </c>
      <c r="E9" s="28">
        <v>-1.04</v>
      </c>
      <c r="F9" s="20">
        <v>-3.18</v>
      </c>
      <c r="G9" s="10"/>
      <c r="H9" s="10"/>
      <c r="J9" s="22">
        <v>8</v>
      </c>
      <c r="K9" s="22" t="s">
        <v>19</v>
      </c>
      <c r="L9" s="22">
        <v>1.79</v>
      </c>
      <c r="M9" s="22">
        <v>1.01</v>
      </c>
      <c r="N9" s="22">
        <f>N1-F16</f>
        <v>-0.11</v>
      </c>
      <c r="P9" s="22">
        <f t="shared" si="0"/>
        <v>-7.7499999999999991</v>
      </c>
      <c r="Q9" s="23">
        <f t="shared" si="1"/>
        <v>-8.8112499999999994</v>
      </c>
      <c r="R9" s="23">
        <f t="shared" si="2"/>
        <v>-9.5724999999999998</v>
      </c>
    </row>
    <row r="10" spans="1:18" ht="25" customHeight="1">
      <c r="A10" s="1">
        <v>9</v>
      </c>
      <c r="B10" s="74" t="s">
        <v>26</v>
      </c>
      <c r="C10" s="74" t="s">
        <v>17</v>
      </c>
      <c r="D10" s="18">
        <v>-0.95</v>
      </c>
      <c r="E10" s="28">
        <v>-2.4300000000000002</v>
      </c>
      <c r="F10" s="20">
        <v>-1.61</v>
      </c>
      <c r="G10" s="10"/>
      <c r="H10" s="10"/>
      <c r="J10" s="22">
        <v>9</v>
      </c>
      <c r="K10" s="22" t="s">
        <v>27</v>
      </c>
      <c r="L10" s="22">
        <v>0.56000000000000005</v>
      </c>
      <c r="M10" s="22">
        <v>0.31</v>
      </c>
      <c r="N10" s="22">
        <f>N9+F17</f>
        <v>-7.0000000000000007E-2</v>
      </c>
      <c r="P10" s="22">
        <f t="shared" si="0"/>
        <v>-8.9799999999999986</v>
      </c>
      <c r="Q10" s="23">
        <f t="shared" si="1"/>
        <v>-9.5112499999999986</v>
      </c>
      <c r="R10" s="23">
        <f t="shared" si="2"/>
        <v>-9.5324999999999989</v>
      </c>
    </row>
    <row r="11" spans="1:18" ht="25" customHeight="1">
      <c r="A11" s="24">
        <v>10</v>
      </c>
      <c r="B11" s="74" t="s">
        <v>18</v>
      </c>
      <c r="C11" s="74" t="s">
        <v>17</v>
      </c>
      <c r="D11" s="18">
        <v>-1.79</v>
      </c>
      <c r="E11" s="28">
        <v>-3.6</v>
      </c>
      <c r="F11" s="20">
        <v>-3.51</v>
      </c>
      <c r="G11" s="10"/>
      <c r="H11" s="10"/>
      <c r="J11" s="22">
        <v>10</v>
      </c>
      <c r="K11" s="22" t="s">
        <v>29</v>
      </c>
      <c r="L11" s="22">
        <v>-0.99</v>
      </c>
      <c r="M11" s="22">
        <v>-0.93</v>
      </c>
      <c r="N11" s="22">
        <f>N2+F9</f>
        <v>-3.3400000000000003</v>
      </c>
      <c r="P11" s="22">
        <f t="shared" si="0"/>
        <v>-10.53</v>
      </c>
      <c r="Q11" s="23">
        <f t="shared" si="1"/>
        <v>-10.751249999999999</v>
      </c>
      <c r="R11" s="23">
        <f t="shared" si="2"/>
        <v>-12.802499999999998</v>
      </c>
    </row>
    <row r="12" spans="1:18" ht="25" customHeight="1">
      <c r="A12" s="1">
        <v>11</v>
      </c>
      <c r="B12" s="74" t="s">
        <v>18</v>
      </c>
      <c r="C12" s="74" t="s">
        <v>24</v>
      </c>
      <c r="D12" s="18">
        <v>-2.36</v>
      </c>
      <c r="E12" s="28">
        <v>-2.7</v>
      </c>
      <c r="F12" s="20">
        <v>-2.89</v>
      </c>
      <c r="G12" s="10"/>
      <c r="H12" s="10"/>
      <c r="J12" s="22">
        <v>11</v>
      </c>
      <c r="K12" s="22" t="s">
        <v>17</v>
      </c>
      <c r="L12" s="22">
        <v>0.33</v>
      </c>
      <c r="M12" s="22">
        <v>-0.79</v>
      </c>
      <c r="N12" s="22">
        <f>N7+F15</f>
        <v>-0.78</v>
      </c>
      <c r="P12" s="22">
        <f t="shared" si="0"/>
        <v>-9.2099999999999991</v>
      </c>
      <c r="Q12" s="23">
        <f t="shared" si="1"/>
        <v>-10.611249999999998</v>
      </c>
      <c r="R12" s="23">
        <f t="shared" si="2"/>
        <v>-10.2425</v>
      </c>
    </row>
    <row r="13" spans="1:18" ht="25" customHeight="1">
      <c r="A13" s="24">
        <v>12</v>
      </c>
      <c r="B13" s="74" t="s">
        <v>28</v>
      </c>
      <c r="C13" s="74" t="s">
        <v>24</v>
      </c>
      <c r="D13" s="18">
        <v>-0.22</v>
      </c>
      <c r="E13" s="28">
        <v>-0.09</v>
      </c>
      <c r="F13" s="20">
        <v>0.24</v>
      </c>
      <c r="G13" s="10"/>
      <c r="H13" s="10"/>
      <c r="J13" s="22">
        <v>12</v>
      </c>
      <c r="K13" s="22" t="s">
        <v>16</v>
      </c>
      <c r="L13" s="22">
        <v>-2.16</v>
      </c>
      <c r="M13" s="22">
        <v>-1.47</v>
      </c>
      <c r="N13" s="22">
        <f>N6-F21</f>
        <v>-0.88</v>
      </c>
      <c r="P13" s="22">
        <f t="shared" si="0"/>
        <v>-11.7</v>
      </c>
      <c r="Q13" s="23">
        <f t="shared" si="1"/>
        <v>-11.29125</v>
      </c>
      <c r="R13" s="23">
        <f t="shared" si="2"/>
        <v>-10.342499999999999</v>
      </c>
    </row>
    <row r="14" spans="1:18" ht="25" customHeight="1">
      <c r="A14" s="1">
        <v>13</v>
      </c>
      <c r="B14" s="74" t="s">
        <v>30</v>
      </c>
      <c r="C14" s="74" t="s">
        <v>20</v>
      </c>
      <c r="D14" s="18">
        <v>0.16</v>
      </c>
      <c r="E14" s="28">
        <v>-0.56999999999999995</v>
      </c>
      <c r="F14" s="20">
        <v>0.19</v>
      </c>
      <c r="G14" s="10"/>
      <c r="H14" s="10"/>
      <c r="J14" s="22">
        <v>13</v>
      </c>
      <c r="K14" s="22" t="s">
        <v>23</v>
      </c>
      <c r="L14" s="22">
        <v>-1.74</v>
      </c>
      <c r="M14" s="22">
        <v>-1.18</v>
      </c>
      <c r="N14" s="22">
        <f>N13+F22</f>
        <v>-0.72</v>
      </c>
      <c r="P14" s="22">
        <f t="shared" si="0"/>
        <v>-11.28</v>
      </c>
      <c r="Q14" s="23">
        <f t="shared" si="1"/>
        <v>-11.001249999999999</v>
      </c>
      <c r="R14" s="23">
        <f t="shared" si="2"/>
        <v>-10.182499999999999</v>
      </c>
    </row>
    <row r="15" spans="1:18" ht="25" customHeight="1">
      <c r="A15" s="24">
        <v>14</v>
      </c>
      <c r="B15" s="74" t="s">
        <v>30</v>
      </c>
      <c r="C15" s="74" t="s">
        <v>17</v>
      </c>
      <c r="D15" s="18">
        <v>0.49</v>
      </c>
      <c r="E15" s="28">
        <v>-1.35</v>
      </c>
      <c r="F15" s="20">
        <v>-0.59</v>
      </c>
      <c r="G15" s="10"/>
      <c r="H15" s="10"/>
      <c r="J15" s="22">
        <v>14</v>
      </c>
      <c r="K15" s="22" t="s">
        <v>22</v>
      </c>
      <c r="L15" s="22">
        <v>-1.44</v>
      </c>
      <c r="M15" s="22">
        <v>-0.48</v>
      </c>
      <c r="N15" s="22">
        <f>N1+F5</f>
        <v>0.69</v>
      </c>
      <c r="P15" s="22">
        <f t="shared" si="0"/>
        <v>-10.979999999999999</v>
      </c>
      <c r="Q15" s="23">
        <f t="shared" si="1"/>
        <v>-10.30125</v>
      </c>
      <c r="R15" s="23">
        <f t="shared" si="2"/>
        <v>-8.7724999999999991</v>
      </c>
    </row>
    <row r="16" spans="1:18" ht="25" customHeight="1">
      <c r="A16" s="1">
        <v>15</v>
      </c>
      <c r="B16" s="74" t="s">
        <v>19</v>
      </c>
      <c r="C16" s="74" t="s">
        <v>20</v>
      </c>
      <c r="D16" s="18">
        <v>-1.79</v>
      </c>
      <c r="E16" s="28">
        <v>-1.01</v>
      </c>
      <c r="F16" s="20">
        <v>0.11</v>
      </c>
      <c r="G16" s="10"/>
      <c r="H16" s="10"/>
      <c r="J16" s="22">
        <v>15</v>
      </c>
      <c r="K16" s="22" t="s">
        <v>31</v>
      </c>
      <c r="L16" s="22">
        <v>-1.4</v>
      </c>
      <c r="M16" s="22">
        <v>-0.97</v>
      </c>
      <c r="N16" s="22">
        <f>N13+F23</f>
        <v>-1.1200000000000001</v>
      </c>
      <c r="P16" s="22">
        <f t="shared" si="0"/>
        <v>-10.94</v>
      </c>
      <c r="Q16" s="23">
        <f t="shared" si="1"/>
        <v>-10.79125</v>
      </c>
      <c r="R16" s="23">
        <f t="shared" si="2"/>
        <v>-10.5825</v>
      </c>
    </row>
    <row r="17" spans="1:18" ht="25" customHeight="1">
      <c r="A17" s="24">
        <v>16</v>
      </c>
      <c r="B17" s="74" t="s">
        <v>19</v>
      </c>
      <c r="C17" s="74" t="s">
        <v>27</v>
      </c>
      <c r="D17" s="18">
        <v>-1.23</v>
      </c>
      <c r="E17" s="28">
        <v>-0.7</v>
      </c>
      <c r="F17" s="20">
        <v>0.04</v>
      </c>
      <c r="G17" s="10"/>
      <c r="H17" s="10"/>
    </row>
    <row r="18" spans="1:18" ht="25" customHeight="1">
      <c r="A18" s="2">
        <v>17</v>
      </c>
      <c r="B18" s="74" t="s">
        <v>27</v>
      </c>
      <c r="C18" s="74" t="s">
        <v>24</v>
      </c>
      <c r="D18" s="18">
        <v>-0.8</v>
      </c>
      <c r="E18" s="28">
        <v>-0.18</v>
      </c>
      <c r="F18" s="20">
        <v>-0.11</v>
      </c>
      <c r="G18" s="10"/>
      <c r="H18" s="10"/>
      <c r="P18" s="22">
        <f>SUM(P1:P16)</f>
        <v>-155.94</v>
      </c>
      <c r="Q18" s="22">
        <f>SUM(Q1:Q16)</f>
        <v>-155.94</v>
      </c>
      <c r="R18" s="22">
        <f>SUM(R1:R16)</f>
        <v>-155.94000000000003</v>
      </c>
    </row>
    <row r="19" spans="1:18" ht="25" customHeight="1">
      <c r="A19" s="24">
        <v>18</v>
      </c>
      <c r="B19" s="74" t="s">
        <v>17</v>
      </c>
      <c r="C19" s="74" t="s">
        <v>29</v>
      </c>
      <c r="D19" s="18">
        <v>-1.32</v>
      </c>
      <c r="E19" s="28">
        <v>-0.13</v>
      </c>
      <c r="F19" s="20">
        <v>-2.57</v>
      </c>
      <c r="G19" s="10"/>
      <c r="H19" s="10"/>
    </row>
    <row r="20" spans="1:18" s="11" customFormat="1" ht="25" customHeight="1">
      <c r="A20" s="2">
        <v>19</v>
      </c>
      <c r="B20" s="74" t="s">
        <v>16</v>
      </c>
      <c r="C20" s="74" t="s">
        <v>17</v>
      </c>
      <c r="D20" s="18">
        <v>2.4900000000000002</v>
      </c>
      <c r="E20" s="28">
        <v>0.68</v>
      </c>
      <c r="F20" s="20">
        <v>0.1</v>
      </c>
      <c r="G20" s="10"/>
      <c r="H20" s="1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1:18" ht="25" customHeight="1">
      <c r="A21" s="24">
        <v>20</v>
      </c>
      <c r="B21" s="74" t="s">
        <v>16</v>
      </c>
      <c r="C21" s="74" t="s">
        <v>21</v>
      </c>
      <c r="D21" s="18">
        <v>0.39</v>
      </c>
      <c r="E21" s="28">
        <v>0.66</v>
      </c>
      <c r="F21" s="20">
        <v>0.14000000000000001</v>
      </c>
      <c r="G21" s="10"/>
      <c r="H21" s="10"/>
    </row>
    <row r="22" spans="1:18" ht="25" customHeight="1">
      <c r="A22" s="1">
        <v>21</v>
      </c>
      <c r="B22" s="74" t="s">
        <v>16</v>
      </c>
      <c r="C22" s="74" t="s">
        <v>23</v>
      </c>
      <c r="D22" s="18">
        <v>0.42</v>
      </c>
      <c r="E22" s="28">
        <v>0.28999999999999998</v>
      </c>
      <c r="F22" s="20">
        <v>0.16</v>
      </c>
      <c r="G22" s="10"/>
      <c r="H22" s="10"/>
    </row>
    <row r="23" spans="1:18" ht="25" customHeight="1">
      <c r="A23" s="24">
        <v>22</v>
      </c>
      <c r="B23" s="74" t="s">
        <v>16</v>
      </c>
      <c r="C23" s="74" t="s">
        <v>31</v>
      </c>
      <c r="D23" s="18">
        <v>0.76</v>
      </c>
      <c r="E23" s="28">
        <v>0.5</v>
      </c>
      <c r="F23" s="20">
        <v>-0.24</v>
      </c>
      <c r="G23" s="10"/>
      <c r="H23" s="10"/>
    </row>
    <row r="24" spans="1:18" ht="25" customHeight="1">
      <c r="A24" s="1">
        <v>23</v>
      </c>
      <c r="B24" s="74" t="s">
        <v>22</v>
      </c>
      <c r="C24" s="74" t="s">
        <v>23</v>
      </c>
      <c r="D24" s="18">
        <v>-0.3</v>
      </c>
      <c r="E24" s="28">
        <v>-0.7</v>
      </c>
      <c r="F24" s="20">
        <v>-1.41</v>
      </c>
      <c r="G24" s="10"/>
      <c r="H24" s="10"/>
    </row>
    <row r="25" spans="1:18" s="11" customFormat="1" ht="25" customHeight="1">
      <c r="A25" s="24">
        <v>24</v>
      </c>
      <c r="B25" s="74" t="s">
        <v>22</v>
      </c>
      <c r="C25" s="74" t="s">
        <v>31</v>
      </c>
      <c r="D25" s="18">
        <v>0.04</v>
      </c>
      <c r="E25" s="28">
        <v>-0.48</v>
      </c>
      <c r="F25" s="20">
        <v>-1.81</v>
      </c>
      <c r="G25" s="10"/>
      <c r="H25" s="1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spans="1:18" ht="25" customHeight="1"/>
  </sheetData>
  <sortState ref="A1:E24">
    <sortCondition ref="B1:B24"/>
  </sortState>
  <phoneticPr fontId="16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2"/>
  <sheetViews>
    <sheetView workbookViewId="0">
      <selection activeCell="N2" sqref="N2"/>
    </sheetView>
  </sheetViews>
  <sheetFormatPr baseColWidth="10" defaultColWidth="11.1640625" defaultRowHeight="25" customHeight="1"/>
  <cols>
    <col min="1" max="1" width="11.1640625" style="6"/>
    <col min="2" max="2" width="11.5" style="6" customWidth="1"/>
    <col min="3" max="3" width="11.6640625" style="6" customWidth="1"/>
    <col min="4" max="4" width="11.1640625" style="12"/>
    <col min="5" max="5" width="11.1640625" style="8"/>
    <col min="6" max="6" width="11.1640625" style="41"/>
    <col min="7" max="8" width="11.1640625" style="42"/>
    <col min="9" max="18" width="11.1640625" style="22"/>
    <col min="19" max="19" width="11.1640625" style="16"/>
    <col min="20" max="16384" width="11.1640625" style="6"/>
  </cols>
  <sheetData>
    <row r="1" spans="1:19" ht="25" customHeight="1">
      <c r="A1" s="17" t="s">
        <v>39</v>
      </c>
      <c r="B1" s="31" t="s">
        <v>11</v>
      </c>
      <c r="C1" s="31" t="s">
        <v>12</v>
      </c>
      <c r="D1" s="32" t="s">
        <v>13</v>
      </c>
      <c r="E1" s="37" t="s">
        <v>14</v>
      </c>
      <c r="F1" s="20" t="s">
        <v>139</v>
      </c>
      <c r="G1" s="38"/>
      <c r="H1" s="38"/>
      <c r="I1" s="22">
        <v>-9.68</v>
      </c>
      <c r="J1" s="22">
        <v>0</v>
      </c>
      <c r="K1" s="22" t="s">
        <v>40</v>
      </c>
      <c r="L1" s="22">
        <v>0</v>
      </c>
      <c r="M1" s="22">
        <v>0</v>
      </c>
      <c r="N1" s="22">
        <v>0</v>
      </c>
      <c r="P1" s="22">
        <f>L1+$I$1</f>
        <v>-9.68</v>
      </c>
      <c r="Q1" s="23">
        <f>M1-AVERAGE(M:M)+AVERAGE($L:$L)+$I$1</f>
        <v>-11.42047619047619</v>
      </c>
      <c r="R1" s="23">
        <f>N1-AVERAGE(N:N)+AVERAGE($L:$L)+$I$1</f>
        <v>-9.9319047619047609</v>
      </c>
    </row>
    <row r="2" spans="1:19" ht="25" customHeight="1">
      <c r="A2" s="33">
        <v>1</v>
      </c>
      <c r="B2" s="74" t="s">
        <v>40</v>
      </c>
      <c r="C2" s="74" t="s">
        <v>41</v>
      </c>
      <c r="D2" s="34">
        <v>-0.32</v>
      </c>
      <c r="E2" s="19">
        <v>0.64</v>
      </c>
      <c r="F2" s="20">
        <v>0.2</v>
      </c>
      <c r="G2" s="39"/>
      <c r="H2" s="39"/>
      <c r="J2" s="22">
        <v>1</v>
      </c>
      <c r="K2" s="22" t="s">
        <v>43</v>
      </c>
      <c r="L2" s="22">
        <v>1.18</v>
      </c>
      <c r="M2" s="22">
        <v>3.95</v>
      </c>
      <c r="N2" s="22">
        <f>N9+F18</f>
        <v>2.25</v>
      </c>
      <c r="P2" s="22">
        <f t="shared" ref="P2:P21" si="0">L2+$I$1</f>
        <v>-8.5</v>
      </c>
      <c r="Q2" s="23">
        <f t="shared" ref="Q2:Q21" si="1">M2-AVERAGE(M:M)+AVERAGE($L:$L)+$I$1</f>
        <v>-7.4704761904761909</v>
      </c>
      <c r="R2" s="23">
        <f>N2-AVERAGE(N:N)+AVERAGE($L:$L)+$I$1</f>
        <v>-7.6819047619047609</v>
      </c>
    </row>
    <row r="3" spans="1:19" ht="25" customHeight="1">
      <c r="A3" s="35">
        <v>2</v>
      </c>
      <c r="B3" s="74" t="s">
        <v>40</v>
      </c>
      <c r="C3" s="74" t="s">
        <v>52</v>
      </c>
      <c r="D3" s="34">
        <v>0.26</v>
      </c>
      <c r="E3" s="19">
        <v>1.4</v>
      </c>
      <c r="F3" s="20">
        <v>2.2999999999999998</v>
      </c>
      <c r="G3" s="39"/>
      <c r="H3" s="39"/>
      <c r="J3" s="22">
        <v>2</v>
      </c>
      <c r="K3" s="22" t="s">
        <v>45</v>
      </c>
      <c r="L3" s="22">
        <v>1.57</v>
      </c>
      <c r="M3" s="22">
        <v>4.88</v>
      </c>
      <c r="N3" s="22">
        <f>N4+F6</f>
        <v>3.4800000000000004</v>
      </c>
      <c r="P3" s="22">
        <f t="shared" si="0"/>
        <v>-8.11</v>
      </c>
      <c r="Q3" s="23">
        <f t="shared" si="1"/>
        <v>-6.5404761904761912</v>
      </c>
      <c r="R3" s="23">
        <f t="shared" ref="R3:R21" si="2">N3-AVERAGE(N:N)+AVERAGE($L:$L)+$I$1</f>
        <v>-6.4519047619047605</v>
      </c>
    </row>
    <row r="4" spans="1:19" ht="25" customHeight="1">
      <c r="A4" s="33">
        <v>3</v>
      </c>
      <c r="B4" s="74" t="s">
        <v>42</v>
      </c>
      <c r="C4" s="74" t="s">
        <v>43</v>
      </c>
      <c r="D4" s="34">
        <v>0.38</v>
      </c>
      <c r="E4" s="19">
        <v>0.73</v>
      </c>
      <c r="F4" s="20">
        <v>1.51</v>
      </c>
      <c r="G4" s="39"/>
      <c r="H4" s="39"/>
      <c r="J4" s="22">
        <v>3</v>
      </c>
      <c r="K4" s="22" t="s">
        <v>42</v>
      </c>
      <c r="L4" s="22">
        <v>0.8</v>
      </c>
      <c r="M4" s="22">
        <v>3.23</v>
      </c>
      <c r="N4" s="22">
        <f>N12-F10</f>
        <v>0.74</v>
      </c>
      <c r="P4" s="22">
        <f t="shared" si="0"/>
        <v>-8.879999999999999</v>
      </c>
      <c r="Q4" s="23">
        <f t="shared" si="1"/>
        <v>-8.1904761904761898</v>
      </c>
      <c r="R4" s="23">
        <f t="shared" si="2"/>
        <v>-9.1919047619047607</v>
      </c>
    </row>
    <row r="5" spans="1:19" ht="25" customHeight="1">
      <c r="A5" s="35">
        <v>4</v>
      </c>
      <c r="B5" s="74" t="s">
        <v>42</v>
      </c>
      <c r="C5" s="74" t="s">
        <v>48</v>
      </c>
      <c r="D5" s="34">
        <v>-0.83</v>
      </c>
      <c r="E5" s="19">
        <v>-1.93</v>
      </c>
      <c r="F5" s="20">
        <v>-0.69</v>
      </c>
      <c r="G5" s="40"/>
      <c r="H5" s="40"/>
      <c r="J5" s="22">
        <v>4</v>
      </c>
      <c r="K5" s="22" t="s">
        <v>56</v>
      </c>
      <c r="L5" s="22">
        <v>1.19</v>
      </c>
      <c r="M5" s="22">
        <v>3.5</v>
      </c>
      <c r="N5" s="22">
        <f>N4+F9</f>
        <v>0.47</v>
      </c>
      <c r="P5" s="22">
        <f t="shared" si="0"/>
        <v>-8.49</v>
      </c>
      <c r="Q5" s="23">
        <f t="shared" si="1"/>
        <v>-7.9204761904761902</v>
      </c>
      <c r="R5" s="23">
        <f t="shared" si="2"/>
        <v>-9.461904761904762</v>
      </c>
    </row>
    <row r="6" spans="1:19" ht="25" customHeight="1">
      <c r="A6" s="33">
        <v>5</v>
      </c>
      <c r="B6" s="74" t="s">
        <v>42</v>
      </c>
      <c r="C6" s="74" t="s">
        <v>45</v>
      </c>
      <c r="D6" s="34">
        <v>0.77</v>
      </c>
      <c r="E6" s="19">
        <v>1.65</v>
      </c>
      <c r="F6" s="20">
        <v>2.74</v>
      </c>
      <c r="G6" s="39"/>
      <c r="H6" s="39"/>
      <c r="J6" s="22">
        <v>5</v>
      </c>
      <c r="K6" s="22" t="s">
        <v>51</v>
      </c>
      <c r="L6" s="22">
        <v>0.97</v>
      </c>
      <c r="M6" s="22">
        <v>4.04</v>
      </c>
      <c r="N6" s="22">
        <f>N4+F11</f>
        <v>2.02</v>
      </c>
      <c r="P6" s="22">
        <f t="shared" si="0"/>
        <v>-8.7099999999999991</v>
      </c>
      <c r="Q6" s="23">
        <f t="shared" si="1"/>
        <v>-7.3804761904761911</v>
      </c>
      <c r="R6" s="23">
        <f t="shared" si="2"/>
        <v>-7.9119047619047613</v>
      </c>
    </row>
    <row r="7" spans="1:19" ht="25" customHeight="1">
      <c r="A7" s="35">
        <v>6</v>
      </c>
      <c r="B7" s="74" t="s">
        <v>42</v>
      </c>
      <c r="C7" s="74" t="s">
        <v>46</v>
      </c>
      <c r="D7" s="34">
        <v>-0.21</v>
      </c>
      <c r="E7" s="19">
        <v>0.19</v>
      </c>
      <c r="F7" s="20">
        <v>-0.62</v>
      </c>
      <c r="G7" s="39"/>
      <c r="H7" s="39"/>
      <c r="J7" s="22">
        <v>6</v>
      </c>
      <c r="K7" s="22" t="s">
        <v>55</v>
      </c>
      <c r="L7" s="22">
        <v>1</v>
      </c>
      <c r="M7" s="22">
        <v>3.91</v>
      </c>
      <c r="N7" s="22">
        <f>N5-F16</f>
        <v>0.26999999999999996</v>
      </c>
      <c r="P7" s="22">
        <f t="shared" si="0"/>
        <v>-8.68</v>
      </c>
      <c r="Q7" s="23">
        <f t="shared" si="1"/>
        <v>-7.5104761904761901</v>
      </c>
      <c r="R7" s="23">
        <f t="shared" si="2"/>
        <v>-9.6619047619047613</v>
      </c>
    </row>
    <row r="8" spans="1:19" ht="25" customHeight="1">
      <c r="A8" s="33">
        <v>7</v>
      </c>
      <c r="B8" s="74" t="s">
        <v>42</v>
      </c>
      <c r="C8" s="74" t="s">
        <v>54</v>
      </c>
      <c r="D8" s="34">
        <v>-0.27</v>
      </c>
      <c r="E8" s="19">
        <v>0.54</v>
      </c>
      <c r="F8" s="20">
        <v>-0.23</v>
      </c>
      <c r="G8" s="39"/>
      <c r="H8" s="39"/>
      <c r="J8" s="22">
        <v>7</v>
      </c>
      <c r="K8" s="22" t="s">
        <v>54</v>
      </c>
      <c r="L8" s="22">
        <v>0.53</v>
      </c>
      <c r="M8" s="22">
        <v>3.77</v>
      </c>
      <c r="N8" s="22">
        <f>N4+F8</f>
        <v>0.51</v>
      </c>
      <c r="P8" s="22">
        <f t="shared" si="0"/>
        <v>-9.15</v>
      </c>
      <c r="Q8" s="23">
        <f t="shared" si="1"/>
        <v>-7.6504761904761907</v>
      </c>
      <c r="R8" s="23">
        <f t="shared" si="2"/>
        <v>-9.4219047619047611</v>
      </c>
    </row>
    <row r="9" spans="1:19" ht="25" customHeight="1">
      <c r="A9" s="35">
        <v>8</v>
      </c>
      <c r="B9" s="74" t="s">
        <v>42</v>
      </c>
      <c r="C9" s="74" t="s">
        <v>56</v>
      </c>
      <c r="D9" s="34">
        <v>0.39</v>
      </c>
      <c r="E9" s="19">
        <v>0.27</v>
      </c>
      <c r="F9" s="20">
        <v>-0.27</v>
      </c>
      <c r="G9" s="39"/>
      <c r="H9" s="39"/>
      <c r="J9" s="22">
        <v>8</v>
      </c>
      <c r="K9" s="22" t="s">
        <v>52</v>
      </c>
      <c r="L9" s="22">
        <v>0.26</v>
      </c>
      <c r="M9" s="22">
        <v>1.4</v>
      </c>
      <c r="N9" s="22">
        <f>N1+F3</f>
        <v>2.2999999999999998</v>
      </c>
      <c r="P9" s="22">
        <f t="shared" si="0"/>
        <v>-9.42</v>
      </c>
      <c r="Q9" s="23">
        <f t="shared" si="1"/>
        <v>-10.020476190476192</v>
      </c>
      <c r="R9" s="23">
        <f t="shared" si="2"/>
        <v>-7.631904761904762</v>
      </c>
    </row>
    <row r="10" spans="1:19" ht="25" customHeight="1">
      <c r="A10" s="33">
        <v>9</v>
      </c>
      <c r="B10" s="74" t="s">
        <v>42</v>
      </c>
      <c r="C10" s="74" t="s">
        <v>41</v>
      </c>
      <c r="D10" s="34">
        <v>-1.1200000000000001</v>
      </c>
      <c r="E10" s="19">
        <v>-2.59</v>
      </c>
      <c r="F10" s="20">
        <v>-0.54</v>
      </c>
      <c r="G10" s="39"/>
      <c r="H10" s="39"/>
      <c r="J10" s="22">
        <v>9</v>
      </c>
      <c r="K10" s="22" t="s">
        <v>46</v>
      </c>
      <c r="L10" s="22">
        <v>0.59</v>
      </c>
      <c r="M10" s="22">
        <v>3.41</v>
      </c>
      <c r="N10" s="22">
        <f>N4+F7</f>
        <v>0.12</v>
      </c>
      <c r="P10" s="22">
        <f t="shared" si="0"/>
        <v>-9.09</v>
      </c>
      <c r="Q10" s="23">
        <f t="shared" si="1"/>
        <v>-8.0104761904761901</v>
      </c>
      <c r="R10" s="23">
        <f t="shared" si="2"/>
        <v>-9.8119047619047617</v>
      </c>
    </row>
    <row r="11" spans="1:19" ht="25" customHeight="1">
      <c r="A11" s="35">
        <v>10</v>
      </c>
      <c r="B11" s="74" t="s">
        <v>42</v>
      </c>
      <c r="C11" s="74" t="s">
        <v>51</v>
      </c>
      <c r="D11" s="34">
        <v>0.17</v>
      </c>
      <c r="E11" s="19">
        <v>0.81</v>
      </c>
      <c r="F11" s="20">
        <v>1.28</v>
      </c>
      <c r="G11" s="39"/>
      <c r="H11" s="39"/>
      <c r="J11" s="22">
        <v>10</v>
      </c>
      <c r="K11" s="22" t="s">
        <v>59</v>
      </c>
      <c r="L11" s="22">
        <v>0.5</v>
      </c>
      <c r="M11" s="22">
        <v>3.17</v>
      </c>
      <c r="N11" s="22">
        <f>N2-F21</f>
        <v>0.60000000000000009</v>
      </c>
      <c r="P11" s="22">
        <f t="shared" si="0"/>
        <v>-9.18</v>
      </c>
      <c r="Q11" s="23">
        <f t="shared" si="1"/>
        <v>-8.2504761904761903</v>
      </c>
      <c r="R11" s="23">
        <f t="shared" si="2"/>
        <v>-9.3319047619047613</v>
      </c>
    </row>
    <row r="12" spans="1:19" s="11" customFormat="1" ht="25" customHeight="1">
      <c r="A12" s="36">
        <v>11</v>
      </c>
      <c r="B12" s="74" t="s">
        <v>42</v>
      </c>
      <c r="C12" s="74" t="s">
        <v>53</v>
      </c>
      <c r="D12" s="34">
        <v>0.17</v>
      </c>
      <c r="E12" s="19">
        <v>-2.57</v>
      </c>
      <c r="F12" s="20">
        <v>-2.12</v>
      </c>
      <c r="G12" s="40"/>
      <c r="H12" s="40"/>
      <c r="I12" s="30"/>
      <c r="J12" s="30">
        <v>11</v>
      </c>
      <c r="K12" s="30" t="s">
        <v>41</v>
      </c>
      <c r="L12" s="30">
        <v>-0.32</v>
      </c>
      <c r="M12" s="30">
        <v>0.64</v>
      </c>
      <c r="N12" s="30">
        <f>N1+F2</f>
        <v>0.2</v>
      </c>
      <c r="O12" s="30"/>
      <c r="P12" s="22">
        <f t="shared" si="0"/>
        <v>-10</v>
      </c>
      <c r="Q12" s="23">
        <f t="shared" si="1"/>
        <v>-10.78047619047619</v>
      </c>
      <c r="R12" s="23">
        <f t="shared" si="2"/>
        <v>-9.7319047619047616</v>
      </c>
      <c r="S12" s="43"/>
    </row>
    <row r="13" spans="1:19" s="11" customFormat="1" ht="25" customHeight="1">
      <c r="A13" s="35">
        <v>12</v>
      </c>
      <c r="B13" s="74" t="s">
        <v>42</v>
      </c>
      <c r="C13" s="74" t="s">
        <v>60</v>
      </c>
      <c r="D13" s="34">
        <v>-0.59</v>
      </c>
      <c r="E13" s="19">
        <v>-2.2999999999999998</v>
      </c>
      <c r="F13" s="20">
        <v>0.66</v>
      </c>
      <c r="G13" s="40"/>
      <c r="H13" s="40"/>
      <c r="I13" s="30"/>
      <c r="J13" s="30">
        <v>12</v>
      </c>
      <c r="K13" s="30" t="s">
        <v>47</v>
      </c>
      <c r="L13" s="30">
        <v>2.39</v>
      </c>
      <c r="M13" s="30">
        <v>3.95</v>
      </c>
      <c r="N13" s="30">
        <f>N3-F23</f>
        <v>1.2900000000000005</v>
      </c>
      <c r="O13" s="30"/>
      <c r="P13" s="22">
        <f t="shared" si="0"/>
        <v>-7.2899999999999991</v>
      </c>
      <c r="Q13" s="23">
        <f t="shared" si="1"/>
        <v>-7.4704761904761909</v>
      </c>
      <c r="R13" s="23">
        <f t="shared" si="2"/>
        <v>-8.6419047619047618</v>
      </c>
      <c r="S13" s="43"/>
    </row>
    <row r="14" spans="1:19" ht="25" customHeight="1">
      <c r="A14" s="33">
        <v>13</v>
      </c>
      <c r="B14" s="74" t="s">
        <v>56</v>
      </c>
      <c r="C14" s="74" t="s">
        <v>54</v>
      </c>
      <c r="D14" s="34">
        <v>-0.66</v>
      </c>
      <c r="E14" s="19">
        <v>0.27</v>
      </c>
      <c r="F14" s="20">
        <v>0.03</v>
      </c>
      <c r="G14" s="39"/>
      <c r="H14" s="39"/>
      <c r="J14" s="22">
        <v>13</v>
      </c>
      <c r="K14" s="22" t="s">
        <v>44</v>
      </c>
      <c r="L14" s="22">
        <v>2.16</v>
      </c>
      <c r="M14" s="22">
        <v>5.0999999999999996</v>
      </c>
      <c r="N14" s="22">
        <f>N3-F25</f>
        <v>3.1100000000000003</v>
      </c>
      <c r="P14" s="22">
        <f t="shared" si="0"/>
        <v>-7.52</v>
      </c>
      <c r="Q14" s="23">
        <f t="shared" si="1"/>
        <v>-6.3204761904761906</v>
      </c>
      <c r="R14" s="23">
        <f t="shared" si="2"/>
        <v>-6.8219047619047615</v>
      </c>
    </row>
    <row r="15" spans="1:19" ht="25" customHeight="1">
      <c r="A15" s="35">
        <v>14</v>
      </c>
      <c r="B15" s="74" t="s">
        <v>51</v>
      </c>
      <c r="C15" s="74" t="s">
        <v>43</v>
      </c>
      <c r="D15" s="34">
        <v>0.21</v>
      </c>
      <c r="E15" s="19">
        <v>-0.09</v>
      </c>
      <c r="F15" s="20">
        <v>0.23</v>
      </c>
      <c r="G15" s="39"/>
      <c r="H15" s="39"/>
      <c r="J15" s="22">
        <v>14</v>
      </c>
      <c r="K15" s="22" t="s">
        <v>57</v>
      </c>
      <c r="L15" s="22">
        <v>-0.47</v>
      </c>
      <c r="M15" s="22">
        <v>-0.08</v>
      </c>
      <c r="N15" s="22">
        <f>N12+F22</f>
        <v>0.22</v>
      </c>
      <c r="P15" s="22">
        <f t="shared" si="0"/>
        <v>-10.15</v>
      </c>
      <c r="Q15" s="23">
        <f t="shared" si="1"/>
        <v>-11.50047619047619</v>
      </c>
      <c r="R15" s="23">
        <f t="shared" si="2"/>
        <v>-9.711904761904762</v>
      </c>
    </row>
    <row r="16" spans="1:19" ht="25" customHeight="1">
      <c r="A16" s="33">
        <v>15</v>
      </c>
      <c r="B16" s="74" t="s">
        <v>55</v>
      </c>
      <c r="C16" s="74" t="s">
        <v>56</v>
      </c>
      <c r="D16" s="34">
        <v>0.19</v>
      </c>
      <c r="E16" s="19">
        <v>-0.41</v>
      </c>
      <c r="F16" s="20">
        <v>0.2</v>
      </c>
      <c r="G16" s="39"/>
      <c r="H16" s="39"/>
      <c r="J16" s="22">
        <v>15</v>
      </c>
      <c r="K16" s="22" t="s">
        <v>50</v>
      </c>
      <c r="L16" s="22">
        <v>-0.42</v>
      </c>
      <c r="M16" s="22">
        <v>0.43</v>
      </c>
      <c r="N16" s="22">
        <f>N12-F29</f>
        <v>-0.13</v>
      </c>
      <c r="P16" s="22">
        <f t="shared" si="0"/>
        <v>-10.1</v>
      </c>
      <c r="Q16" s="23">
        <f t="shared" si="1"/>
        <v>-10.990476190476191</v>
      </c>
      <c r="R16" s="23">
        <f t="shared" si="2"/>
        <v>-10.061904761904762</v>
      </c>
    </row>
    <row r="17" spans="1:19" ht="25" customHeight="1">
      <c r="A17" s="33">
        <v>16</v>
      </c>
      <c r="B17" s="74" t="s">
        <v>52</v>
      </c>
      <c r="C17" s="74" t="s">
        <v>53</v>
      </c>
      <c r="D17" s="34">
        <v>0.71</v>
      </c>
      <c r="E17" s="19">
        <v>-0.74</v>
      </c>
      <c r="F17" s="20">
        <v>-3.68</v>
      </c>
      <c r="G17" s="39"/>
      <c r="H17" s="39"/>
      <c r="J17" s="22">
        <v>16</v>
      </c>
      <c r="K17" s="22" t="s">
        <v>49</v>
      </c>
      <c r="L17" s="22">
        <v>-7.0000000000000007E-2</v>
      </c>
      <c r="M17" s="22">
        <v>0.59</v>
      </c>
      <c r="N17" s="22">
        <f>N12-F31</f>
        <v>-1.43</v>
      </c>
      <c r="P17" s="22">
        <f t="shared" si="0"/>
        <v>-9.75</v>
      </c>
      <c r="Q17" s="23">
        <f t="shared" si="1"/>
        <v>-10.83047619047619</v>
      </c>
      <c r="R17" s="23">
        <f t="shared" si="2"/>
        <v>-11.361904761904761</v>
      </c>
    </row>
    <row r="18" spans="1:19" ht="25" customHeight="1">
      <c r="A18" s="33">
        <v>17</v>
      </c>
      <c r="B18" s="74" t="s">
        <v>52</v>
      </c>
      <c r="C18" s="74" t="s">
        <v>43</v>
      </c>
      <c r="D18" s="34">
        <v>0.92</v>
      </c>
      <c r="E18" s="19">
        <v>2.56</v>
      </c>
      <c r="F18" s="20">
        <v>-0.05</v>
      </c>
      <c r="G18" s="39"/>
      <c r="H18" s="39"/>
      <c r="J18" s="22">
        <v>17</v>
      </c>
      <c r="K18" s="22" t="s">
        <v>58</v>
      </c>
      <c r="L18" s="22">
        <v>-1.01</v>
      </c>
      <c r="M18" s="22">
        <v>-0.23</v>
      </c>
      <c r="N18" s="22">
        <f>N9+F19</f>
        <v>1.1999999999999997</v>
      </c>
      <c r="P18" s="22">
        <f t="shared" si="0"/>
        <v>-10.69</v>
      </c>
      <c r="Q18" s="23">
        <f t="shared" si="1"/>
        <v>-11.650476190476191</v>
      </c>
      <c r="R18" s="23">
        <f t="shared" si="2"/>
        <v>-8.7319047619047616</v>
      </c>
    </row>
    <row r="19" spans="1:19" s="11" customFormat="1" ht="25" customHeight="1">
      <c r="A19" s="35">
        <v>18</v>
      </c>
      <c r="B19" s="74" t="s">
        <v>52</v>
      </c>
      <c r="C19" s="74" t="s">
        <v>58</v>
      </c>
      <c r="D19" s="34">
        <v>-1.27</v>
      </c>
      <c r="E19" s="19">
        <v>-1.63</v>
      </c>
      <c r="F19" s="20">
        <v>-1.1000000000000001</v>
      </c>
      <c r="G19" s="40"/>
      <c r="H19" s="40"/>
      <c r="I19" s="30"/>
      <c r="J19" s="30">
        <v>18</v>
      </c>
      <c r="K19" s="30" t="s">
        <v>48</v>
      </c>
      <c r="L19" s="30">
        <v>-2.9999999999999898E-2</v>
      </c>
      <c r="M19" s="30">
        <v>1.3</v>
      </c>
      <c r="N19" s="30">
        <f>N4+F5</f>
        <v>5.0000000000000044E-2</v>
      </c>
      <c r="O19" s="30"/>
      <c r="P19" s="22">
        <f t="shared" si="0"/>
        <v>-9.7099999999999991</v>
      </c>
      <c r="Q19" s="23">
        <f t="shared" si="1"/>
        <v>-10.120476190476191</v>
      </c>
      <c r="R19" s="23">
        <f t="shared" si="2"/>
        <v>-9.881904761904762</v>
      </c>
      <c r="S19" s="43"/>
    </row>
    <row r="20" spans="1:19" ht="25" customHeight="1">
      <c r="A20" s="33">
        <v>19</v>
      </c>
      <c r="B20" s="74" t="s">
        <v>46</v>
      </c>
      <c r="C20" s="74" t="s">
        <v>43</v>
      </c>
      <c r="D20" s="34">
        <v>0.59</v>
      </c>
      <c r="E20" s="19">
        <v>0.54</v>
      </c>
      <c r="F20" s="20">
        <v>2.13</v>
      </c>
      <c r="G20" s="39"/>
      <c r="H20" s="39"/>
      <c r="J20" s="22">
        <v>19</v>
      </c>
      <c r="K20" s="22" t="s">
        <v>60</v>
      </c>
      <c r="L20" s="22">
        <v>0.21</v>
      </c>
      <c r="M20" s="22">
        <v>0.93</v>
      </c>
      <c r="N20" s="22">
        <f>N4+F13</f>
        <v>1.4</v>
      </c>
      <c r="P20" s="22">
        <f t="shared" si="0"/>
        <v>-9.4699999999999989</v>
      </c>
      <c r="Q20" s="23">
        <f t="shared" si="1"/>
        <v>-10.490476190476191</v>
      </c>
      <c r="R20" s="23">
        <f t="shared" si="2"/>
        <v>-8.5319047619047623</v>
      </c>
    </row>
    <row r="21" spans="1:19" ht="25" customHeight="1">
      <c r="A21" s="35">
        <v>20</v>
      </c>
      <c r="B21" s="74" t="s">
        <v>59</v>
      </c>
      <c r="C21" s="74" t="s">
        <v>43</v>
      </c>
      <c r="D21" s="34">
        <v>0.68</v>
      </c>
      <c r="E21" s="19">
        <v>0.78</v>
      </c>
      <c r="F21" s="20">
        <v>1.65</v>
      </c>
      <c r="G21" s="39"/>
      <c r="H21" s="39"/>
      <c r="J21" s="22">
        <v>20</v>
      </c>
      <c r="K21" s="22" t="s">
        <v>53</v>
      </c>
      <c r="L21" s="22">
        <v>0.97</v>
      </c>
      <c r="M21" s="22">
        <v>0.66</v>
      </c>
      <c r="N21" s="22">
        <f>N9+F17</f>
        <v>-1.3800000000000003</v>
      </c>
      <c r="P21" s="22">
        <f t="shared" si="0"/>
        <v>-8.7099999999999991</v>
      </c>
      <c r="Q21" s="23">
        <f t="shared" si="1"/>
        <v>-10.76047619047619</v>
      </c>
      <c r="R21" s="23">
        <f t="shared" si="2"/>
        <v>-11.311904761904762</v>
      </c>
    </row>
    <row r="22" spans="1:19" ht="25" customHeight="1">
      <c r="A22" s="33">
        <v>21</v>
      </c>
      <c r="B22" s="74" t="s">
        <v>41</v>
      </c>
      <c r="C22" s="74" t="s">
        <v>57</v>
      </c>
      <c r="D22" s="34">
        <v>-0.15</v>
      </c>
      <c r="E22" s="19">
        <v>-0.72</v>
      </c>
      <c r="F22" s="20">
        <v>0.02</v>
      </c>
      <c r="G22" s="39"/>
      <c r="H22" s="39"/>
    </row>
    <row r="23" spans="1:19" ht="25" customHeight="1">
      <c r="A23" s="35">
        <v>22</v>
      </c>
      <c r="B23" s="74" t="s">
        <v>47</v>
      </c>
      <c r="C23" s="74" t="s">
        <v>45</v>
      </c>
      <c r="D23" s="34">
        <v>-0.82</v>
      </c>
      <c r="E23" s="19">
        <v>0.92</v>
      </c>
      <c r="F23" s="20">
        <v>2.19</v>
      </c>
      <c r="G23" s="39"/>
      <c r="H23" s="39"/>
      <c r="P23" s="22">
        <f>SUM(P1:P21)</f>
        <v>-191.28</v>
      </c>
      <c r="Q23" s="22">
        <f>SUM(Q1:Q21)</f>
        <v>-191.28</v>
      </c>
      <c r="R23" s="22">
        <f>SUM(R1:R21)</f>
        <v>-191.28</v>
      </c>
    </row>
    <row r="24" spans="1:19" ht="25" customHeight="1">
      <c r="A24" s="33">
        <v>23</v>
      </c>
      <c r="B24" s="74" t="s">
        <v>47</v>
      </c>
      <c r="C24" s="74" t="s">
        <v>43</v>
      </c>
      <c r="D24" s="34">
        <v>-1.21</v>
      </c>
      <c r="E24" s="19">
        <v>0</v>
      </c>
      <c r="F24" s="20">
        <v>0.96</v>
      </c>
      <c r="G24" s="39"/>
      <c r="H24" s="39"/>
      <c r="Q24" s="23"/>
      <c r="R24" s="23"/>
    </row>
    <row r="25" spans="1:19" ht="25" customHeight="1">
      <c r="A25" s="35">
        <v>24</v>
      </c>
      <c r="B25" s="74" t="s">
        <v>44</v>
      </c>
      <c r="C25" s="74" t="s">
        <v>45</v>
      </c>
      <c r="D25" s="34">
        <v>-0.59</v>
      </c>
      <c r="E25" s="19">
        <v>-0.22</v>
      </c>
      <c r="F25" s="20">
        <v>0.37</v>
      </c>
      <c r="G25" s="39"/>
      <c r="H25" s="39"/>
    </row>
    <row r="26" spans="1:19" ht="25" customHeight="1">
      <c r="A26" s="33">
        <v>25</v>
      </c>
      <c r="B26" s="74" t="s">
        <v>44</v>
      </c>
      <c r="C26" s="74" t="s">
        <v>43</v>
      </c>
      <c r="D26" s="34">
        <v>-0.98</v>
      </c>
      <c r="E26" s="19">
        <v>-1.1499999999999999</v>
      </c>
      <c r="F26" s="20">
        <v>-0.87</v>
      </c>
      <c r="G26" s="39"/>
      <c r="H26" s="39"/>
    </row>
    <row r="27" spans="1:19" ht="25" customHeight="1">
      <c r="A27" s="35">
        <v>26</v>
      </c>
      <c r="B27" s="74" t="s">
        <v>57</v>
      </c>
      <c r="C27" s="74" t="s">
        <v>52</v>
      </c>
      <c r="D27" s="34">
        <v>0.73</v>
      </c>
      <c r="E27" s="19">
        <v>1.47</v>
      </c>
      <c r="F27" s="20">
        <v>2.0699999999999998</v>
      </c>
      <c r="G27" s="39"/>
      <c r="H27" s="39"/>
    </row>
    <row r="28" spans="1:19" ht="25" customHeight="1">
      <c r="A28" s="33">
        <v>27</v>
      </c>
      <c r="B28" s="74" t="s">
        <v>50</v>
      </c>
      <c r="C28" s="74" t="s">
        <v>48</v>
      </c>
      <c r="D28" s="34">
        <v>0.39</v>
      </c>
      <c r="E28" s="19">
        <v>0.86</v>
      </c>
      <c r="F28" s="20">
        <v>0.17</v>
      </c>
      <c r="G28" s="39"/>
      <c r="H28" s="39"/>
    </row>
    <row r="29" spans="1:19" ht="25" customHeight="1">
      <c r="A29" s="35">
        <v>28</v>
      </c>
      <c r="B29" s="74" t="s">
        <v>50</v>
      </c>
      <c r="C29" s="74" t="s">
        <v>41</v>
      </c>
      <c r="D29" s="34">
        <v>0.1</v>
      </c>
      <c r="E29" s="19">
        <v>0.21</v>
      </c>
      <c r="F29" s="20">
        <v>0.33</v>
      </c>
      <c r="G29" s="39"/>
      <c r="H29" s="39"/>
    </row>
    <row r="30" spans="1:19" ht="25" customHeight="1">
      <c r="A30" s="33">
        <v>29</v>
      </c>
      <c r="B30" s="74" t="s">
        <v>49</v>
      </c>
      <c r="C30" s="74" t="s">
        <v>48</v>
      </c>
      <c r="D30" s="34">
        <v>0.04</v>
      </c>
      <c r="E30" s="19">
        <v>0.71</v>
      </c>
      <c r="F30" s="20">
        <v>1.47</v>
      </c>
      <c r="G30" s="39"/>
      <c r="H30" s="39"/>
    </row>
    <row r="31" spans="1:19" ht="25" customHeight="1">
      <c r="A31" s="35">
        <v>30</v>
      </c>
      <c r="B31" s="74" t="s">
        <v>49</v>
      </c>
      <c r="C31" s="74" t="s">
        <v>41</v>
      </c>
      <c r="D31" s="34">
        <v>-0.25</v>
      </c>
      <c r="E31" s="19">
        <v>0.05</v>
      </c>
      <c r="F31" s="20">
        <v>1.63</v>
      </c>
      <c r="G31" s="39"/>
      <c r="H31" s="39"/>
    </row>
    <row r="32" spans="1:19" ht="25" customHeight="1">
      <c r="A32" s="33">
        <v>31</v>
      </c>
      <c r="B32" s="74" t="s">
        <v>60</v>
      </c>
      <c r="C32" s="74" t="s">
        <v>41</v>
      </c>
      <c r="D32" s="34">
        <v>-0.53</v>
      </c>
      <c r="E32" s="19">
        <v>-0.3</v>
      </c>
      <c r="F32" s="20">
        <v>-1.19</v>
      </c>
      <c r="G32" s="39"/>
      <c r="H32" s="39"/>
    </row>
  </sheetData>
  <sortState ref="A1:F32">
    <sortCondition ref="B1:B32"/>
  </sortState>
  <phoneticPr fontId="16" type="noConversion"/>
  <pageMargins left="0.7" right="0.7" top="0.75" bottom="0.75" header="0.3" footer="0.3"/>
  <pageSetup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6"/>
  <sheetViews>
    <sheetView workbookViewId="0">
      <selection activeCell="N1" sqref="N1"/>
    </sheetView>
  </sheetViews>
  <sheetFormatPr baseColWidth="10" defaultColWidth="11.1640625" defaultRowHeight="25" customHeight="1"/>
  <cols>
    <col min="1" max="3" width="11.1640625" style="6"/>
    <col min="4" max="4" width="11.1640625" style="12"/>
    <col min="5" max="5" width="11.1640625" style="8"/>
    <col min="6" max="6" width="11.1640625" style="47"/>
    <col min="7" max="8" width="11.1640625" style="48"/>
    <col min="9" max="18" width="11.1640625" style="22"/>
    <col min="19" max="16384" width="11.1640625" style="6"/>
  </cols>
  <sheetData>
    <row r="1" spans="1:18" ht="25" customHeight="1">
      <c r="A1" s="44" t="s">
        <v>32</v>
      </c>
      <c r="B1" s="44" t="s">
        <v>11</v>
      </c>
      <c r="C1" s="44" t="s">
        <v>12</v>
      </c>
      <c r="D1" s="45" t="s">
        <v>13</v>
      </c>
      <c r="E1" s="37" t="s">
        <v>14</v>
      </c>
      <c r="F1" s="20" t="s">
        <v>139</v>
      </c>
      <c r="G1" s="38"/>
      <c r="H1" s="38"/>
      <c r="I1" s="22">
        <v>-7.04</v>
      </c>
      <c r="J1" s="22">
        <v>0</v>
      </c>
      <c r="K1" s="22">
        <v>17</v>
      </c>
      <c r="L1" s="22">
        <v>0</v>
      </c>
      <c r="M1" s="22">
        <v>0</v>
      </c>
      <c r="N1" s="22">
        <v>0</v>
      </c>
      <c r="P1" s="22">
        <f t="shared" ref="P1:P16" si="0">L1+$I$1</f>
        <v>-7.04</v>
      </c>
      <c r="Q1" s="23">
        <f t="shared" ref="Q1:Q16" si="1">M1-AVERAGE(M:M)+AVERAGE($L:$L)+$I$1</f>
        <v>-9.061375</v>
      </c>
      <c r="R1" s="23">
        <f t="shared" ref="R1:R16" si="2">N1-AVERAGE(N:N)+AVERAGE($L:$L)+$I$1</f>
        <v>-8.9657499999999999</v>
      </c>
    </row>
    <row r="2" spans="1:18" ht="25" customHeight="1">
      <c r="A2" s="46">
        <v>1</v>
      </c>
      <c r="B2" s="74">
        <v>22</v>
      </c>
      <c r="C2" s="74" t="s">
        <v>33</v>
      </c>
      <c r="D2" s="72">
        <v>0.193</v>
      </c>
      <c r="E2" s="19">
        <v>0.14000000000000001</v>
      </c>
      <c r="F2" s="20">
        <v>-0.43</v>
      </c>
      <c r="G2" s="39"/>
      <c r="H2" s="39"/>
      <c r="J2" s="22">
        <v>1</v>
      </c>
      <c r="K2" s="22" t="s">
        <v>37</v>
      </c>
      <c r="L2" s="22">
        <v>-1.1379999999999999</v>
      </c>
      <c r="M2" s="22">
        <v>0.91</v>
      </c>
      <c r="N2" s="22">
        <f>N1+F3</f>
        <v>1.39</v>
      </c>
      <c r="P2" s="22">
        <f t="shared" si="0"/>
        <v>-8.1780000000000008</v>
      </c>
      <c r="Q2" s="23">
        <f t="shared" si="1"/>
        <v>-8.1513749999999998</v>
      </c>
      <c r="R2" s="23">
        <f t="shared" si="2"/>
        <v>-7.5757500000000002</v>
      </c>
    </row>
    <row r="3" spans="1:18" ht="25" customHeight="1">
      <c r="A3" s="44">
        <v>2</v>
      </c>
      <c r="B3" s="74">
        <v>17</v>
      </c>
      <c r="C3" s="74" t="s">
        <v>37</v>
      </c>
      <c r="D3" s="72">
        <v>-1.1379999999999999</v>
      </c>
      <c r="E3" s="19">
        <v>0.91</v>
      </c>
      <c r="F3" s="20">
        <v>1.39</v>
      </c>
      <c r="G3" s="39"/>
      <c r="H3" s="39"/>
      <c r="J3" s="22">
        <v>2</v>
      </c>
      <c r="K3" s="22" t="s">
        <v>33</v>
      </c>
      <c r="L3" s="22">
        <v>-0.628</v>
      </c>
      <c r="M3" s="22">
        <v>0.22</v>
      </c>
      <c r="N3" s="22">
        <f>N10+F2</f>
        <v>-0.10999999999999999</v>
      </c>
      <c r="P3" s="22">
        <f t="shared" si="0"/>
        <v>-7.6680000000000001</v>
      </c>
      <c r="Q3" s="23">
        <f t="shared" si="1"/>
        <v>-8.8413750000000011</v>
      </c>
      <c r="R3" s="23">
        <f t="shared" si="2"/>
        <v>-9.0757499999999993</v>
      </c>
    </row>
    <row r="4" spans="1:18" ht="25" customHeight="1">
      <c r="A4" s="46">
        <v>3</v>
      </c>
      <c r="B4" s="74">
        <v>17</v>
      </c>
      <c r="C4" s="74">
        <v>21</v>
      </c>
      <c r="D4" s="72">
        <v>-0.78700000000000003</v>
      </c>
      <c r="E4" s="19">
        <v>0.6</v>
      </c>
      <c r="F4" s="20">
        <v>0.59</v>
      </c>
      <c r="G4" s="39"/>
      <c r="H4" s="39"/>
      <c r="J4" s="22">
        <v>3</v>
      </c>
      <c r="K4" s="22" t="s">
        <v>34</v>
      </c>
      <c r="L4" s="22">
        <v>-4.2050000000000001</v>
      </c>
      <c r="M4" s="22">
        <v>-0.71</v>
      </c>
      <c r="N4" s="22">
        <f>N11-F18</f>
        <v>-0.84000000000000008</v>
      </c>
      <c r="P4" s="22">
        <f t="shared" si="0"/>
        <v>-11.245000000000001</v>
      </c>
      <c r="Q4" s="23">
        <f t="shared" si="1"/>
        <v>-9.7713750000000008</v>
      </c>
      <c r="R4" s="23">
        <f t="shared" si="2"/>
        <v>-9.8057499999999997</v>
      </c>
    </row>
    <row r="5" spans="1:18" ht="25" customHeight="1">
      <c r="A5" s="44">
        <v>4</v>
      </c>
      <c r="B5" s="74">
        <v>17</v>
      </c>
      <c r="C5" s="74">
        <v>22</v>
      </c>
      <c r="D5" s="72">
        <v>-0.82099999999999995</v>
      </c>
      <c r="E5" s="19">
        <v>7.0000000000000007E-2</v>
      </c>
      <c r="F5" s="20">
        <v>0.32</v>
      </c>
      <c r="G5" s="39"/>
      <c r="H5" s="39"/>
      <c r="J5" s="22">
        <v>4</v>
      </c>
      <c r="K5" s="22" t="s">
        <v>38</v>
      </c>
      <c r="L5" s="22">
        <v>-2.7</v>
      </c>
      <c r="M5" s="22">
        <v>0.41</v>
      </c>
      <c r="N5" s="22">
        <f>N11+F8</f>
        <v>-1.32</v>
      </c>
      <c r="P5" s="22">
        <f t="shared" si="0"/>
        <v>-9.74</v>
      </c>
      <c r="Q5" s="23">
        <f t="shared" si="1"/>
        <v>-8.6513749999999998</v>
      </c>
      <c r="R5" s="23">
        <f t="shared" si="2"/>
        <v>-10.28575</v>
      </c>
    </row>
    <row r="6" spans="1:18" ht="25" customHeight="1">
      <c r="A6" s="46">
        <v>5</v>
      </c>
      <c r="B6" s="74">
        <v>20</v>
      </c>
      <c r="C6" s="74" t="s">
        <v>37</v>
      </c>
      <c r="D6" s="72">
        <v>0.53900000000000003</v>
      </c>
      <c r="E6" s="19">
        <v>0.54</v>
      </c>
      <c r="F6" s="20">
        <v>1.1499999999999999</v>
      </c>
      <c r="G6" s="39"/>
      <c r="H6" s="39"/>
      <c r="J6" s="22">
        <v>5</v>
      </c>
      <c r="K6" s="22" t="s">
        <v>36</v>
      </c>
      <c r="L6" s="22">
        <v>-2.0419999999999998</v>
      </c>
      <c r="M6" s="22">
        <v>-1.75</v>
      </c>
      <c r="N6" s="22">
        <f>N2-F21</f>
        <v>-1.66</v>
      </c>
      <c r="P6" s="22">
        <f t="shared" si="0"/>
        <v>-9.0820000000000007</v>
      </c>
      <c r="Q6" s="23">
        <f t="shared" si="1"/>
        <v>-10.811375</v>
      </c>
      <c r="R6" s="23">
        <f t="shared" si="2"/>
        <v>-10.62575</v>
      </c>
    </row>
    <row r="7" spans="1:18" ht="25" customHeight="1">
      <c r="A7" s="46">
        <v>6</v>
      </c>
      <c r="B7" s="74">
        <v>26</v>
      </c>
      <c r="C7" s="74" t="s">
        <v>37</v>
      </c>
      <c r="D7" s="72">
        <v>0.252</v>
      </c>
      <c r="E7" s="19">
        <v>0.64</v>
      </c>
      <c r="F7" s="20">
        <v>0.31</v>
      </c>
      <c r="G7" s="39"/>
      <c r="H7" s="39"/>
      <c r="J7" s="22">
        <v>6</v>
      </c>
      <c r="K7" s="22" t="s">
        <v>35</v>
      </c>
      <c r="L7" s="22">
        <v>-2.7440000000000002</v>
      </c>
      <c r="M7" s="22">
        <v>0.31</v>
      </c>
      <c r="N7" s="22">
        <f>N4+F17</f>
        <v>-0.41000000000000009</v>
      </c>
      <c r="P7" s="22">
        <f t="shared" si="0"/>
        <v>-9.7840000000000007</v>
      </c>
      <c r="Q7" s="23">
        <f t="shared" si="1"/>
        <v>-8.7513749999999995</v>
      </c>
      <c r="R7" s="23">
        <f t="shared" si="2"/>
        <v>-9.37575</v>
      </c>
    </row>
    <row r="8" spans="1:18" ht="25" customHeight="1">
      <c r="A8" s="44">
        <v>7</v>
      </c>
      <c r="B8" s="74">
        <v>26</v>
      </c>
      <c r="C8" s="74" t="s">
        <v>38</v>
      </c>
      <c r="D8" s="72">
        <v>-1.31</v>
      </c>
      <c r="E8" s="19">
        <v>0.14000000000000001</v>
      </c>
      <c r="F8" s="20">
        <v>-2.4</v>
      </c>
      <c r="G8" s="39"/>
      <c r="H8" s="39"/>
      <c r="J8" s="22">
        <v>7</v>
      </c>
      <c r="K8" s="22">
        <v>20</v>
      </c>
      <c r="L8" s="22">
        <v>-1.677</v>
      </c>
      <c r="M8" s="22">
        <v>0.37</v>
      </c>
      <c r="N8" s="22">
        <f>N2-F6</f>
        <v>0.24</v>
      </c>
      <c r="P8" s="22">
        <f t="shared" si="0"/>
        <v>-8.7170000000000005</v>
      </c>
      <c r="Q8" s="23">
        <f t="shared" si="1"/>
        <v>-8.6913750000000007</v>
      </c>
      <c r="R8" s="23">
        <f t="shared" si="2"/>
        <v>-8.7257499999999997</v>
      </c>
    </row>
    <row r="9" spans="1:18" ht="25" customHeight="1">
      <c r="A9" s="46">
        <v>8</v>
      </c>
      <c r="B9" s="74">
        <v>28</v>
      </c>
      <c r="C9" s="74">
        <v>26</v>
      </c>
      <c r="D9" s="72">
        <v>2.681</v>
      </c>
      <c r="E9" s="19">
        <v>1.5</v>
      </c>
      <c r="F9" s="20">
        <v>1.35</v>
      </c>
      <c r="G9" s="39"/>
      <c r="H9" s="39"/>
      <c r="J9" s="22">
        <v>8</v>
      </c>
      <c r="K9" s="22">
        <v>21</v>
      </c>
      <c r="L9" s="22">
        <v>-0.78700000000000003</v>
      </c>
      <c r="M9" s="22">
        <v>0.6</v>
      </c>
      <c r="N9" s="22">
        <f>N1+F4</f>
        <v>0.59</v>
      </c>
      <c r="P9" s="22">
        <f t="shared" si="0"/>
        <v>-7.827</v>
      </c>
      <c r="Q9" s="23">
        <f t="shared" si="1"/>
        <v>-8.4613750000000003</v>
      </c>
      <c r="R9" s="23">
        <f t="shared" si="2"/>
        <v>-8.37575</v>
      </c>
    </row>
    <row r="10" spans="1:18" ht="25" customHeight="1">
      <c r="A10" s="44">
        <v>9</v>
      </c>
      <c r="B10" s="74">
        <v>28</v>
      </c>
      <c r="C10" s="74">
        <v>31</v>
      </c>
      <c r="D10" s="72">
        <v>1.573</v>
      </c>
      <c r="E10" s="19">
        <v>1.28</v>
      </c>
      <c r="F10" s="20">
        <v>0.7</v>
      </c>
      <c r="G10" s="39"/>
      <c r="H10" s="39"/>
      <c r="J10" s="22">
        <v>9</v>
      </c>
      <c r="K10" s="22">
        <v>22</v>
      </c>
      <c r="L10" s="22">
        <v>-0.82099999999999995</v>
      </c>
      <c r="M10" s="22">
        <v>7.0000000000000007E-2</v>
      </c>
      <c r="N10" s="22">
        <f>N1+F5</f>
        <v>0.32</v>
      </c>
      <c r="P10" s="22">
        <f t="shared" si="0"/>
        <v>-7.8609999999999998</v>
      </c>
      <c r="Q10" s="23">
        <f t="shared" si="1"/>
        <v>-8.9913749999999997</v>
      </c>
      <c r="R10" s="23">
        <f t="shared" si="2"/>
        <v>-8.6457499999999996</v>
      </c>
    </row>
    <row r="11" spans="1:18" ht="25" customHeight="1">
      <c r="A11" s="46">
        <v>10</v>
      </c>
      <c r="B11" s="74">
        <v>29</v>
      </c>
      <c r="C11" s="74">
        <v>26</v>
      </c>
      <c r="D11" s="72">
        <v>1.4510000000000001</v>
      </c>
      <c r="E11" s="19">
        <v>0.32</v>
      </c>
      <c r="F11" s="20">
        <v>2.17</v>
      </c>
      <c r="G11" s="39"/>
      <c r="H11" s="39"/>
      <c r="J11" s="22">
        <v>10</v>
      </c>
      <c r="K11" s="22">
        <v>26</v>
      </c>
      <c r="L11" s="22">
        <v>-1.39</v>
      </c>
      <c r="M11" s="22">
        <v>0.27</v>
      </c>
      <c r="N11" s="22">
        <f>N2-F7</f>
        <v>1.0799999999999998</v>
      </c>
      <c r="P11" s="22">
        <f t="shared" si="0"/>
        <v>-8.43</v>
      </c>
      <c r="Q11" s="23">
        <f t="shared" si="1"/>
        <v>-8.7913750000000004</v>
      </c>
      <c r="R11" s="23">
        <f t="shared" si="2"/>
        <v>-7.8857500000000007</v>
      </c>
    </row>
    <row r="12" spans="1:18" ht="25" customHeight="1">
      <c r="A12" s="46">
        <v>11</v>
      </c>
      <c r="B12" s="74">
        <v>30</v>
      </c>
      <c r="C12" s="74">
        <v>26</v>
      </c>
      <c r="D12" s="72">
        <v>1.381</v>
      </c>
      <c r="E12" s="19">
        <v>0.02</v>
      </c>
      <c r="F12" s="20">
        <v>0.57999999999999996</v>
      </c>
      <c r="G12" s="39"/>
      <c r="H12" s="39"/>
      <c r="J12" s="22">
        <v>11</v>
      </c>
      <c r="K12" s="22">
        <v>28</v>
      </c>
      <c r="L12" s="22">
        <v>-4.0709999999999997</v>
      </c>
      <c r="M12" s="22">
        <v>-1.23</v>
      </c>
      <c r="N12" s="22">
        <f>N11-F9</f>
        <v>-0.27000000000000024</v>
      </c>
      <c r="P12" s="22">
        <f t="shared" si="0"/>
        <v>-11.111000000000001</v>
      </c>
      <c r="Q12" s="23">
        <f t="shared" si="1"/>
        <v>-10.291375</v>
      </c>
      <c r="R12" s="23">
        <f t="shared" si="2"/>
        <v>-9.2357499999999995</v>
      </c>
    </row>
    <row r="13" spans="1:18" ht="25" customHeight="1">
      <c r="A13" s="44">
        <v>12</v>
      </c>
      <c r="B13" s="74">
        <v>30</v>
      </c>
      <c r="C13" s="74">
        <v>31</v>
      </c>
      <c r="D13" s="72">
        <v>0.27300000000000002</v>
      </c>
      <c r="E13" s="19">
        <v>-0.2</v>
      </c>
      <c r="F13" s="20">
        <v>-0.08</v>
      </c>
      <c r="G13" s="39"/>
      <c r="H13" s="39"/>
      <c r="J13" s="22">
        <v>12</v>
      </c>
      <c r="K13" s="22">
        <v>29</v>
      </c>
      <c r="L13" s="22">
        <v>-2.8410000000000002</v>
      </c>
      <c r="M13" s="22">
        <v>-0.05</v>
      </c>
      <c r="N13" s="22">
        <f>N11-F11</f>
        <v>-1.0900000000000001</v>
      </c>
      <c r="P13" s="22">
        <f t="shared" si="0"/>
        <v>-9.8810000000000002</v>
      </c>
      <c r="Q13" s="23">
        <f t="shared" si="1"/>
        <v>-9.1113750000000007</v>
      </c>
      <c r="R13" s="23">
        <f t="shared" si="2"/>
        <v>-10.05575</v>
      </c>
    </row>
    <row r="14" spans="1:18" ht="25" customHeight="1">
      <c r="A14" s="46">
        <v>13</v>
      </c>
      <c r="B14" s="74">
        <v>31</v>
      </c>
      <c r="C14" s="74">
        <v>32</v>
      </c>
      <c r="D14" s="72">
        <v>-0.21099999999999999</v>
      </c>
      <c r="E14" s="19">
        <v>-0.45</v>
      </c>
      <c r="F14" s="20">
        <v>-1.49</v>
      </c>
      <c r="G14" s="39"/>
      <c r="H14" s="39"/>
      <c r="J14" s="22">
        <v>13</v>
      </c>
      <c r="K14" s="22">
        <v>30</v>
      </c>
      <c r="L14" s="22">
        <v>-2.7709999999999999</v>
      </c>
      <c r="M14" s="22">
        <v>0.25</v>
      </c>
      <c r="N14" s="22">
        <f>N11-F12</f>
        <v>0.49999999999999989</v>
      </c>
      <c r="P14" s="22">
        <f t="shared" si="0"/>
        <v>-9.8109999999999999</v>
      </c>
      <c r="Q14" s="23">
        <f t="shared" si="1"/>
        <v>-8.811375</v>
      </c>
      <c r="R14" s="23">
        <f t="shared" si="2"/>
        <v>-8.4657499999999999</v>
      </c>
    </row>
    <row r="15" spans="1:18" ht="25" customHeight="1">
      <c r="A15" s="44">
        <v>14</v>
      </c>
      <c r="B15" s="74" t="s">
        <v>33</v>
      </c>
      <c r="C15" s="74" t="s">
        <v>38</v>
      </c>
      <c r="D15" s="72">
        <v>-2.0720000000000001</v>
      </c>
      <c r="E15" s="19">
        <v>0.19</v>
      </c>
      <c r="F15" s="20">
        <v>-1.19</v>
      </c>
      <c r="G15" s="39"/>
      <c r="H15" s="39"/>
      <c r="J15" s="22">
        <v>14</v>
      </c>
      <c r="K15" s="22">
        <v>31</v>
      </c>
      <c r="L15" s="22">
        <v>-2.4980000000000002</v>
      </c>
      <c r="M15" s="22">
        <v>0.05</v>
      </c>
      <c r="N15" s="22">
        <f>N12+F10</f>
        <v>0.42999999999999972</v>
      </c>
      <c r="P15" s="22">
        <f t="shared" si="0"/>
        <v>-9.5380000000000003</v>
      </c>
      <c r="Q15" s="23">
        <f t="shared" si="1"/>
        <v>-9.011375000000001</v>
      </c>
      <c r="R15" s="23">
        <f t="shared" si="2"/>
        <v>-8.5357500000000002</v>
      </c>
    </row>
    <row r="16" spans="1:18" ht="25" customHeight="1">
      <c r="A16" s="46">
        <v>15</v>
      </c>
      <c r="B16" s="74" t="s">
        <v>33</v>
      </c>
      <c r="C16" s="74">
        <v>21</v>
      </c>
      <c r="D16" s="72">
        <v>-0.159</v>
      </c>
      <c r="E16" s="19">
        <v>0.38</v>
      </c>
      <c r="F16" s="20">
        <v>0.71</v>
      </c>
      <c r="G16" s="39"/>
      <c r="H16" s="39"/>
      <c r="J16" s="22">
        <v>15</v>
      </c>
      <c r="K16" s="22">
        <v>32</v>
      </c>
      <c r="L16" s="22">
        <v>-2.7090000000000001</v>
      </c>
      <c r="M16" s="22">
        <v>-0.4</v>
      </c>
      <c r="N16" s="22">
        <f>N15+F14</f>
        <v>-1.0600000000000003</v>
      </c>
      <c r="P16" s="22">
        <f t="shared" si="0"/>
        <v>-9.7490000000000006</v>
      </c>
      <c r="Q16" s="23">
        <f t="shared" si="1"/>
        <v>-9.4613750000000003</v>
      </c>
      <c r="R16" s="23">
        <f t="shared" si="2"/>
        <v>-10.02575</v>
      </c>
    </row>
    <row r="17" spans="1:18" ht="25" customHeight="1">
      <c r="A17" s="46">
        <v>16</v>
      </c>
      <c r="B17" s="74" t="s">
        <v>34</v>
      </c>
      <c r="C17" s="74" t="s">
        <v>35</v>
      </c>
      <c r="D17" s="72">
        <v>1.4610000000000001</v>
      </c>
      <c r="E17" s="19">
        <v>1.02</v>
      </c>
      <c r="F17" s="20">
        <v>0.43</v>
      </c>
      <c r="G17" s="39"/>
      <c r="H17" s="39"/>
    </row>
    <row r="18" spans="1:18" ht="25" customHeight="1">
      <c r="A18" s="44">
        <v>17</v>
      </c>
      <c r="B18" s="74" t="s">
        <v>34</v>
      </c>
      <c r="C18" s="74">
        <v>26</v>
      </c>
      <c r="D18" s="72">
        <v>2.8149999999999999</v>
      </c>
      <c r="E18" s="19">
        <v>0.98</v>
      </c>
      <c r="F18" s="20">
        <v>1.92</v>
      </c>
      <c r="G18" s="39"/>
      <c r="H18" s="39"/>
      <c r="P18" s="22">
        <f>SUM(P1:P16)</f>
        <v>-145.66200000000001</v>
      </c>
      <c r="Q18" s="22">
        <f>SUM(Q1:Q16)</f>
        <v>-145.66200000000001</v>
      </c>
      <c r="R18" s="22">
        <f>SUM(R1:R16)</f>
        <v>-145.66200000000001</v>
      </c>
    </row>
    <row r="19" spans="1:18" ht="25" customHeight="1">
      <c r="A19" s="46">
        <v>18</v>
      </c>
      <c r="B19" s="74" t="s">
        <v>38</v>
      </c>
      <c r="C19" s="74">
        <v>20</v>
      </c>
      <c r="D19" s="72">
        <v>1.0229999999999999</v>
      </c>
      <c r="E19" s="19">
        <v>-0.05</v>
      </c>
      <c r="F19" s="20">
        <v>1.55</v>
      </c>
      <c r="G19" s="39"/>
      <c r="H19" s="39"/>
    </row>
    <row r="20" spans="1:18" s="11" customFormat="1" ht="25" customHeight="1">
      <c r="A20" s="44">
        <v>19</v>
      </c>
      <c r="B20" s="74" t="s">
        <v>36</v>
      </c>
      <c r="C20" s="74">
        <v>26</v>
      </c>
      <c r="D20" s="72">
        <v>0.65200000000000002</v>
      </c>
      <c r="E20" s="19">
        <v>2.02</v>
      </c>
      <c r="F20" s="20">
        <v>2.75</v>
      </c>
      <c r="G20" s="39"/>
      <c r="H20" s="39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1:18" ht="25" customHeight="1">
      <c r="A21" s="46">
        <v>20</v>
      </c>
      <c r="B21" s="74" t="s">
        <v>36</v>
      </c>
      <c r="C21" s="74" t="s">
        <v>37</v>
      </c>
      <c r="D21" s="72">
        <v>0.90400000000000003</v>
      </c>
      <c r="E21" s="19">
        <v>2.65</v>
      </c>
      <c r="F21" s="20">
        <v>3.05</v>
      </c>
      <c r="G21" s="39"/>
      <c r="H21" s="39"/>
    </row>
    <row r="22" spans="1:18" ht="25" customHeight="1">
      <c r="A22" s="46">
        <v>21</v>
      </c>
      <c r="B22" s="74" t="s">
        <v>35</v>
      </c>
      <c r="C22" s="74" t="s">
        <v>38</v>
      </c>
      <c r="D22" s="72">
        <v>4.3999999999999997E-2</v>
      </c>
      <c r="E22" s="19">
        <v>0.1</v>
      </c>
      <c r="F22" s="20">
        <v>-0.91</v>
      </c>
      <c r="G22" s="39"/>
      <c r="H22" s="39"/>
    </row>
    <row r="23" spans="1:18" ht="25" customHeight="1">
      <c r="A23" s="44">
        <v>22</v>
      </c>
      <c r="B23" s="74" t="s">
        <v>35</v>
      </c>
      <c r="C23" s="74">
        <v>32</v>
      </c>
      <c r="D23" s="72">
        <v>3.5000000000000003E-2</v>
      </c>
      <c r="E23" s="19">
        <v>-0.7</v>
      </c>
      <c r="F23" s="20">
        <v>-0.66</v>
      </c>
      <c r="G23" s="40"/>
      <c r="H23" s="40"/>
    </row>
    <row r="24" spans="1:18" ht="25" customHeight="1">
      <c r="A24" s="46">
        <v>23</v>
      </c>
      <c r="B24" s="74" t="s">
        <v>35</v>
      </c>
      <c r="C24" s="74">
        <v>29</v>
      </c>
      <c r="D24" s="72">
        <v>-9.7000000000000003E-2</v>
      </c>
      <c r="E24" s="19">
        <v>-0.36</v>
      </c>
      <c r="F24" s="20">
        <v>-0.68</v>
      </c>
      <c r="G24" s="39"/>
      <c r="H24" s="39"/>
    </row>
    <row r="25" spans="1:18" ht="25" customHeight="1">
      <c r="A25" s="46">
        <v>24</v>
      </c>
      <c r="B25" s="74" t="s">
        <v>35</v>
      </c>
      <c r="C25" s="74">
        <v>31</v>
      </c>
      <c r="D25" s="72">
        <v>0.246</v>
      </c>
      <c r="E25" s="19">
        <v>-0.26</v>
      </c>
      <c r="F25" s="20">
        <v>0.83</v>
      </c>
      <c r="G25" s="39"/>
      <c r="H25" s="39"/>
    </row>
    <row r="26" spans="1:18" ht="25" customHeight="1">
      <c r="A26" s="44">
        <v>25</v>
      </c>
      <c r="B26" s="74" t="s">
        <v>35</v>
      </c>
      <c r="C26" s="74" t="s">
        <v>37</v>
      </c>
      <c r="D26" s="72">
        <v>1.6060000000000001</v>
      </c>
      <c r="E26" s="19">
        <v>0.6</v>
      </c>
      <c r="F26" s="20">
        <v>1.79</v>
      </c>
      <c r="G26" s="39"/>
      <c r="H26" s="39"/>
    </row>
  </sheetData>
  <sortState ref="A2:E25">
    <sortCondition ref="B2:B25"/>
  </sortState>
  <phoneticPr fontId="16" type="noConversion"/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1"/>
  <sheetViews>
    <sheetView tabSelected="1" topLeftCell="A2" workbookViewId="0">
      <selection activeCell="N24" sqref="N24"/>
    </sheetView>
  </sheetViews>
  <sheetFormatPr baseColWidth="10" defaultColWidth="11.1640625" defaultRowHeight="25" customHeight="1"/>
  <cols>
    <col min="1" max="1" width="11.1640625" style="6"/>
    <col min="2" max="2" width="14.83203125" style="6" bestFit="1" customWidth="1"/>
    <col min="3" max="3" width="15.1640625" style="6" customWidth="1"/>
    <col min="4" max="4" width="11.1640625" style="12"/>
    <col min="5" max="5" width="11.1640625" style="8"/>
    <col min="6" max="6" width="11.1640625" style="47"/>
    <col min="7" max="8" width="11.1640625" style="53"/>
    <col min="9" max="10" width="11.1640625" style="22"/>
    <col min="11" max="11" width="16.6640625" style="22" customWidth="1"/>
    <col min="12" max="18" width="11.1640625" style="22"/>
    <col min="19" max="16384" width="11.1640625" style="6"/>
  </cols>
  <sheetData>
    <row r="1" spans="1:18" ht="25" customHeight="1">
      <c r="A1" s="17" t="s">
        <v>134</v>
      </c>
      <c r="B1" s="17" t="s">
        <v>11</v>
      </c>
      <c r="C1" s="17" t="s">
        <v>12</v>
      </c>
      <c r="D1" s="34" t="s">
        <v>13</v>
      </c>
      <c r="E1" s="19" t="s">
        <v>14</v>
      </c>
      <c r="F1" s="49" t="s">
        <v>139</v>
      </c>
      <c r="G1" s="50"/>
      <c r="H1" s="50"/>
      <c r="I1" s="22">
        <v>-11.42</v>
      </c>
      <c r="J1" s="22">
        <v>0</v>
      </c>
      <c r="K1" s="22" t="s">
        <v>137</v>
      </c>
      <c r="L1" s="22">
        <v>0</v>
      </c>
      <c r="M1" s="22">
        <v>0</v>
      </c>
      <c r="N1" s="22">
        <v>0</v>
      </c>
      <c r="P1" s="22">
        <f t="shared" ref="P1:P23" si="0">L1+$I$1</f>
        <v>-11.42</v>
      </c>
      <c r="Q1" s="23">
        <f t="shared" ref="Q1:Q23" si="1">M1-AVERAGE(M:M)+AVERAGE($L:$L)+$I$1</f>
        <v>-10.626086956521739</v>
      </c>
      <c r="R1" s="23">
        <f t="shared" ref="R1:R23" si="2">N1-AVERAGE(N:N)+AVERAGE($L:$L)+$I$1</f>
        <v>-10.86086956521739</v>
      </c>
    </row>
    <row r="2" spans="1:18" ht="25" customHeight="1">
      <c r="A2" s="17">
        <v>1</v>
      </c>
      <c r="B2" s="74">
        <v>23466</v>
      </c>
      <c r="C2" s="74">
        <v>23475</v>
      </c>
      <c r="D2" s="34">
        <v>-0.87</v>
      </c>
      <c r="E2" s="19">
        <v>-1.92</v>
      </c>
      <c r="F2" s="20">
        <v>-1.92</v>
      </c>
      <c r="G2" s="50"/>
      <c r="H2" s="50"/>
      <c r="J2" s="22">
        <v>1</v>
      </c>
      <c r="K2" s="22" t="s">
        <v>135</v>
      </c>
      <c r="L2" s="22">
        <v>2.83</v>
      </c>
      <c r="M2" s="22">
        <v>2.2000000000000002</v>
      </c>
      <c r="N2" s="22">
        <f>N8+F12</f>
        <v>2.4400000000000004</v>
      </c>
      <c r="P2" s="22">
        <f t="shared" si="0"/>
        <v>-8.59</v>
      </c>
      <c r="Q2" s="23">
        <f t="shared" si="1"/>
        <v>-8.426086956521738</v>
      </c>
      <c r="R2" s="23">
        <f t="shared" si="2"/>
        <v>-8.4208695652173908</v>
      </c>
    </row>
    <row r="3" spans="1:18" ht="25" customHeight="1">
      <c r="A3" s="17">
        <v>2</v>
      </c>
      <c r="B3" s="74">
        <v>23467</v>
      </c>
      <c r="C3" s="74">
        <v>23466</v>
      </c>
      <c r="D3" s="34">
        <v>-0.51</v>
      </c>
      <c r="E3" s="19">
        <v>-0.39</v>
      </c>
      <c r="F3" s="20">
        <v>0.18</v>
      </c>
      <c r="G3" s="50"/>
      <c r="H3" s="50"/>
      <c r="J3" s="22">
        <v>2</v>
      </c>
      <c r="K3" s="22" t="s">
        <v>138</v>
      </c>
      <c r="L3" s="22">
        <v>2.34</v>
      </c>
      <c r="M3" s="22">
        <v>0.68</v>
      </c>
      <c r="N3" s="22">
        <f>N5-F45</f>
        <v>1.0500000000000003</v>
      </c>
      <c r="P3" s="22">
        <f t="shared" si="0"/>
        <v>-9.08</v>
      </c>
      <c r="Q3" s="23">
        <f t="shared" si="1"/>
        <v>-9.9460869565217394</v>
      </c>
      <c r="R3" s="23">
        <f t="shared" si="2"/>
        <v>-9.8108695652173914</v>
      </c>
    </row>
    <row r="4" spans="1:18" ht="25" customHeight="1">
      <c r="A4" s="17">
        <v>3</v>
      </c>
      <c r="B4" s="74">
        <v>23467</v>
      </c>
      <c r="C4" s="74">
        <v>23468</v>
      </c>
      <c r="D4" s="34">
        <v>-0.41</v>
      </c>
      <c r="E4" s="19">
        <v>-0.44</v>
      </c>
      <c r="F4" s="20">
        <v>0.28000000000000003</v>
      </c>
      <c r="G4" s="50"/>
      <c r="H4" s="50"/>
      <c r="J4" s="22">
        <v>3</v>
      </c>
      <c r="K4" s="22" t="s">
        <v>136</v>
      </c>
      <c r="L4" s="22">
        <v>1.3</v>
      </c>
      <c r="M4" s="22">
        <v>-0.34</v>
      </c>
      <c r="N4" s="22">
        <f>N3+F50</f>
        <v>-0.59999999999999964</v>
      </c>
      <c r="P4" s="22">
        <f t="shared" si="0"/>
        <v>-10.119999999999999</v>
      </c>
      <c r="Q4" s="23">
        <f t="shared" si="1"/>
        <v>-10.966086956521739</v>
      </c>
      <c r="R4" s="23">
        <f t="shared" si="2"/>
        <v>-11.46086956521739</v>
      </c>
    </row>
    <row r="5" spans="1:18" ht="25" customHeight="1">
      <c r="A5" s="17">
        <v>4</v>
      </c>
      <c r="B5" s="74">
        <v>23467</v>
      </c>
      <c r="C5" s="74">
        <v>23469</v>
      </c>
      <c r="D5" s="34">
        <v>-0.38</v>
      </c>
      <c r="E5" s="19">
        <v>-0.55000000000000004</v>
      </c>
      <c r="F5" s="20">
        <v>1.8</v>
      </c>
      <c r="G5" s="51"/>
      <c r="H5" s="50"/>
      <c r="J5" s="22">
        <v>4</v>
      </c>
      <c r="K5" s="22">
        <v>23466</v>
      </c>
      <c r="L5" s="22">
        <v>3.58</v>
      </c>
      <c r="M5" s="22">
        <v>3.57</v>
      </c>
      <c r="N5" s="22">
        <f>N16+F19</f>
        <v>3.45</v>
      </c>
      <c r="P5" s="22">
        <f t="shared" si="0"/>
        <v>-7.84</v>
      </c>
      <c r="Q5" s="23">
        <f t="shared" si="1"/>
        <v>-7.0560869565217388</v>
      </c>
      <c r="R5" s="23">
        <f t="shared" si="2"/>
        <v>-7.410869565217391</v>
      </c>
    </row>
    <row r="6" spans="1:18" ht="25" customHeight="1">
      <c r="A6" s="17">
        <v>5</v>
      </c>
      <c r="B6" s="74">
        <v>23467</v>
      </c>
      <c r="C6" s="74">
        <v>23470</v>
      </c>
      <c r="D6" s="34">
        <v>-0.38</v>
      </c>
      <c r="E6" s="19">
        <v>-1.39</v>
      </c>
      <c r="F6" s="20">
        <v>-0.17</v>
      </c>
      <c r="G6" s="50"/>
      <c r="H6" s="50"/>
      <c r="J6" s="22">
        <v>5</v>
      </c>
      <c r="K6" s="22">
        <v>23467</v>
      </c>
      <c r="L6" s="22">
        <v>4.09</v>
      </c>
      <c r="M6" s="22">
        <v>3.96</v>
      </c>
      <c r="N6" s="22">
        <f>N16+F20</f>
        <v>3.27</v>
      </c>
      <c r="P6" s="22">
        <f t="shared" si="0"/>
        <v>-7.33</v>
      </c>
      <c r="Q6" s="23">
        <f t="shared" si="1"/>
        <v>-6.6660869565217382</v>
      </c>
      <c r="R6" s="23">
        <f t="shared" si="2"/>
        <v>-7.5908695652173908</v>
      </c>
    </row>
    <row r="7" spans="1:18" ht="25" customHeight="1">
      <c r="A7" s="17">
        <v>6</v>
      </c>
      <c r="B7" s="74">
        <v>23467</v>
      </c>
      <c r="C7" s="74">
        <v>23473</v>
      </c>
      <c r="D7" s="34">
        <v>-1.05</v>
      </c>
      <c r="E7" s="19">
        <v>-1.44</v>
      </c>
      <c r="F7" s="20">
        <v>-1.64</v>
      </c>
      <c r="G7" s="50"/>
      <c r="H7" s="50"/>
      <c r="J7" s="22">
        <v>6</v>
      </c>
      <c r="K7" s="22">
        <v>23468</v>
      </c>
      <c r="L7" s="22">
        <v>3.68</v>
      </c>
      <c r="M7" s="22">
        <v>3.52</v>
      </c>
      <c r="N7" s="22">
        <f>N6+F4</f>
        <v>3.55</v>
      </c>
      <c r="P7" s="22">
        <f t="shared" si="0"/>
        <v>-7.74</v>
      </c>
      <c r="Q7" s="23">
        <f t="shared" si="1"/>
        <v>-7.1060869565217386</v>
      </c>
      <c r="R7" s="23">
        <f t="shared" si="2"/>
        <v>-7.3108695652173914</v>
      </c>
    </row>
    <row r="8" spans="1:18" ht="25" customHeight="1">
      <c r="A8" s="17">
        <v>7</v>
      </c>
      <c r="B8" s="74">
        <v>23467</v>
      </c>
      <c r="C8" s="74">
        <v>23474</v>
      </c>
      <c r="D8" s="34">
        <v>-1.77</v>
      </c>
      <c r="E8" s="19">
        <v>-2.38</v>
      </c>
      <c r="F8" s="20">
        <v>-2.76</v>
      </c>
      <c r="G8" s="50"/>
      <c r="H8" s="50"/>
      <c r="J8" s="22">
        <v>7</v>
      </c>
      <c r="K8" s="22">
        <v>23469</v>
      </c>
      <c r="L8" s="22">
        <v>3.71</v>
      </c>
      <c r="M8" s="22">
        <v>3.41</v>
      </c>
      <c r="N8" s="22">
        <f>N6+F5</f>
        <v>5.07</v>
      </c>
      <c r="P8" s="22">
        <f t="shared" si="0"/>
        <v>-7.71</v>
      </c>
      <c r="Q8" s="23">
        <f t="shared" si="1"/>
        <v>-7.216086956521738</v>
      </c>
      <c r="R8" s="23">
        <f t="shared" si="2"/>
        <v>-5.79086956521739</v>
      </c>
    </row>
    <row r="9" spans="1:18" ht="25" customHeight="1">
      <c r="A9" s="17">
        <v>8</v>
      </c>
      <c r="B9" s="74">
        <v>23467</v>
      </c>
      <c r="C9" s="74">
        <v>23475</v>
      </c>
      <c r="D9" s="34">
        <v>-1.38</v>
      </c>
      <c r="E9" s="19">
        <v>-2.2999999999999998</v>
      </c>
      <c r="F9" s="20">
        <v>-1.73</v>
      </c>
      <c r="G9" s="50"/>
      <c r="H9" s="50"/>
      <c r="J9" s="22">
        <v>8</v>
      </c>
      <c r="K9" s="22">
        <v>23470</v>
      </c>
      <c r="L9" s="22">
        <v>3.71</v>
      </c>
      <c r="M9" s="22">
        <v>2.57</v>
      </c>
      <c r="N9" s="22">
        <f>N6+F6</f>
        <v>3.1</v>
      </c>
      <c r="P9" s="22">
        <f t="shared" si="0"/>
        <v>-7.71</v>
      </c>
      <c r="Q9" s="23">
        <f t="shared" si="1"/>
        <v>-8.0560869565217388</v>
      </c>
      <c r="R9" s="23">
        <f t="shared" si="2"/>
        <v>-7.7608695652173907</v>
      </c>
    </row>
    <row r="10" spans="1:18" ht="25" customHeight="1">
      <c r="A10" s="17">
        <v>9</v>
      </c>
      <c r="B10" s="74">
        <v>23467</v>
      </c>
      <c r="C10" s="74">
        <v>23476</v>
      </c>
      <c r="D10" s="34">
        <v>-2.0699999999999998</v>
      </c>
      <c r="E10" s="19">
        <v>-2.65</v>
      </c>
      <c r="F10" s="20">
        <v>-2.36</v>
      </c>
      <c r="G10" s="50"/>
      <c r="H10" s="50"/>
      <c r="J10" s="22">
        <v>9</v>
      </c>
      <c r="K10" s="22">
        <v>23471</v>
      </c>
      <c r="L10" s="22">
        <v>3.68</v>
      </c>
      <c r="M10" s="22">
        <v>2.64</v>
      </c>
      <c r="N10" s="22">
        <f>N5-F13</f>
        <v>3.48</v>
      </c>
      <c r="P10" s="22">
        <f t="shared" si="0"/>
        <v>-7.74</v>
      </c>
      <c r="Q10" s="23">
        <f t="shared" si="1"/>
        <v>-7.9860869565217385</v>
      </c>
      <c r="R10" s="23">
        <f t="shared" si="2"/>
        <v>-7.3808695652173908</v>
      </c>
    </row>
    <row r="11" spans="1:18" ht="25" customHeight="1">
      <c r="A11" s="17">
        <v>10</v>
      </c>
      <c r="B11" s="74">
        <v>23469</v>
      </c>
      <c r="C11" s="74">
        <v>23472</v>
      </c>
      <c r="D11" s="34">
        <v>-0.92</v>
      </c>
      <c r="E11" s="19">
        <v>-1.39</v>
      </c>
      <c r="F11" s="20">
        <v>-2.42</v>
      </c>
      <c r="G11" s="51"/>
      <c r="H11" s="51"/>
      <c r="J11" s="22">
        <v>10</v>
      </c>
      <c r="K11" s="22">
        <v>23472</v>
      </c>
      <c r="L11" s="22">
        <v>2.79</v>
      </c>
      <c r="M11" s="22">
        <v>2.02</v>
      </c>
      <c r="N11" s="22">
        <f>N8+F11</f>
        <v>2.6500000000000004</v>
      </c>
      <c r="P11" s="22">
        <f t="shared" si="0"/>
        <v>-8.629999999999999</v>
      </c>
      <c r="Q11" s="23">
        <f t="shared" si="1"/>
        <v>-8.6060869565217395</v>
      </c>
      <c r="R11" s="23">
        <f t="shared" si="2"/>
        <v>-8.21086956521739</v>
      </c>
    </row>
    <row r="12" spans="1:18" ht="25" customHeight="1">
      <c r="A12" s="17">
        <v>11</v>
      </c>
      <c r="B12" s="74">
        <v>23469</v>
      </c>
      <c r="C12" s="74" t="s">
        <v>135</v>
      </c>
      <c r="D12" s="34">
        <v>-0.88</v>
      </c>
      <c r="E12" s="19">
        <v>-1.21</v>
      </c>
      <c r="F12" s="20">
        <v>-2.63</v>
      </c>
      <c r="G12" s="51"/>
      <c r="H12" s="51"/>
      <c r="J12" s="22">
        <v>11</v>
      </c>
      <c r="K12" s="22">
        <v>23473</v>
      </c>
      <c r="L12" s="22">
        <v>3.04</v>
      </c>
      <c r="M12" s="22">
        <v>2.52</v>
      </c>
      <c r="N12" s="22">
        <f>N6+F7</f>
        <v>1.6300000000000001</v>
      </c>
      <c r="P12" s="22">
        <f t="shared" si="0"/>
        <v>-8.379999999999999</v>
      </c>
      <c r="Q12" s="23">
        <f t="shared" si="1"/>
        <v>-8.1060869565217395</v>
      </c>
      <c r="R12" s="23">
        <f t="shared" si="2"/>
        <v>-9.2308695652173913</v>
      </c>
    </row>
    <row r="13" spans="1:18" ht="25" customHeight="1">
      <c r="A13" s="17">
        <v>12</v>
      </c>
      <c r="B13" s="74">
        <v>23471</v>
      </c>
      <c r="C13" s="74">
        <v>23466</v>
      </c>
      <c r="D13" s="34">
        <v>-0.1</v>
      </c>
      <c r="E13" s="19">
        <v>0.93</v>
      </c>
      <c r="F13" s="20">
        <v>-0.03</v>
      </c>
      <c r="G13" s="50"/>
      <c r="H13" s="50"/>
      <c r="J13" s="22">
        <v>12</v>
      </c>
      <c r="K13" s="22">
        <v>23474</v>
      </c>
      <c r="L13" s="22">
        <v>2.3199999999999998</v>
      </c>
      <c r="M13" s="22">
        <v>1.58</v>
      </c>
      <c r="N13" s="22">
        <f>N6+F8</f>
        <v>0.51000000000000023</v>
      </c>
      <c r="P13" s="22">
        <f t="shared" si="0"/>
        <v>-9.1</v>
      </c>
      <c r="Q13" s="23">
        <f t="shared" si="1"/>
        <v>-9.0460869565217372</v>
      </c>
      <c r="R13" s="23">
        <f t="shared" si="2"/>
        <v>-10.350869565217391</v>
      </c>
    </row>
    <row r="14" spans="1:18" ht="25" customHeight="1">
      <c r="A14" s="17">
        <v>13</v>
      </c>
      <c r="B14" s="74">
        <v>23471</v>
      </c>
      <c r="C14" s="74">
        <v>23468</v>
      </c>
      <c r="D14" s="34">
        <v>0</v>
      </c>
      <c r="E14" s="19">
        <v>0.88</v>
      </c>
      <c r="F14" s="20">
        <v>7.0000000000000007E-2</v>
      </c>
      <c r="G14" s="50"/>
      <c r="H14" s="50"/>
      <c r="J14" s="22">
        <v>13</v>
      </c>
      <c r="K14" s="22">
        <v>23475</v>
      </c>
      <c r="L14" s="22">
        <v>2.71</v>
      </c>
      <c r="M14" s="22">
        <v>1.65</v>
      </c>
      <c r="N14" s="22">
        <f>N6+F9</f>
        <v>1.54</v>
      </c>
      <c r="P14" s="22">
        <f t="shared" si="0"/>
        <v>-8.7100000000000009</v>
      </c>
      <c r="Q14" s="23">
        <f t="shared" si="1"/>
        <v>-8.9760869565217387</v>
      </c>
      <c r="R14" s="23">
        <f t="shared" si="2"/>
        <v>-9.3208695652173912</v>
      </c>
    </row>
    <row r="15" spans="1:18" ht="25" customHeight="1">
      <c r="A15" s="17">
        <v>14</v>
      </c>
      <c r="B15" s="74">
        <v>23471</v>
      </c>
      <c r="C15" s="74">
        <v>23470</v>
      </c>
      <c r="D15" s="34">
        <v>0.03</v>
      </c>
      <c r="E15" s="19">
        <v>-7.0000000000000007E-2</v>
      </c>
      <c r="F15" s="20">
        <v>-0.38</v>
      </c>
      <c r="G15" s="51"/>
      <c r="H15" s="51"/>
      <c r="J15" s="22">
        <v>14</v>
      </c>
      <c r="K15" s="22">
        <v>23476</v>
      </c>
      <c r="L15" s="22">
        <v>2.02</v>
      </c>
      <c r="M15" s="22">
        <v>1.31</v>
      </c>
      <c r="N15" s="22">
        <f>N6+F10</f>
        <v>0.91000000000000014</v>
      </c>
      <c r="P15" s="22">
        <f t="shared" si="0"/>
        <v>-9.4</v>
      </c>
      <c r="Q15" s="23">
        <f t="shared" si="1"/>
        <v>-9.3160869565217386</v>
      </c>
      <c r="R15" s="23">
        <f t="shared" si="2"/>
        <v>-9.9508695652173902</v>
      </c>
    </row>
    <row r="16" spans="1:18" ht="25" customHeight="1">
      <c r="A16" s="17">
        <v>15</v>
      </c>
      <c r="B16" s="74">
        <v>23473</v>
      </c>
      <c r="C16" s="74" t="s">
        <v>135</v>
      </c>
      <c r="D16" s="34">
        <v>-0.22</v>
      </c>
      <c r="E16" s="19">
        <v>-0.32</v>
      </c>
      <c r="F16" s="20">
        <v>0.81</v>
      </c>
      <c r="G16" s="50"/>
      <c r="H16" s="50"/>
      <c r="J16" s="22">
        <v>15</v>
      </c>
      <c r="K16" s="22">
        <v>23477</v>
      </c>
      <c r="L16" s="22">
        <v>2.57</v>
      </c>
      <c r="M16" s="22">
        <v>1.54</v>
      </c>
      <c r="N16" s="22">
        <f>N17-F21</f>
        <v>1.61</v>
      </c>
      <c r="P16" s="22">
        <f t="shared" si="0"/>
        <v>-8.85</v>
      </c>
      <c r="Q16" s="23">
        <f t="shared" si="1"/>
        <v>-9.0860869565217381</v>
      </c>
      <c r="R16" s="23">
        <f t="shared" si="2"/>
        <v>-9.2508695652173909</v>
      </c>
    </row>
    <row r="17" spans="1:18" ht="25" customHeight="1">
      <c r="A17" s="17">
        <v>16</v>
      </c>
      <c r="B17" s="74">
        <v>23474</v>
      </c>
      <c r="C17" s="74">
        <v>23466</v>
      </c>
      <c r="D17" s="34">
        <v>1.26</v>
      </c>
      <c r="E17" s="19">
        <v>2</v>
      </c>
      <c r="F17" s="20">
        <v>2.94</v>
      </c>
      <c r="G17" s="50"/>
      <c r="H17" s="50"/>
      <c r="J17" s="22">
        <v>16</v>
      </c>
      <c r="K17" s="22">
        <v>23479</v>
      </c>
      <c r="L17" s="22">
        <v>2.2799999999999998</v>
      </c>
      <c r="M17" s="22">
        <v>1.27</v>
      </c>
      <c r="N17" s="22">
        <f>N1+F38</f>
        <v>1.56</v>
      </c>
      <c r="P17" s="22">
        <f t="shared" si="0"/>
        <v>-9.14</v>
      </c>
      <c r="Q17" s="23">
        <f t="shared" si="1"/>
        <v>-9.3560869565217395</v>
      </c>
      <c r="R17" s="23">
        <f t="shared" si="2"/>
        <v>-9.3008695652173898</v>
      </c>
    </row>
    <row r="18" spans="1:18" ht="25" customHeight="1">
      <c r="A18" s="17">
        <v>17</v>
      </c>
      <c r="B18" s="74">
        <v>23476</v>
      </c>
      <c r="C18" s="74">
        <v>23466</v>
      </c>
      <c r="D18" s="34">
        <v>1.57</v>
      </c>
      <c r="E18" s="19">
        <v>2.2599999999999998</v>
      </c>
      <c r="F18" s="20">
        <v>2.54</v>
      </c>
      <c r="G18" s="50"/>
      <c r="H18" s="50"/>
      <c r="J18" s="22">
        <v>17</v>
      </c>
      <c r="K18" s="22">
        <v>23480</v>
      </c>
      <c r="L18" s="22">
        <v>2.7</v>
      </c>
      <c r="M18" s="22">
        <v>1.23</v>
      </c>
      <c r="N18" s="22">
        <f>N17-F25</f>
        <v>1.52</v>
      </c>
      <c r="P18" s="22">
        <f t="shared" si="0"/>
        <v>-8.7199999999999989</v>
      </c>
      <c r="Q18" s="23">
        <f t="shared" si="1"/>
        <v>-9.3960869565217386</v>
      </c>
      <c r="R18" s="23">
        <f t="shared" si="2"/>
        <v>-9.3408695652173908</v>
      </c>
    </row>
    <row r="19" spans="1:18" ht="25" customHeight="1">
      <c r="A19" s="17">
        <v>18</v>
      </c>
      <c r="B19" s="74">
        <v>23477</v>
      </c>
      <c r="C19" s="74">
        <v>23466</v>
      </c>
      <c r="D19" s="34">
        <v>1.01</v>
      </c>
      <c r="E19" s="19">
        <v>2.0299999999999998</v>
      </c>
      <c r="F19" s="20">
        <v>1.84</v>
      </c>
      <c r="G19" s="50"/>
      <c r="H19" s="50"/>
      <c r="J19" s="22">
        <v>18</v>
      </c>
      <c r="K19" s="22">
        <v>23482</v>
      </c>
      <c r="L19" s="22">
        <v>1.42</v>
      </c>
      <c r="M19" s="22">
        <v>0.83</v>
      </c>
      <c r="N19" s="22">
        <f>N1+F39</f>
        <v>1.03</v>
      </c>
      <c r="P19" s="22">
        <f t="shared" si="0"/>
        <v>-10</v>
      </c>
      <c r="Q19" s="23">
        <f t="shared" si="1"/>
        <v>-9.796086956521739</v>
      </c>
      <c r="R19" s="23">
        <f t="shared" si="2"/>
        <v>-9.830869565217391</v>
      </c>
    </row>
    <row r="20" spans="1:18" ht="25" customHeight="1">
      <c r="A20" s="17">
        <v>19</v>
      </c>
      <c r="B20" s="74">
        <v>23477</v>
      </c>
      <c r="C20" s="74">
        <v>23467</v>
      </c>
      <c r="D20" s="34">
        <v>1.51</v>
      </c>
      <c r="E20" s="19">
        <v>2.42</v>
      </c>
      <c r="F20" s="20">
        <v>1.66</v>
      </c>
      <c r="G20" s="50"/>
      <c r="H20" s="50"/>
      <c r="J20" s="22">
        <v>19</v>
      </c>
      <c r="K20" s="22">
        <v>23483</v>
      </c>
      <c r="L20" s="22">
        <v>1.55</v>
      </c>
      <c r="M20" s="22">
        <v>-0.2</v>
      </c>
      <c r="N20" s="22">
        <f>N17-F30</f>
        <v>1.1100000000000001</v>
      </c>
      <c r="P20" s="22">
        <f t="shared" si="0"/>
        <v>-9.8699999999999992</v>
      </c>
      <c r="Q20" s="23">
        <f t="shared" si="1"/>
        <v>-10.826086956521738</v>
      </c>
      <c r="R20" s="23">
        <f t="shared" si="2"/>
        <v>-9.7508695652173909</v>
      </c>
    </row>
    <row r="21" spans="1:18" ht="25" customHeight="1">
      <c r="A21" s="17">
        <v>20</v>
      </c>
      <c r="B21" s="74">
        <v>23477</v>
      </c>
      <c r="C21" s="74">
        <v>23479</v>
      </c>
      <c r="D21" s="34">
        <v>-0.28999999999999998</v>
      </c>
      <c r="E21" s="19">
        <v>-0.27</v>
      </c>
      <c r="F21" s="20">
        <v>-0.05</v>
      </c>
      <c r="G21" s="50"/>
      <c r="H21" s="50"/>
      <c r="J21" s="22">
        <v>20</v>
      </c>
      <c r="K21" s="22">
        <v>23484</v>
      </c>
      <c r="L21" s="22">
        <v>3.67</v>
      </c>
      <c r="M21" s="22">
        <v>0.6</v>
      </c>
      <c r="N21" s="22">
        <f>N1+F40</f>
        <v>1.22</v>
      </c>
      <c r="P21" s="22">
        <f t="shared" si="0"/>
        <v>-7.75</v>
      </c>
      <c r="Q21" s="23">
        <f t="shared" si="1"/>
        <v>-10.026086956521738</v>
      </c>
      <c r="R21" s="23">
        <f t="shared" si="2"/>
        <v>-9.6408695652173915</v>
      </c>
    </row>
    <row r="22" spans="1:18" ht="25" customHeight="1">
      <c r="A22" s="17">
        <v>21</v>
      </c>
      <c r="B22" s="74">
        <v>23477</v>
      </c>
      <c r="C22" s="74">
        <v>23482</v>
      </c>
      <c r="D22" s="34">
        <v>-1.1499999999999999</v>
      </c>
      <c r="E22" s="19">
        <v>-0.71</v>
      </c>
      <c r="F22" s="20">
        <v>-0.57999999999999996</v>
      </c>
      <c r="G22" s="50"/>
      <c r="H22" s="50"/>
      <c r="J22" s="22">
        <v>21</v>
      </c>
      <c r="K22" s="22">
        <v>23485</v>
      </c>
      <c r="L22" s="22">
        <v>0.41</v>
      </c>
      <c r="M22" s="22">
        <v>0.89</v>
      </c>
      <c r="N22" s="22">
        <f>N1+F41</f>
        <v>2.44</v>
      </c>
      <c r="P22" s="22">
        <f t="shared" si="0"/>
        <v>-11.01</v>
      </c>
      <c r="Q22" s="23">
        <f t="shared" si="1"/>
        <v>-9.7360869565217385</v>
      </c>
      <c r="R22" s="23">
        <f t="shared" si="2"/>
        <v>-8.4208695652173908</v>
      </c>
    </row>
    <row r="23" spans="1:18" ht="25" customHeight="1">
      <c r="A23" s="17">
        <v>22</v>
      </c>
      <c r="B23" s="74">
        <v>23477</v>
      </c>
      <c r="C23" s="74">
        <v>23483</v>
      </c>
      <c r="D23" s="34">
        <v>-1.02</v>
      </c>
      <c r="E23" s="19">
        <v>-1.74</v>
      </c>
      <c r="F23" s="20">
        <v>-0.5</v>
      </c>
      <c r="G23" s="50"/>
      <c r="H23" s="51"/>
      <c r="J23" s="22">
        <v>22</v>
      </c>
      <c r="K23" s="22">
        <v>23486</v>
      </c>
      <c r="L23" s="22">
        <v>-1.05</v>
      </c>
      <c r="M23" s="22">
        <v>-0.36</v>
      </c>
      <c r="N23" s="22">
        <f>N1+F42</f>
        <v>-0.05</v>
      </c>
      <c r="P23" s="22">
        <f t="shared" si="0"/>
        <v>-12.47</v>
      </c>
      <c r="Q23" s="23">
        <f t="shared" si="1"/>
        <v>-10.986086956521739</v>
      </c>
      <c r="R23" s="23">
        <f t="shared" si="2"/>
        <v>-10.910869565217391</v>
      </c>
    </row>
    <row r="24" spans="1:18" ht="25" customHeight="1">
      <c r="A24" s="17">
        <v>23</v>
      </c>
      <c r="B24" s="74">
        <v>23477</v>
      </c>
      <c r="C24" s="74" t="s">
        <v>136</v>
      </c>
      <c r="D24" s="34">
        <v>-1.27</v>
      </c>
      <c r="E24" s="19">
        <v>-1.88</v>
      </c>
      <c r="F24" s="20">
        <v>-2.2000000000000002</v>
      </c>
      <c r="G24" s="50"/>
      <c r="H24" s="50"/>
    </row>
    <row r="25" spans="1:18" ht="25" customHeight="1">
      <c r="A25" s="17">
        <v>24</v>
      </c>
      <c r="B25" s="74">
        <v>23480</v>
      </c>
      <c r="C25" s="74">
        <v>23479</v>
      </c>
      <c r="D25" s="34">
        <v>-0.42</v>
      </c>
      <c r="E25" s="19">
        <v>0.04</v>
      </c>
      <c r="F25" s="20">
        <v>0.04</v>
      </c>
      <c r="G25" s="50"/>
      <c r="H25" s="50"/>
      <c r="P25" s="22">
        <f>SUM(P1:P23)</f>
        <v>-207.30999999999995</v>
      </c>
      <c r="Q25" s="22">
        <f>SUM(Q1:Q23)</f>
        <v>-207.31</v>
      </c>
      <c r="R25" s="22">
        <f>SUM(R1:R23)</f>
        <v>-207.31</v>
      </c>
    </row>
    <row r="26" spans="1:18" ht="25" customHeight="1">
      <c r="A26" s="17">
        <v>25</v>
      </c>
      <c r="B26" s="74">
        <v>23480</v>
      </c>
      <c r="C26" s="74">
        <v>23482</v>
      </c>
      <c r="D26" s="34">
        <v>-1.29</v>
      </c>
      <c r="E26" s="19">
        <v>-0.4</v>
      </c>
      <c r="F26" s="20">
        <v>-0.49</v>
      </c>
      <c r="G26" s="51"/>
      <c r="H26" s="51"/>
    </row>
    <row r="27" spans="1:18" ht="25" customHeight="1">
      <c r="A27" s="17">
        <v>26</v>
      </c>
      <c r="B27" s="74">
        <v>23482</v>
      </c>
      <c r="C27" s="74">
        <v>23479</v>
      </c>
      <c r="D27" s="34">
        <v>0.86</v>
      </c>
      <c r="E27" s="19">
        <v>0.44</v>
      </c>
      <c r="F27" s="20">
        <v>0.53</v>
      </c>
      <c r="G27" s="50"/>
      <c r="H27" s="50"/>
    </row>
    <row r="28" spans="1:18" ht="25" customHeight="1">
      <c r="A28" s="17">
        <v>27</v>
      </c>
      <c r="B28" s="74">
        <v>23482</v>
      </c>
      <c r="C28" s="74">
        <v>23485</v>
      </c>
      <c r="D28" s="34">
        <v>-1.01</v>
      </c>
      <c r="E28" s="19">
        <v>0.06</v>
      </c>
      <c r="F28" s="20">
        <v>1.41</v>
      </c>
      <c r="G28" s="50"/>
      <c r="H28" s="50"/>
    </row>
    <row r="29" spans="1:18" ht="25" customHeight="1">
      <c r="A29" s="17">
        <v>28</v>
      </c>
      <c r="B29" s="74">
        <v>23482</v>
      </c>
      <c r="C29" s="74">
        <v>23486</v>
      </c>
      <c r="D29" s="34">
        <v>-2.46</v>
      </c>
      <c r="E29" s="19">
        <v>-1.19</v>
      </c>
      <c r="F29" s="20">
        <v>-1.08</v>
      </c>
      <c r="G29" s="50"/>
      <c r="H29" s="50"/>
    </row>
    <row r="30" spans="1:18" ht="25" customHeight="1">
      <c r="A30" s="17">
        <v>29</v>
      </c>
      <c r="B30" s="74">
        <v>23483</v>
      </c>
      <c r="C30" s="74">
        <v>23479</v>
      </c>
      <c r="D30" s="34">
        <v>0.73</v>
      </c>
      <c r="E30" s="19">
        <v>1.48</v>
      </c>
      <c r="F30" s="20">
        <v>0.45</v>
      </c>
      <c r="G30" s="50"/>
      <c r="H30" s="50"/>
    </row>
    <row r="31" spans="1:18" ht="25" customHeight="1">
      <c r="A31" s="17">
        <v>30</v>
      </c>
      <c r="B31" s="74">
        <v>23484</v>
      </c>
      <c r="C31" s="74">
        <v>23479</v>
      </c>
      <c r="D31" s="34">
        <v>-1.39</v>
      </c>
      <c r="E31" s="19">
        <v>0.67</v>
      </c>
      <c r="F31" s="20">
        <v>0.34</v>
      </c>
      <c r="G31" s="51"/>
      <c r="H31" s="51"/>
    </row>
    <row r="32" spans="1:18" ht="25" customHeight="1">
      <c r="A32" s="17">
        <v>31</v>
      </c>
      <c r="B32" s="74">
        <v>23484</v>
      </c>
      <c r="C32" s="74">
        <v>23482</v>
      </c>
      <c r="D32" s="34">
        <v>-2.25</v>
      </c>
      <c r="E32" s="19">
        <v>0.23</v>
      </c>
      <c r="F32" s="20">
        <v>-0.18</v>
      </c>
      <c r="G32" s="51"/>
      <c r="H32" s="51"/>
    </row>
    <row r="33" spans="1:8" ht="25" customHeight="1">
      <c r="A33" s="17">
        <v>32</v>
      </c>
      <c r="B33" s="74">
        <v>23484</v>
      </c>
      <c r="C33" s="74">
        <v>23485</v>
      </c>
      <c r="D33" s="34">
        <v>-3.26</v>
      </c>
      <c r="E33" s="19">
        <v>0.28999999999999998</v>
      </c>
      <c r="F33" s="20">
        <v>1.23</v>
      </c>
      <c r="G33" s="50"/>
      <c r="H33" s="50"/>
    </row>
    <row r="34" spans="1:8" ht="25" customHeight="1">
      <c r="A34" s="17">
        <v>33</v>
      </c>
      <c r="B34" s="74">
        <v>23484</v>
      </c>
      <c r="C34" s="74">
        <v>23486</v>
      </c>
      <c r="D34" s="34">
        <v>-4.72</v>
      </c>
      <c r="E34" s="19">
        <v>-0.96</v>
      </c>
      <c r="F34" s="20">
        <v>-1.27</v>
      </c>
      <c r="G34" s="50"/>
      <c r="H34" s="50"/>
    </row>
    <row r="35" spans="1:8" ht="25" customHeight="1">
      <c r="A35" s="17">
        <v>34</v>
      </c>
      <c r="B35" s="74">
        <v>23485</v>
      </c>
      <c r="C35" s="74">
        <v>23479</v>
      </c>
      <c r="D35" s="34">
        <v>1.87</v>
      </c>
      <c r="E35" s="19">
        <v>0.38</v>
      </c>
      <c r="F35" s="20">
        <v>-0.88</v>
      </c>
      <c r="G35" s="50"/>
      <c r="H35" s="50"/>
    </row>
    <row r="36" spans="1:8" ht="25" customHeight="1">
      <c r="A36" s="17">
        <v>35</v>
      </c>
      <c r="B36" s="74">
        <v>23486</v>
      </c>
      <c r="C36" s="74">
        <v>23479</v>
      </c>
      <c r="D36" s="34">
        <v>3.33</v>
      </c>
      <c r="E36" s="19">
        <v>1.63</v>
      </c>
      <c r="F36" s="20">
        <v>1.61</v>
      </c>
      <c r="G36" s="52"/>
      <c r="H36" s="51"/>
    </row>
    <row r="37" spans="1:8" ht="25" customHeight="1">
      <c r="A37" s="17">
        <v>36</v>
      </c>
      <c r="B37" s="74">
        <v>23486</v>
      </c>
      <c r="C37" s="74">
        <v>23485</v>
      </c>
      <c r="D37" s="34">
        <v>1.46</v>
      </c>
      <c r="E37" s="19">
        <v>1.25</v>
      </c>
      <c r="F37" s="20">
        <v>2.4900000000000002</v>
      </c>
      <c r="G37" s="50"/>
      <c r="H37" s="50"/>
    </row>
    <row r="38" spans="1:8" ht="25" customHeight="1">
      <c r="A38" s="17">
        <v>37</v>
      </c>
      <c r="B38" s="74" t="s">
        <v>137</v>
      </c>
      <c r="C38" s="74">
        <v>23479</v>
      </c>
      <c r="D38" s="34">
        <v>2.2799999999999998</v>
      </c>
      <c r="E38" s="19">
        <v>1.27</v>
      </c>
      <c r="F38" s="20">
        <v>1.56</v>
      </c>
      <c r="G38" s="50"/>
      <c r="H38" s="50"/>
    </row>
    <row r="39" spans="1:8" ht="25" customHeight="1">
      <c r="A39" s="17">
        <v>38</v>
      </c>
      <c r="B39" s="74" t="s">
        <v>137</v>
      </c>
      <c r="C39" s="74">
        <v>23482</v>
      </c>
      <c r="D39" s="34">
        <v>1.42</v>
      </c>
      <c r="E39" s="19">
        <v>0.83</v>
      </c>
      <c r="F39" s="20">
        <v>1.03</v>
      </c>
      <c r="G39" s="50"/>
      <c r="H39" s="50"/>
    </row>
    <row r="40" spans="1:8" ht="25" customHeight="1">
      <c r="A40" s="17">
        <v>39</v>
      </c>
      <c r="B40" s="74" t="s">
        <v>137</v>
      </c>
      <c r="C40" s="74">
        <v>23484</v>
      </c>
      <c r="D40" s="34">
        <v>3.67</v>
      </c>
      <c r="E40" s="19">
        <v>0.6</v>
      </c>
      <c r="F40" s="20">
        <v>1.22</v>
      </c>
      <c r="G40" s="50"/>
      <c r="H40" s="50"/>
    </row>
    <row r="41" spans="1:8" ht="25" customHeight="1">
      <c r="A41" s="17">
        <v>40</v>
      </c>
      <c r="B41" s="74" t="s">
        <v>137</v>
      </c>
      <c r="C41" s="74">
        <v>23485</v>
      </c>
      <c r="D41" s="34">
        <v>0.41</v>
      </c>
      <c r="E41" s="19">
        <v>0.89</v>
      </c>
      <c r="F41" s="20">
        <v>2.44</v>
      </c>
      <c r="G41" s="50"/>
      <c r="H41" s="50"/>
    </row>
    <row r="42" spans="1:8" ht="25" customHeight="1">
      <c r="A42" s="17">
        <v>41</v>
      </c>
      <c r="B42" s="74" t="s">
        <v>137</v>
      </c>
      <c r="C42" s="74">
        <v>23486</v>
      </c>
      <c r="D42" s="34">
        <v>-1.05</v>
      </c>
      <c r="E42" s="19">
        <v>-0.36</v>
      </c>
      <c r="F42" s="20">
        <v>-0.05</v>
      </c>
      <c r="G42" s="50"/>
      <c r="H42" s="50"/>
    </row>
    <row r="43" spans="1:8" ht="25" customHeight="1">
      <c r="A43" s="17">
        <v>42</v>
      </c>
      <c r="B43" s="74" t="s">
        <v>135</v>
      </c>
      <c r="C43" s="74">
        <v>23466</v>
      </c>
      <c r="D43" s="34">
        <v>0.76</v>
      </c>
      <c r="E43" s="19">
        <v>1.37</v>
      </c>
      <c r="F43" s="20">
        <v>1.01</v>
      </c>
      <c r="G43" s="50"/>
      <c r="H43" s="51"/>
    </row>
    <row r="44" spans="1:8" ht="25" customHeight="1">
      <c r="A44" s="17">
        <v>43</v>
      </c>
      <c r="B44" s="74" t="s">
        <v>135</v>
      </c>
      <c r="C44" s="74">
        <v>23472</v>
      </c>
      <c r="D44" s="34">
        <v>-0.04</v>
      </c>
      <c r="E44" s="19">
        <v>-0.17</v>
      </c>
      <c r="F44" s="20">
        <v>0.22</v>
      </c>
      <c r="G44" s="51"/>
      <c r="H44" s="51"/>
    </row>
    <row r="45" spans="1:8" ht="25" customHeight="1">
      <c r="A45" s="17">
        <v>44</v>
      </c>
      <c r="B45" s="74" t="s">
        <v>138</v>
      </c>
      <c r="C45" s="74">
        <v>23466</v>
      </c>
      <c r="D45" s="34">
        <v>1.24</v>
      </c>
      <c r="E45" s="19">
        <v>2.89</v>
      </c>
      <c r="F45" s="20">
        <v>2.4</v>
      </c>
      <c r="G45" s="50"/>
      <c r="H45" s="50"/>
    </row>
    <row r="46" spans="1:8" ht="25" customHeight="1">
      <c r="A46" s="17">
        <v>45</v>
      </c>
      <c r="B46" s="74" t="s">
        <v>138</v>
      </c>
      <c r="C46" s="74">
        <v>23477</v>
      </c>
      <c r="D46" s="34">
        <v>0.23</v>
      </c>
      <c r="E46" s="19">
        <v>0.86</v>
      </c>
      <c r="F46" s="20">
        <v>0.56000000000000005</v>
      </c>
      <c r="G46" s="50"/>
      <c r="H46" s="50"/>
    </row>
    <row r="47" spans="1:8" ht="25" customHeight="1">
      <c r="A47" s="17">
        <v>46</v>
      </c>
      <c r="B47" s="74" t="s">
        <v>138</v>
      </c>
      <c r="C47" s="74">
        <v>23479</v>
      </c>
      <c r="D47" s="34">
        <v>-0.06</v>
      </c>
      <c r="E47" s="19">
        <v>0.59</v>
      </c>
      <c r="F47" s="20">
        <v>0.51</v>
      </c>
      <c r="G47" s="50"/>
      <c r="H47" s="50"/>
    </row>
    <row r="48" spans="1:8" ht="25" customHeight="1">
      <c r="A48" s="17">
        <v>47</v>
      </c>
      <c r="B48" s="74" t="s">
        <v>138</v>
      </c>
      <c r="C48" s="74">
        <v>23482</v>
      </c>
      <c r="D48" s="34">
        <v>-0.92</v>
      </c>
      <c r="E48" s="19">
        <v>0.15</v>
      </c>
      <c r="F48" s="20">
        <v>-0.02</v>
      </c>
      <c r="G48" s="50"/>
      <c r="H48" s="50"/>
    </row>
    <row r="49" spans="1:8" ht="25" customHeight="1">
      <c r="A49" s="17">
        <v>48</v>
      </c>
      <c r="B49" s="74" t="s">
        <v>138</v>
      </c>
      <c r="C49" s="74">
        <v>23483</v>
      </c>
      <c r="D49" s="34">
        <v>-0.79</v>
      </c>
      <c r="E49" s="19">
        <v>-0.88</v>
      </c>
      <c r="F49" s="20">
        <v>0.05</v>
      </c>
      <c r="G49" s="50"/>
      <c r="H49" s="51"/>
    </row>
    <row r="50" spans="1:8" ht="25" customHeight="1">
      <c r="A50" s="17">
        <v>49</v>
      </c>
      <c r="B50" s="74" t="s">
        <v>138</v>
      </c>
      <c r="C50" s="74" t="s">
        <v>136</v>
      </c>
      <c r="D50" s="34">
        <v>-1.04</v>
      </c>
      <c r="E50" s="19">
        <v>-1.02</v>
      </c>
      <c r="F50" s="20">
        <v>-1.65</v>
      </c>
      <c r="G50" s="50"/>
      <c r="H50" s="50"/>
    </row>
    <row r="51" spans="1:8" ht="25" customHeight="1">
      <c r="A51" s="3"/>
      <c r="B51" s="3"/>
      <c r="C51" s="3"/>
      <c r="D51" s="15"/>
      <c r="E51" s="4"/>
      <c r="F51" s="49"/>
      <c r="G51" s="50"/>
      <c r="H51" s="50"/>
    </row>
    <row r="52" spans="1:8" ht="25" customHeight="1">
      <c r="A52" s="3"/>
      <c r="B52" s="3"/>
      <c r="C52" s="3"/>
      <c r="D52" s="15"/>
      <c r="E52" s="4"/>
      <c r="F52" s="49"/>
      <c r="G52" s="50"/>
      <c r="H52" s="50"/>
    </row>
    <row r="53" spans="1:8" ht="25" customHeight="1">
      <c r="A53" s="3"/>
      <c r="B53" s="3"/>
      <c r="C53" s="3"/>
      <c r="D53" s="15"/>
      <c r="E53" s="4"/>
      <c r="F53" s="49"/>
      <c r="G53" s="50"/>
      <c r="H53" s="50"/>
    </row>
    <row r="54" spans="1:8" ht="25" customHeight="1">
      <c r="A54" s="3"/>
      <c r="B54" s="3"/>
      <c r="C54" s="3"/>
      <c r="D54" s="15"/>
      <c r="E54" s="4"/>
      <c r="F54" s="49"/>
      <c r="G54" s="50"/>
      <c r="H54" s="50"/>
    </row>
    <row r="55" spans="1:8" ht="25" customHeight="1">
      <c r="A55" s="3"/>
      <c r="B55" s="3"/>
      <c r="C55" s="3"/>
      <c r="D55" s="15"/>
      <c r="E55" s="4"/>
      <c r="F55" s="49"/>
      <c r="G55" s="50"/>
      <c r="H55" s="50"/>
    </row>
    <row r="56" spans="1:8" ht="25" customHeight="1">
      <c r="A56" s="3"/>
      <c r="B56" s="3"/>
      <c r="C56" s="3"/>
      <c r="D56" s="15"/>
      <c r="E56" s="4"/>
      <c r="F56" s="49"/>
      <c r="G56" s="50"/>
      <c r="H56" s="50"/>
    </row>
    <row r="57" spans="1:8" ht="25" customHeight="1">
      <c r="A57" s="3"/>
      <c r="B57" s="3"/>
      <c r="C57" s="3"/>
      <c r="D57" s="15"/>
      <c r="E57" s="4"/>
      <c r="F57" s="49"/>
      <c r="G57" s="50"/>
      <c r="H57" s="50"/>
    </row>
    <row r="58" spans="1:8" ht="25" customHeight="1">
      <c r="A58" s="3"/>
      <c r="B58" s="3"/>
      <c r="C58" s="3"/>
      <c r="D58" s="15"/>
      <c r="E58" s="4"/>
      <c r="F58" s="49"/>
      <c r="G58" s="50"/>
      <c r="H58" s="50"/>
    </row>
    <row r="59" spans="1:8" ht="25" customHeight="1">
      <c r="A59" s="3"/>
      <c r="B59" s="3"/>
      <c r="C59" s="3"/>
      <c r="D59" s="15"/>
      <c r="E59" s="4"/>
      <c r="F59" s="49"/>
      <c r="G59" s="50"/>
      <c r="H59" s="50"/>
    </row>
    <row r="60" spans="1:8" ht="25" customHeight="1">
      <c r="A60" s="3"/>
      <c r="B60" s="3"/>
      <c r="C60" s="3"/>
      <c r="D60" s="15"/>
      <c r="E60" s="4"/>
      <c r="F60" s="49"/>
      <c r="G60" s="50"/>
      <c r="H60" s="50"/>
    </row>
    <row r="61" spans="1:8" ht="25" customHeight="1">
      <c r="A61" s="3"/>
      <c r="B61" s="3"/>
      <c r="C61" s="3"/>
      <c r="D61" s="15"/>
      <c r="E61" s="4"/>
      <c r="F61" s="49"/>
      <c r="G61" s="50"/>
      <c r="H61" s="50"/>
    </row>
    <row r="62" spans="1:8" ht="25" customHeight="1">
      <c r="A62" s="3"/>
      <c r="B62" s="3"/>
      <c r="C62" s="3"/>
      <c r="D62" s="15"/>
      <c r="E62" s="4"/>
      <c r="F62" s="49"/>
      <c r="G62" s="50"/>
      <c r="H62" s="50"/>
    </row>
    <row r="63" spans="1:8" ht="25" customHeight="1">
      <c r="A63" s="3"/>
      <c r="B63" s="3"/>
      <c r="C63" s="3"/>
      <c r="D63" s="15"/>
      <c r="E63" s="4"/>
      <c r="F63" s="49"/>
      <c r="G63" s="50"/>
      <c r="H63" s="50"/>
    </row>
    <row r="64" spans="1:8" ht="25" customHeight="1">
      <c r="A64" s="3"/>
      <c r="B64" s="3"/>
      <c r="C64" s="3"/>
      <c r="D64" s="15"/>
      <c r="E64" s="4"/>
      <c r="F64" s="49"/>
      <c r="G64" s="50"/>
      <c r="H64" s="50"/>
    </row>
    <row r="65" spans="1:8" ht="25" customHeight="1">
      <c r="A65" s="3"/>
      <c r="B65" s="3"/>
      <c r="C65" s="3"/>
      <c r="D65" s="15"/>
      <c r="E65" s="4"/>
      <c r="F65" s="49"/>
      <c r="G65" s="50"/>
      <c r="H65" s="50"/>
    </row>
    <row r="66" spans="1:8" ht="25" customHeight="1">
      <c r="A66" s="3"/>
      <c r="B66" s="3"/>
      <c r="C66" s="3"/>
      <c r="D66" s="15"/>
      <c r="E66" s="4"/>
      <c r="F66" s="49"/>
      <c r="G66" s="50"/>
      <c r="H66" s="50"/>
    </row>
    <row r="67" spans="1:8" ht="25" customHeight="1">
      <c r="A67" s="3"/>
      <c r="B67" s="3"/>
      <c r="C67" s="3"/>
      <c r="D67" s="15"/>
      <c r="E67" s="4"/>
      <c r="F67" s="49"/>
      <c r="G67" s="50"/>
      <c r="H67" s="50"/>
    </row>
    <row r="68" spans="1:8" ht="25" customHeight="1">
      <c r="A68" s="3"/>
      <c r="B68" s="3"/>
      <c r="C68" s="3"/>
      <c r="D68" s="15"/>
      <c r="E68" s="4"/>
      <c r="F68" s="49"/>
      <c r="G68" s="50"/>
      <c r="H68" s="50"/>
    </row>
    <row r="69" spans="1:8" ht="25" customHeight="1">
      <c r="A69" s="3"/>
      <c r="B69" s="3"/>
      <c r="C69" s="3"/>
      <c r="D69" s="15"/>
      <c r="E69" s="4"/>
      <c r="F69" s="49"/>
      <c r="G69" s="50"/>
      <c r="H69" s="50"/>
    </row>
    <row r="70" spans="1:8" ht="25" customHeight="1">
      <c r="A70" s="3"/>
      <c r="B70" s="3"/>
      <c r="C70" s="3"/>
      <c r="D70" s="15"/>
      <c r="E70" s="4"/>
      <c r="F70" s="49"/>
      <c r="G70" s="50"/>
      <c r="H70" s="50"/>
    </row>
    <row r="71" spans="1:8" ht="25" customHeight="1">
      <c r="A71" s="3"/>
      <c r="B71" s="3"/>
      <c r="C71" s="3"/>
      <c r="D71" s="15"/>
      <c r="E71" s="4"/>
      <c r="F71" s="49"/>
      <c r="G71" s="50"/>
      <c r="H71" s="50"/>
    </row>
    <row r="72" spans="1:8" ht="25" customHeight="1">
      <c r="A72" s="3"/>
      <c r="B72" s="3"/>
      <c r="C72" s="3"/>
      <c r="D72" s="15"/>
      <c r="E72" s="4"/>
      <c r="F72" s="49"/>
      <c r="G72" s="50"/>
      <c r="H72" s="50"/>
    </row>
    <row r="73" spans="1:8" ht="25" customHeight="1">
      <c r="A73" s="3"/>
      <c r="B73" s="3"/>
      <c r="C73" s="3"/>
      <c r="D73" s="15"/>
      <c r="E73" s="4"/>
      <c r="F73" s="49"/>
      <c r="G73" s="50"/>
      <c r="H73" s="50"/>
    </row>
    <row r="74" spans="1:8" ht="25" customHeight="1">
      <c r="A74" s="3"/>
      <c r="B74" s="3"/>
      <c r="C74" s="3"/>
      <c r="D74" s="15"/>
      <c r="E74" s="4"/>
      <c r="F74" s="49"/>
      <c r="G74" s="50"/>
      <c r="H74" s="50"/>
    </row>
    <row r="75" spans="1:8" ht="25" customHeight="1">
      <c r="A75" s="3"/>
      <c r="B75" s="3"/>
      <c r="C75" s="3"/>
      <c r="D75" s="15"/>
      <c r="E75" s="4"/>
      <c r="F75" s="49"/>
      <c r="G75" s="50"/>
      <c r="H75" s="50"/>
    </row>
    <row r="76" spans="1:8" ht="25" customHeight="1">
      <c r="A76" s="3"/>
      <c r="B76" s="3"/>
      <c r="C76" s="3"/>
      <c r="D76" s="15"/>
      <c r="E76" s="4"/>
      <c r="F76" s="49"/>
      <c r="G76" s="50"/>
      <c r="H76" s="50"/>
    </row>
    <row r="77" spans="1:8" ht="25" customHeight="1">
      <c r="A77" s="3"/>
      <c r="B77" s="3"/>
      <c r="C77" s="3"/>
      <c r="D77" s="15"/>
      <c r="E77" s="4"/>
      <c r="F77" s="49"/>
      <c r="G77" s="50"/>
      <c r="H77" s="50"/>
    </row>
    <row r="78" spans="1:8" ht="25" customHeight="1">
      <c r="A78" s="3"/>
      <c r="B78" s="3"/>
      <c r="C78" s="3"/>
      <c r="D78" s="15"/>
      <c r="E78" s="4"/>
      <c r="F78" s="49"/>
      <c r="G78" s="50"/>
      <c r="H78" s="50"/>
    </row>
    <row r="79" spans="1:8" ht="25" customHeight="1">
      <c r="A79" s="3"/>
      <c r="B79" s="3"/>
      <c r="C79" s="3"/>
      <c r="D79" s="15"/>
      <c r="E79" s="4"/>
      <c r="F79" s="49"/>
      <c r="G79" s="50"/>
      <c r="H79" s="50"/>
    </row>
    <row r="80" spans="1:8" ht="25" customHeight="1">
      <c r="A80" s="3"/>
      <c r="B80" s="3"/>
      <c r="C80" s="3"/>
      <c r="D80" s="15"/>
      <c r="E80" s="4"/>
      <c r="F80" s="49"/>
      <c r="G80" s="50"/>
      <c r="H80" s="50"/>
    </row>
    <row r="81" spans="1:8" ht="25" customHeight="1">
      <c r="A81" s="3"/>
      <c r="B81" s="3"/>
      <c r="C81" s="3"/>
      <c r="D81" s="15"/>
      <c r="E81" s="4"/>
      <c r="F81" s="49"/>
      <c r="G81" s="50"/>
      <c r="H81" s="50"/>
    </row>
    <row r="82" spans="1:8" ht="25" customHeight="1">
      <c r="A82" s="3"/>
      <c r="B82" s="3"/>
      <c r="C82" s="3"/>
      <c r="D82" s="15"/>
      <c r="E82" s="4"/>
      <c r="F82" s="49"/>
      <c r="G82" s="50"/>
      <c r="H82" s="50"/>
    </row>
    <row r="83" spans="1:8" ht="25" customHeight="1">
      <c r="A83" s="3"/>
      <c r="B83" s="3"/>
      <c r="C83" s="3"/>
      <c r="D83" s="15"/>
      <c r="E83" s="4"/>
      <c r="F83" s="49"/>
      <c r="G83" s="50"/>
      <c r="H83" s="50"/>
    </row>
    <row r="84" spans="1:8" ht="25" customHeight="1">
      <c r="A84" s="3"/>
      <c r="B84" s="3"/>
      <c r="C84" s="3"/>
      <c r="D84" s="15"/>
      <c r="E84" s="4"/>
      <c r="F84" s="49"/>
      <c r="G84" s="50"/>
      <c r="H84" s="50"/>
    </row>
    <row r="85" spans="1:8" ht="25" customHeight="1">
      <c r="A85" s="3"/>
      <c r="B85" s="3"/>
      <c r="C85" s="3"/>
      <c r="D85" s="15"/>
      <c r="E85" s="4"/>
      <c r="F85" s="49"/>
      <c r="G85" s="50"/>
      <c r="H85" s="50"/>
    </row>
    <row r="86" spans="1:8" ht="25" customHeight="1">
      <c r="A86" s="3"/>
      <c r="B86" s="3"/>
      <c r="C86" s="3"/>
      <c r="D86" s="15"/>
      <c r="E86" s="4"/>
      <c r="F86" s="49"/>
      <c r="G86" s="50"/>
      <c r="H86" s="50"/>
    </row>
    <row r="87" spans="1:8" ht="25" customHeight="1">
      <c r="A87" s="3"/>
      <c r="B87" s="3"/>
      <c r="C87" s="3"/>
      <c r="D87" s="15"/>
      <c r="E87" s="4"/>
      <c r="F87" s="49"/>
      <c r="G87" s="50"/>
      <c r="H87" s="50"/>
    </row>
    <row r="88" spans="1:8" ht="25" customHeight="1">
      <c r="A88" s="3"/>
      <c r="B88" s="3"/>
      <c r="C88" s="3"/>
      <c r="D88" s="15"/>
      <c r="E88" s="4"/>
      <c r="F88" s="49"/>
      <c r="G88" s="50"/>
      <c r="H88" s="50"/>
    </row>
    <row r="89" spans="1:8" ht="25" customHeight="1">
      <c r="A89" s="3"/>
      <c r="B89" s="3"/>
      <c r="C89" s="3"/>
      <c r="D89" s="15"/>
      <c r="E89" s="4"/>
      <c r="F89" s="49"/>
      <c r="G89" s="50"/>
      <c r="H89" s="50"/>
    </row>
    <row r="90" spans="1:8" ht="25" customHeight="1">
      <c r="A90" s="3"/>
      <c r="B90" s="3"/>
      <c r="C90" s="3"/>
      <c r="D90" s="15"/>
      <c r="E90" s="4"/>
      <c r="F90" s="49"/>
      <c r="G90" s="50"/>
      <c r="H90" s="50"/>
    </row>
    <row r="91" spans="1:8" ht="25" customHeight="1">
      <c r="A91" s="3"/>
      <c r="B91" s="3"/>
      <c r="C91" s="3"/>
      <c r="D91" s="15"/>
      <c r="E91" s="4"/>
      <c r="F91" s="49"/>
      <c r="G91" s="50"/>
      <c r="H91" s="50"/>
    </row>
    <row r="92" spans="1:8" ht="25" customHeight="1">
      <c r="A92" s="3"/>
      <c r="B92" s="3"/>
      <c r="C92" s="3"/>
      <c r="D92" s="15"/>
      <c r="E92" s="4"/>
      <c r="F92" s="49"/>
      <c r="G92" s="50"/>
      <c r="H92" s="50"/>
    </row>
    <row r="93" spans="1:8" ht="25" customHeight="1">
      <c r="A93" s="3"/>
      <c r="B93" s="3"/>
      <c r="C93" s="3"/>
      <c r="D93" s="15"/>
      <c r="E93" s="4"/>
      <c r="F93" s="49"/>
      <c r="G93" s="50"/>
      <c r="H93" s="50"/>
    </row>
    <row r="94" spans="1:8" ht="25" customHeight="1">
      <c r="A94" s="3"/>
      <c r="B94" s="3"/>
      <c r="C94" s="3"/>
      <c r="D94" s="15"/>
      <c r="E94" s="4"/>
      <c r="F94" s="49"/>
      <c r="G94" s="50"/>
      <c r="H94" s="50"/>
    </row>
    <row r="95" spans="1:8" ht="25" customHeight="1">
      <c r="A95" s="3"/>
      <c r="B95" s="3"/>
      <c r="C95" s="3"/>
      <c r="D95" s="15"/>
      <c r="E95" s="4"/>
      <c r="F95" s="49"/>
      <c r="G95" s="50"/>
      <c r="H95" s="50"/>
    </row>
    <row r="96" spans="1:8" ht="25" customHeight="1">
      <c r="A96" s="3"/>
      <c r="B96" s="3"/>
      <c r="C96" s="3"/>
      <c r="D96" s="15"/>
      <c r="E96" s="4"/>
      <c r="F96" s="49"/>
      <c r="G96" s="50"/>
      <c r="H96" s="50"/>
    </row>
    <row r="97" spans="1:8" ht="25" customHeight="1">
      <c r="A97" s="3"/>
      <c r="B97" s="3"/>
      <c r="C97" s="3"/>
      <c r="D97" s="15"/>
      <c r="E97" s="4"/>
      <c r="F97" s="49"/>
      <c r="G97" s="50"/>
      <c r="H97" s="50"/>
    </row>
    <row r="98" spans="1:8" ht="25" customHeight="1">
      <c r="A98" s="3"/>
      <c r="B98" s="3"/>
      <c r="C98" s="3"/>
      <c r="D98" s="15"/>
      <c r="E98" s="4"/>
      <c r="F98" s="49"/>
      <c r="G98" s="50"/>
      <c r="H98" s="50"/>
    </row>
    <row r="99" spans="1:8" ht="25" customHeight="1">
      <c r="A99" s="3"/>
      <c r="B99" s="3"/>
      <c r="C99" s="3"/>
      <c r="D99" s="15"/>
      <c r="E99" s="4"/>
      <c r="F99" s="49"/>
      <c r="G99" s="50"/>
      <c r="H99" s="50"/>
    </row>
    <row r="100" spans="1:8" ht="25" customHeight="1">
      <c r="A100" s="3"/>
      <c r="B100" s="3"/>
      <c r="C100" s="3"/>
      <c r="D100" s="15"/>
      <c r="E100" s="4"/>
      <c r="F100" s="49"/>
      <c r="G100" s="50"/>
      <c r="H100" s="50"/>
    </row>
    <row r="101" spans="1:8" ht="25" customHeight="1">
      <c r="A101" s="3"/>
      <c r="B101" s="3"/>
      <c r="C101" s="3"/>
      <c r="D101" s="15"/>
      <c r="E101" s="4"/>
      <c r="F101" s="49"/>
      <c r="G101" s="50"/>
      <c r="H101" s="50"/>
    </row>
    <row r="102" spans="1:8" ht="25" customHeight="1">
      <c r="A102" s="3"/>
      <c r="B102" s="3"/>
      <c r="C102" s="3"/>
      <c r="D102" s="15"/>
      <c r="E102" s="4"/>
      <c r="F102" s="49"/>
      <c r="G102" s="50"/>
      <c r="H102" s="50"/>
    </row>
    <row r="103" spans="1:8" ht="25" customHeight="1">
      <c r="A103" s="3"/>
      <c r="B103" s="3"/>
      <c r="C103" s="3"/>
      <c r="D103" s="15"/>
      <c r="E103" s="4"/>
      <c r="F103" s="49"/>
      <c r="G103" s="50"/>
      <c r="H103" s="50"/>
    </row>
    <row r="104" spans="1:8" ht="25" customHeight="1">
      <c r="A104" s="3"/>
      <c r="B104" s="3"/>
      <c r="C104" s="3"/>
      <c r="D104" s="15"/>
      <c r="E104" s="4"/>
      <c r="F104" s="49"/>
      <c r="G104" s="50"/>
      <c r="H104" s="50"/>
    </row>
    <row r="105" spans="1:8" ht="25" customHeight="1">
      <c r="A105" s="3"/>
      <c r="B105" s="3"/>
      <c r="C105" s="3"/>
      <c r="D105" s="15"/>
      <c r="E105" s="4"/>
      <c r="F105" s="49"/>
      <c r="G105" s="50"/>
      <c r="H105" s="50"/>
    </row>
    <row r="106" spans="1:8" ht="25" customHeight="1">
      <c r="A106" s="3"/>
      <c r="B106" s="3"/>
      <c r="C106" s="3"/>
      <c r="D106" s="15"/>
      <c r="E106" s="4"/>
      <c r="F106" s="49"/>
      <c r="G106" s="50"/>
      <c r="H106" s="50"/>
    </row>
    <row r="107" spans="1:8" ht="25" customHeight="1">
      <c r="A107" s="3"/>
      <c r="B107" s="3"/>
      <c r="C107" s="3"/>
      <c r="D107" s="15"/>
      <c r="E107" s="4"/>
      <c r="F107" s="49"/>
      <c r="G107" s="50"/>
      <c r="H107" s="50"/>
    </row>
    <row r="108" spans="1:8" ht="25" customHeight="1">
      <c r="A108" s="3"/>
      <c r="B108" s="3"/>
      <c r="C108" s="3"/>
      <c r="D108" s="15"/>
      <c r="E108" s="4"/>
      <c r="F108" s="49"/>
      <c r="G108" s="50"/>
      <c r="H108" s="50"/>
    </row>
    <row r="109" spans="1:8" ht="25" customHeight="1">
      <c r="A109" s="3"/>
      <c r="B109" s="3"/>
      <c r="C109" s="3"/>
      <c r="D109" s="15"/>
      <c r="E109" s="4"/>
      <c r="F109" s="49"/>
      <c r="G109" s="50"/>
      <c r="H109" s="50"/>
    </row>
    <row r="110" spans="1:8" ht="25" customHeight="1">
      <c r="A110" s="3"/>
      <c r="B110" s="3"/>
      <c r="C110" s="3"/>
      <c r="D110" s="15"/>
      <c r="E110" s="4"/>
      <c r="F110" s="49"/>
      <c r="G110" s="50"/>
      <c r="H110" s="50"/>
    </row>
    <row r="111" spans="1:8" ht="25" customHeight="1">
      <c r="A111" s="3"/>
      <c r="B111" s="3"/>
      <c r="C111" s="3"/>
      <c r="D111" s="15"/>
      <c r="E111" s="4"/>
      <c r="F111" s="49"/>
      <c r="G111" s="50"/>
      <c r="H111" s="50"/>
    </row>
    <row r="112" spans="1:8" ht="25" customHeight="1">
      <c r="A112" s="3"/>
      <c r="B112" s="3"/>
      <c r="C112" s="3"/>
      <c r="D112" s="15"/>
      <c r="E112" s="4"/>
      <c r="F112" s="49"/>
      <c r="G112" s="50"/>
      <c r="H112" s="50"/>
    </row>
    <row r="113" spans="1:8" ht="25" customHeight="1">
      <c r="A113" s="3"/>
      <c r="B113" s="3"/>
      <c r="C113" s="3"/>
      <c r="D113" s="15"/>
      <c r="E113" s="4"/>
      <c r="F113" s="49"/>
      <c r="G113" s="50"/>
      <c r="H113" s="50"/>
    </row>
    <row r="114" spans="1:8" ht="25" customHeight="1">
      <c r="A114" s="3"/>
      <c r="B114" s="3"/>
      <c r="C114" s="3"/>
      <c r="D114" s="15"/>
      <c r="E114" s="4"/>
      <c r="F114" s="49"/>
      <c r="G114" s="50"/>
      <c r="H114" s="50"/>
    </row>
    <row r="115" spans="1:8" ht="25" customHeight="1">
      <c r="A115" s="3"/>
      <c r="B115" s="3"/>
      <c r="C115" s="3"/>
      <c r="D115" s="15"/>
      <c r="E115" s="4"/>
      <c r="F115" s="49"/>
      <c r="G115" s="50"/>
      <c r="H115" s="50"/>
    </row>
    <row r="116" spans="1:8" ht="25" customHeight="1">
      <c r="A116" s="3"/>
      <c r="B116" s="3"/>
      <c r="C116" s="3"/>
      <c r="D116" s="15"/>
      <c r="E116" s="4"/>
      <c r="F116" s="49"/>
      <c r="G116" s="50"/>
      <c r="H116" s="50"/>
    </row>
    <row r="117" spans="1:8" ht="25" customHeight="1">
      <c r="A117" s="3"/>
      <c r="B117" s="3"/>
      <c r="C117" s="3"/>
      <c r="D117" s="15"/>
      <c r="E117" s="4"/>
      <c r="F117" s="49"/>
      <c r="G117" s="50"/>
      <c r="H117" s="50"/>
    </row>
    <row r="118" spans="1:8" ht="25" customHeight="1">
      <c r="A118" s="3"/>
      <c r="B118" s="3"/>
      <c r="C118" s="3"/>
      <c r="D118" s="15"/>
      <c r="E118" s="4"/>
      <c r="F118" s="49"/>
      <c r="G118" s="50"/>
      <c r="H118" s="50"/>
    </row>
    <row r="119" spans="1:8" ht="25" customHeight="1">
      <c r="A119" s="3"/>
      <c r="B119" s="3"/>
      <c r="C119" s="3"/>
      <c r="D119" s="15"/>
      <c r="E119" s="4"/>
      <c r="F119" s="49"/>
      <c r="G119" s="50"/>
      <c r="H119" s="50"/>
    </row>
    <row r="120" spans="1:8" ht="25" customHeight="1">
      <c r="A120" s="3"/>
      <c r="B120" s="3"/>
      <c r="C120" s="3"/>
      <c r="D120" s="15"/>
      <c r="E120" s="4"/>
      <c r="F120" s="49"/>
      <c r="G120" s="50"/>
      <c r="H120" s="50"/>
    </row>
    <row r="121" spans="1:8" ht="25" customHeight="1">
      <c r="A121" s="3"/>
      <c r="B121" s="3"/>
      <c r="C121" s="3"/>
      <c r="D121" s="15"/>
      <c r="E121" s="4"/>
      <c r="F121" s="49"/>
      <c r="G121" s="50"/>
      <c r="H121" s="50"/>
    </row>
  </sheetData>
  <sortState ref="A1:F121">
    <sortCondition ref="B1:B121"/>
  </sortState>
  <phoneticPr fontId="16" type="noConversion"/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1"/>
  <sheetViews>
    <sheetView topLeftCell="A15" workbookViewId="0">
      <selection activeCell="N37" sqref="N37"/>
    </sheetView>
  </sheetViews>
  <sheetFormatPr baseColWidth="10" defaultColWidth="11.1640625" defaultRowHeight="25" customHeight="1"/>
  <cols>
    <col min="1" max="1" width="11.1640625" style="22"/>
    <col min="2" max="2" width="13.33203125" style="22" customWidth="1"/>
    <col min="3" max="3" width="14" style="22" customWidth="1"/>
    <col min="4" max="4" width="11.1640625" style="22"/>
    <col min="5" max="5" width="11.1640625" style="59"/>
    <col min="6" max="18" width="11.1640625" style="22"/>
    <col min="19" max="16384" width="11.1640625" style="6"/>
  </cols>
  <sheetData>
    <row r="1" spans="1:18" ht="25" customHeight="1">
      <c r="A1" s="75" t="s">
        <v>96</v>
      </c>
      <c r="B1" s="75" t="s">
        <v>11</v>
      </c>
      <c r="C1" s="75" t="s">
        <v>12</v>
      </c>
      <c r="D1" s="77" t="s">
        <v>13</v>
      </c>
      <c r="E1" s="76" t="s">
        <v>14</v>
      </c>
      <c r="F1" s="78" t="s">
        <v>139</v>
      </c>
      <c r="G1" s="79"/>
      <c r="H1" s="79"/>
      <c r="I1" s="22">
        <v>-8.83</v>
      </c>
      <c r="J1" s="22">
        <v>0</v>
      </c>
      <c r="K1" s="22" t="s">
        <v>111</v>
      </c>
      <c r="L1" s="22">
        <v>0</v>
      </c>
      <c r="M1" s="22">
        <v>0</v>
      </c>
      <c r="N1" s="22">
        <v>0</v>
      </c>
      <c r="P1" s="22">
        <f>L1+$I$1</f>
        <v>-8.83</v>
      </c>
      <c r="Q1" s="23">
        <f t="shared" ref="Q1:Q36" si="0">M1-AVERAGE(M:M)+AVERAGE($L:$L)+$I$1</f>
        <v>-8.8175000000000008</v>
      </c>
      <c r="R1" s="23">
        <f>N1-AVERAGE(N:N)+AVERAGE($L:$L)+$I$1</f>
        <v>-10.521111111111111</v>
      </c>
    </row>
    <row r="2" spans="1:18" ht="25" customHeight="1">
      <c r="A2" s="75"/>
      <c r="B2" s="75"/>
      <c r="C2" s="75"/>
      <c r="D2" s="77"/>
      <c r="E2" s="76"/>
      <c r="F2" s="78"/>
      <c r="G2" s="79"/>
      <c r="H2" s="79"/>
      <c r="J2" s="22">
        <v>1</v>
      </c>
      <c r="K2" s="22" t="s">
        <v>108</v>
      </c>
      <c r="L2" s="22">
        <v>-0.28000000000000003</v>
      </c>
      <c r="M2" s="22">
        <v>-0.08</v>
      </c>
      <c r="N2" s="22">
        <f>N21-F6</f>
        <v>2.15</v>
      </c>
      <c r="P2" s="22">
        <f t="shared" ref="P2:P36" si="1">L2+$I$1</f>
        <v>-9.11</v>
      </c>
      <c r="Q2" s="23">
        <f t="shared" si="0"/>
        <v>-8.8975000000000009</v>
      </c>
      <c r="R2" s="23">
        <f t="shared" ref="R2:R36" si="2">N2-AVERAGE(N:N)+AVERAGE($L:$L)+$I$1</f>
        <v>-8.3711111111111105</v>
      </c>
    </row>
    <row r="3" spans="1:18" ht="25" customHeight="1">
      <c r="A3" s="44">
        <v>1</v>
      </c>
      <c r="B3" s="70" t="s">
        <v>111</v>
      </c>
      <c r="C3" s="70" t="s">
        <v>126</v>
      </c>
      <c r="D3" s="72">
        <v>-0.9</v>
      </c>
      <c r="E3" s="71">
        <v>-0.26</v>
      </c>
      <c r="F3" s="20">
        <v>2.25</v>
      </c>
      <c r="G3" s="39"/>
      <c r="H3" s="39"/>
      <c r="J3" s="22">
        <v>2</v>
      </c>
      <c r="K3" s="22" t="s">
        <v>130</v>
      </c>
      <c r="L3" s="22">
        <v>-0.48</v>
      </c>
      <c r="M3" s="22">
        <v>-0.5</v>
      </c>
      <c r="N3" s="22">
        <f>N23-F7</f>
        <v>2.83</v>
      </c>
      <c r="P3" s="22">
        <f t="shared" si="1"/>
        <v>-9.31</v>
      </c>
      <c r="Q3" s="23">
        <f t="shared" si="0"/>
        <v>-9.3175000000000008</v>
      </c>
      <c r="R3" s="23">
        <f t="shared" si="2"/>
        <v>-7.6911111111111108</v>
      </c>
    </row>
    <row r="4" spans="1:18" ht="25" customHeight="1">
      <c r="A4" s="44">
        <v>2</v>
      </c>
      <c r="B4" s="70" t="s">
        <v>111</v>
      </c>
      <c r="C4" s="70" t="s">
        <v>124</v>
      </c>
      <c r="D4" s="72">
        <v>-0.63</v>
      </c>
      <c r="E4" s="71">
        <v>-0.52</v>
      </c>
      <c r="F4" s="20">
        <v>1</v>
      </c>
      <c r="G4" s="39"/>
      <c r="H4" s="39"/>
      <c r="J4" s="22">
        <v>3</v>
      </c>
      <c r="K4" s="22" t="s">
        <v>122</v>
      </c>
      <c r="L4" s="22">
        <v>-1.63</v>
      </c>
      <c r="M4" s="22">
        <v>-1.66</v>
      </c>
      <c r="N4" s="22">
        <f>N2-F11</f>
        <v>0.14999999999999991</v>
      </c>
      <c r="P4" s="22">
        <f t="shared" si="1"/>
        <v>-10.46</v>
      </c>
      <c r="Q4" s="23">
        <f t="shared" si="0"/>
        <v>-10.477499999999999</v>
      </c>
      <c r="R4" s="23">
        <f t="shared" si="2"/>
        <v>-10.371111111111111</v>
      </c>
    </row>
    <row r="5" spans="1:18" ht="25" customHeight="1">
      <c r="A5" s="44">
        <v>3</v>
      </c>
      <c r="B5" s="70" t="s">
        <v>111</v>
      </c>
      <c r="C5" s="70" t="s">
        <v>116</v>
      </c>
      <c r="D5" s="72">
        <v>0.08</v>
      </c>
      <c r="E5" s="71">
        <v>-1.28</v>
      </c>
      <c r="F5" s="20">
        <v>-2.65</v>
      </c>
      <c r="G5" s="39"/>
      <c r="H5" s="39"/>
      <c r="J5" s="22">
        <v>4</v>
      </c>
      <c r="K5" s="22" t="s">
        <v>98</v>
      </c>
      <c r="L5" s="22">
        <v>-1.1200000000000001</v>
      </c>
      <c r="M5" s="22">
        <v>-1.66</v>
      </c>
      <c r="N5" s="22">
        <f>N21-F15</f>
        <v>2.42</v>
      </c>
      <c r="P5" s="22">
        <f t="shared" si="1"/>
        <v>-9.9499999999999993</v>
      </c>
      <c r="Q5" s="23">
        <f t="shared" si="0"/>
        <v>-10.477499999999999</v>
      </c>
      <c r="R5" s="23">
        <f t="shared" si="2"/>
        <v>-8.1011111111111109</v>
      </c>
    </row>
    <row r="6" spans="1:18" ht="25" customHeight="1">
      <c r="A6" s="44">
        <v>4</v>
      </c>
      <c r="B6" s="70" t="s">
        <v>108</v>
      </c>
      <c r="C6" s="70" t="s">
        <v>126</v>
      </c>
      <c r="D6" s="72">
        <v>-0.62</v>
      </c>
      <c r="E6" s="71">
        <v>-0.18</v>
      </c>
      <c r="F6" s="20">
        <v>0.1</v>
      </c>
      <c r="G6" s="40"/>
      <c r="H6" s="40"/>
      <c r="J6" s="22">
        <v>5</v>
      </c>
      <c r="K6" s="22" t="s">
        <v>119</v>
      </c>
      <c r="L6" s="22">
        <v>-0.25</v>
      </c>
      <c r="M6" s="22">
        <v>-1.4</v>
      </c>
      <c r="N6" s="22">
        <f>N23+F37</f>
        <v>2.38</v>
      </c>
      <c r="P6" s="22">
        <f t="shared" si="1"/>
        <v>-9.08</v>
      </c>
      <c r="Q6" s="23">
        <f t="shared" si="0"/>
        <v>-10.217499999999999</v>
      </c>
      <c r="R6" s="23">
        <f t="shared" si="2"/>
        <v>-8.1411111111111119</v>
      </c>
    </row>
    <row r="7" spans="1:18" ht="25" customHeight="1">
      <c r="A7" s="69">
        <v>5</v>
      </c>
      <c r="B7" s="70" t="s">
        <v>130</v>
      </c>
      <c r="C7" s="70" t="s">
        <v>124</v>
      </c>
      <c r="D7" s="72">
        <v>-0.15</v>
      </c>
      <c r="E7" s="71">
        <v>-0.02</v>
      </c>
      <c r="F7" s="20">
        <v>-1.83</v>
      </c>
      <c r="G7" s="39"/>
      <c r="H7" s="39"/>
      <c r="J7" s="22">
        <v>6</v>
      </c>
      <c r="K7" s="22" t="s">
        <v>106</v>
      </c>
      <c r="L7" s="22">
        <v>-0.25</v>
      </c>
      <c r="M7" s="22">
        <v>-1.24</v>
      </c>
      <c r="N7" s="22">
        <f>N21-F17</f>
        <v>2.5</v>
      </c>
      <c r="P7" s="22">
        <f t="shared" si="1"/>
        <v>-9.08</v>
      </c>
      <c r="Q7" s="23">
        <f t="shared" si="0"/>
        <v>-10.057499999999999</v>
      </c>
      <c r="R7" s="23">
        <f t="shared" si="2"/>
        <v>-8.0211111111111109</v>
      </c>
    </row>
    <row r="8" spans="1:18" ht="25" customHeight="1">
      <c r="A8" s="44">
        <v>6</v>
      </c>
      <c r="B8" s="70" t="s">
        <v>122</v>
      </c>
      <c r="C8" s="70" t="s">
        <v>121</v>
      </c>
      <c r="D8" s="72">
        <v>0.84</v>
      </c>
      <c r="E8" s="71">
        <v>1.24</v>
      </c>
      <c r="F8" s="20">
        <v>3.02</v>
      </c>
      <c r="G8" s="40"/>
      <c r="H8" s="40"/>
      <c r="J8" s="22">
        <v>7</v>
      </c>
      <c r="K8" s="22" t="s">
        <v>121</v>
      </c>
      <c r="L8" s="22">
        <v>-0.79</v>
      </c>
      <c r="M8" s="22">
        <v>-0.44</v>
      </c>
      <c r="N8" s="22">
        <f>N4+F8</f>
        <v>3.17</v>
      </c>
      <c r="P8" s="22">
        <f t="shared" si="1"/>
        <v>-9.620000000000001</v>
      </c>
      <c r="Q8" s="23">
        <f t="shared" si="0"/>
        <v>-9.2575000000000003</v>
      </c>
      <c r="R8" s="23">
        <f t="shared" si="2"/>
        <v>-7.3511111111111109</v>
      </c>
    </row>
    <row r="9" spans="1:18" ht="25" customHeight="1">
      <c r="A9" s="44">
        <v>7</v>
      </c>
      <c r="B9" s="70" t="s">
        <v>122</v>
      </c>
      <c r="C9" s="70" t="s">
        <v>128</v>
      </c>
      <c r="D9" s="72">
        <v>0.14000000000000001</v>
      </c>
      <c r="E9" s="71">
        <v>0.12</v>
      </c>
      <c r="F9" s="20">
        <v>-0.22</v>
      </c>
      <c r="G9" s="39"/>
      <c r="H9" s="39"/>
      <c r="J9" s="22">
        <v>8</v>
      </c>
      <c r="K9" s="22" t="s">
        <v>113</v>
      </c>
      <c r="L9" s="22">
        <v>-0.43</v>
      </c>
      <c r="M9" s="22">
        <v>-1.59</v>
      </c>
      <c r="N9" s="22">
        <f>N4+F14</f>
        <v>1.17</v>
      </c>
      <c r="P9" s="22">
        <f t="shared" si="1"/>
        <v>-9.26</v>
      </c>
      <c r="Q9" s="23">
        <f t="shared" si="0"/>
        <v>-10.407500000000001</v>
      </c>
      <c r="R9" s="23">
        <f t="shared" si="2"/>
        <v>-9.3511111111111109</v>
      </c>
    </row>
    <row r="10" spans="1:18" ht="25" customHeight="1">
      <c r="A10" s="44">
        <v>8</v>
      </c>
      <c r="B10" s="70" t="s">
        <v>122</v>
      </c>
      <c r="C10" s="70" t="s">
        <v>112</v>
      </c>
      <c r="D10" s="72">
        <v>1.05</v>
      </c>
      <c r="E10" s="71">
        <v>2.57</v>
      </c>
      <c r="F10" s="20">
        <v>3.3</v>
      </c>
      <c r="G10" s="39"/>
      <c r="H10" s="39"/>
      <c r="J10" s="22">
        <v>9</v>
      </c>
      <c r="K10" s="22" t="s">
        <v>129</v>
      </c>
      <c r="L10" s="22">
        <v>0.11</v>
      </c>
      <c r="M10" s="22">
        <v>8.99999999999999E-2</v>
      </c>
      <c r="N10" s="22">
        <f>N35-F20</f>
        <v>2.89</v>
      </c>
      <c r="P10" s="22">
        <f t="shared" si="1"/>
        <v>-8.7200000000000006</v>
      </c>
      <c r="Q10" s="23">
        <f t="shared" si="0"/>
        <v>-8.7275000000000009</v>
      </c>
      <c r="R10" s="23">
        <f t="shared" si="2"/>
        <v>-7.6311111111111112</v>
      </c>
    </row>
    <row r="11" spans="1:18" ht="25" customHeight="1">
      <c r="A11" s="44">
        <v>9</v>
      </c>
      <c r="B11" s="70" t="s">
        <v>122</v>
      </c>
      <c r="C11" s="70" t="s">
        <v>108</v>
      </c>
      <c r="D11" s="72">
        <v>1.35</v>
      </c>
      <c r="E11" s="71">
        <v>1.58</v>
      </c>
      <c r="F11" s="20">
        <v>2</v>
      </c>
      <c r="G11" s="39"/>
      <c r="H11" s="39"/>
      <c r="J11" s="22">
        <v>10</v>
      </c>
      <c r="K11" s="22" t="s">
        <v>100</v>
      </c>
      <c r="L11" s="22">
        <v>-0.86</v>
      </c>
      <c r="M11" s="22">
        <v>-0.56000000000000005</v>
      </c>
      <c r="N11" s="22">
        <f>N13+F23</f>
        <v>-0.20999999999999996</v>
      </c>
      <c r="P11" s="22">
        <f t="shared" si="1"/>
        <v>-9.69</v>
      </c>
      <c r="Q11" s="23">
        <f t="shared" si="0"/>
        <v>-9.3774999999999995</v>
      </c>
      <c r="R11" s="23">
        <f t="shared" si="2"/>
        <v>-10.731111111111112</v>
      </c>
    </row>
    <row r="12" spans="1:18" ht="25" customHeight="1">
      <c r="A12" s="44">
        <v>10</v>
      </c>
      <c r="B12" s="70" t="s">
        <v>122</v>
      </c>
      <c r="C12" s="70" t="s">
        <v>119</v>
      </c>
      <c r="D12" s="72">
        <v>1.38</v>
      </c>
      <c r="E12" s="71">
        <v>0.26</v>
      </c>
      <c r="F12" s="20">
        <v>2.2200000000000002</v>
      </c>
      <c r="G12" s="39"/>
      <c r="H12" s="39"/>
      <c r="J12" s="22">
        <v>11</v>
      </c>
      <c r="K12" s="22" t="s">
        <v>116</v>
      </c>
      <c r="L12" s="22">
        <v>0.08</v>
      </c>
      <c r="M12" s="22">
        <v>-1.28</v>
      </c>
      <c r="N12" s="22">
        <f>N1+F5</f>
        <v>-2.65</v>
      </c>
      <c r="P12" s="22">
        <f t="shared" si="1"/>
        <v>-8.75</v>
      </c>
      <c r="Q12" s="23">
        <f t="shared" si="0"/>
        <v>-10.0975</v>
      </c>
      <c r="R12" s="23">
        <f t="shared" si="2"/>
        <v>-13.171111111111111</v>
      </c>
    </row>
    <row r="13" spans="1:18" ht="25" customHeight="1">
      <c r="A13" s="44">
        <v>11</v>
      </c>
      <c r="B13" s="70" t="s">
        <v>122</v>
      </c>
      <c r="C13" s="70" t="s">
        <v>125</v>
      </c>
      <c r="D13" s="72">
        <v>-0.26</v>
      </c>
      <c r="E13" s="71">
        <v>-0.79</v>
      </c>
      <c r="F13" s="20">
        <v>-0.53</v>
      </c>
      <c r="G13" s="39"/>
      <c r="H13" s="39"/>
      <c r="J13" s="22">
        <v>12</v>
      </c>
      <c r="K13" s="22" t="s">
        <v>120</v>
      </c>
      <c r="L13" s="22">
        <v>0.3</v>
      </c>
      <c r="M13" s="22">
        <v>2.06</v>
      </c>
      <c r="N13" s="22">
        <f>N1-F24</f>
        <v>2.25</v>
      </c>
      <c r="P13" s="22">
        <f t="shared" si="1"/>
        <v>-8.5299999999999994</v>
      </c>
      <c r="Q13" s="23">
        <f t="shared" si="0"/>
        <v>-6.7575000000000003</v>
      </c>
      <c r="R13" s="23">
        <f t="shared" si="2"/>
        <v>-8.2711111111111109</v>
      </c>
    </row>
    <row r="14" spans="1:18" ht="25" customHeight="1">
      <c r="A14" s="44">
        <v>12</v>
      </c>
      <c r="B14" s="70" t="s">
        <v>122</v>
      </c>
      <c r="C14" s="70" t="s">
        <v>113</v>
      </c>
      <c r="D14" s="72">
        <v>1.2</v>
      </c>
      <c r="E14" s="71">
        <v>7.0000000000000007E-2</v>
      </c>
      <c r="F14" s="20">
        <v>1.02</v>
      </c>
      <c r="G14" s="39"/>
      <c r="H14" s="39"/>
      <c r="J14" s="22">
        <v>13</v>
      </c>
      <c r="K14" s="22" t="s">
        <v>131</v>
      </c>
      <c r="L14" s="22">
        <v>0.3</v>
      </c>
      <c r="M14" s="22">
        <v>0.49</v>
      </c>
      <c r="N14" s="22">
        <f>N23-F26</f>
        <v>2.67</v>
      </c>
      <c r="P14" s="22">
        <f t="shared" si="1"/>
        <v>-8.5299999999999994</v>
      </c>
      <c r="Q14" s="23">
        <f t="shared" si="0"/>
        <v>-8.3275000000000006</v>
      </c>
      <c r="R14" s="23">
        <f t="shared" si="2"/>
        <v>-7.8511111111111109</v>
      </c>
    </row>
    <row r="15" spans="1:18" ht="25" customHeight="1">
      <c r="A15" s="44">
        <v>13</v>
      </c>
      <c r="B15" s="70" t="s">
        <v>98</v>
      </c>
      <c r="C15" s="70" t="s">
        <v>126</v>
      </c>
      <c r="D15" s="72">
        <v>0.22</v>
      </c>
      <c r="E15" s="71">
        <v>1.4</v>
      </c>
      <c r="F15" s="20">
        <v>-0.17</v>
      </c>
      <c r="G15" s="39"/>
      <c r="H15" s="39"/>
      <c r="J15" s="22">
        <v>14</v>
      </c>
      <c r="K15" s="22" t="s">
        <v>125</v>
      </c>
      <c r="L15" s="22">
        <v>-1.89</v>
      </c>
      <c r="M15" s="22">
        <v>-2.4500000000000002</v>
      </c>
      <c r="N15" s="22">
        <f>N4+F13</f>
        <v>-0.38000000000000012</v>
      </c>
      <c r="P15" s="22">
        <f t="shared" si="1"/>
        <v>-10.72</v>
      </c>
      <c r="Q15" s="23">
        <f t="shared" si="0"/>
        <v>-11.2675</v>
      </c>
      <c r="R15" s="23">
        <f t="shared" si="2"/>
        <v>-10.901111111111112</v>
      </c>
    </row>
    <row r="16" spans="1:18" ht="25" customHeight="1">
      <c r="A16" s="44">
        <v>14</v>
      </c>
      <c r="B16" s="70" t="s">
        <v>98</v>
      </c>
      <c r="C16" s="70" t="s">
        <v>124</v>
      </c>
      <c r="D16" s="72">
        <v>0.49</v>
      </c>
      <c r="E16" s="71">
        <v>1.1399999999999999</v>
      </c>
      <c r="F16" s="20">
        <v>-1.43</v>
      </c>
      <c r="G16" s="39"/>
      <c r="H16" s="39"/>
      <c r="J16" s="22">
        <v>15</v>
      </c>
      <c r="K16" s="22" t="s">
        <v>99</v>
      </c>
      <c r="L16" s="22">
        <v>-1.18</v>
      </c>
      <c r="M16" s="22">
        <v>-2.0699999999999998</v>
      </c>
      <c r="N16" s="22">
        <f>N4-F28</f>
        <v>-6.0000000000000081E-2</v>
      </c>
      <c r="P16" s="22">
        <f t="shared" si="1"/>
        <v>-10.01</v>
      </c>
      <c r="Q16" s="23">
        <f t="shared" si="0"/>
        <v>-10.887499999999999</v>
      </c>
      <c r="R16" s="23">
        <f t="shared" si="2"/>
        <v>-10.581111111111111</v>
      </c>
    </row>
    <row r="17" spans="1:18" ht="25" customHeight="1">
      <c r="A17" s="44">
        <v>15</v>
      </c>
      <c r="B17" s="70" t="s">
        <v>106</v>
      </c>
      <c r="C17" s="70" t="s">
        <v>126</v>
      </c>
      <c r="D17" s="72">
        <v>-0.65</v>
      </c>
      <c r="E17" s="71">
        <v>0.98</v>
      </c>
      <c r="F17" s="20">
        <v>-0.25</v>
      </c>
      <c r="G17" s="39"/>
      <c r="H17" s="39"/>
      <c r="J17" s="22">
        <v>16</v>
      </c>
      <c r="K17" s="22" t="s">
        <v>114</v>
      </c>
      <c r="L17" s="22">
        <v>-1.02</v>
      </c>
      <c r="M17" s="22">
        <v>-2.0699999999999998</v>
      </c>
      <c r="N17" s="22">
        <f>N21+F32</f>
        <v>0.96</v>
      </c>
      <c r="P17" s="22">
        <f t="shared" si="1"/>
        <v>-9.85</v>
      </c>
      <c r="Q17" s="23">
        <f t="shared" si="0"/>
        <v>-10.887499999999999</v>
      </c>
      <c r="R17" s="23">
        <f t="shared" si="2"/>
        <v>-9.5611111111111118</v>
      </c>
    </row>
    <row r="18" spans="1:18" ht="25" customHeight="1">
      <c r="A18" s="44">
        <v>16</v>
      </c>
      <c r="B18" s="70" t="s">
        <v>106</v>
      </c>
      <c r="C18" s="70" t="s">
        <v>124</v>
      </c>
      <c r="D18" s="72">
        <v>-0.38</v>
      </c>
      <c r="E18" s="71">
        <v>0.72</v>
      </c>
      <c r="F18" s="20">
        <v>-1.5</v>
      </c>
      <c r="G18" s="40"/>
      <c r="H18" s="40"/>
      <c r="J18" s="22">
        <v>17</v>
      </c>
      <c r="K18" s="22" t="s">
        <v>112</v>
      </c>
      <c r="L18" s="22">
        <v>-0.57999999999999996</v>
      </c>
      <c r="M18" s="22">
        <v>0.91</v>
      </c>
      <c r="N18" s="22">
        <f>N21+F36</f>
        <v>3.45</v>
      </c>
      <c r="P18" s="22">
        <f t="shared" si="1"/>
        <v>-9.41</v>
      </c>
      <c r="Q18" s="23">
        <f t="shared" si="0"/>
        <v>-7.9074999999999998</v>
      </c>
      <c r="R18" s="23">
        <f t="shared" si="2"/>
        <v>-7.0711111111111116</v>
      </c>
    </row>
    <row r="19" spans="1:18" ht="25" customHeight="1">
      <c r="A19" s="69">
        <v>17</v>
      </c>
      <c r="B19" s="70" t="s">
        <v>121</v>
      </c>
      <c r="C19" s="70" t="s">
        <v>124</v>
      </c>
      <c r="D19" s="72">
        <v>0.16</v>
      </c>
      <c r="E19" s="71">
        <v>-0.08</v>
      </c>
      <c r="F19" s="20">
        <v>-2.1800000000000002</v>
      </c>
      <c r="G19" s="39"/>
      <c r="H19" s="39"/>
      <c r="J19" s="22">
        <v>18</v>
      </c>
      <c r="K19" s="22" t="s">
        <v>107</v>
      </c>
      <c r="L19" s="22">
        <v>-1.18</v>
      </c>
      <c r="M19" s="22">
        <v>-1.64</v>
      </c>
      <c r="N19" s="22">
        <f>N17+F30</f>
        <v>-0.17999999999999994</v>
      </c>
      <c r="P19" s="22">
        <f t="shared" si="1"/>
        <v>-10.01</v>
      </c>
      <c r="Q19" s="23">
        <f t="shared" si="0"/>
        <v>-10.4575</v>
      </c>
      <c r="R19" s="23">
        <f t="shared" si="2"/>
        <v>-10.701111111111111</v>
      </c>
    </row>
    <row r="20" spans="1:18" ht="25" customHeight="1">
      <c r="A20" s="44">
        <v>18</v>
      </c>
      <c r="B20" s="70" t="s">
        <v>129</v>
      </c>
      <c r="C20" s="70" t="s">
        <v>97</v>
      </c>
      <c r="D20" s="72">
        <v>-0.65</v>
      </c>
      <c r="E20" s="71">
        <v>0.06</v>
      </c>
      <c r="F20" s="20">
        <v>-0.81</v>
      </c>
      <c r="G20" s="39"/>
      <c r="H20" s="39"/>
      <c r="J20" s="22">
        <v>19</v>
      </c>
      <c r="K20" s="22" t="s">
        <v>104</v>
      </c>
      <c r="L20" s="22">
        <v>-0.57999999999999996</v>
      </c>
      <c r="M20" s="22">
        <v>-1.61</v>
      </c>
      <c r="N20" s="22">
        <f>N19-F31</f>
        <v>1.6600000000000001</v>
      </c>
      <c r="P20" s="22">
        <f t="shared" si="1"/>
        <v>-9.41</v>
      </c>
      <c r="Q20" s="23">
        <f t="shared" si="0"/>
        <v>-10.4275</v>
      </c>
      <c r="R20" s="23">
        <f t="shared" si="2"/>
        <v>-8.8611111111111107</v>
      </c>
    </row>
    <row r="21" spans="1:18" ht="25" customHeight="1">
      <c r="A21" s="44">
        <v>19</v>
      </c>
      <c r="B21" s="70" t="s">
        <v>100</v>
      </c>
      <c r="C21" s="70" t="s">
        <v>123</v>
      </c>
      <c r="D21" s="72">
        <v>0.59</v>
      </c>
      <c r="E21" s="71">
        <v>-0.76</v>
      </c>
      <c r="F21" s="20">
        <v>0.56999999999999995</v>
      </c>
      <c r="G21" s="40"/>
      <c r="H21" s="40"/>
      <c r="J21" s="22">
        <v>20</v>
      </c>
      <c r="K21" s="22" t="s">
        <v>126</v>
      </c>
      <c r="L21" s="22">
        <v>-0.9</v>
      </c>
      <c r="M21" s="22">
        <v>-0.26</v>
      </c>
      <c r="N21" s="22">
        <f>N1+F3</f>
        <v>2.25</v>
      </c>
      <c r="P21" s="22">
        <f t="shared" si="1"/>
        <v>-9.73</v>
      </c>
      <c r="Q21" s="23">
        <f t="shared" si="0"/>
        <v>-9.0775000000000006</v>
      </c>
      <c r="R21" s="23">
        <f t="shared" si="2"/>
        <v>-8.2711111111111109</v>
      </c>
    </row>
    <row r="22" spans="1:18" ht="25" customHeight="1">
      <c r="A22" s="44">
        <v>20</v>
      </c>
      <c r="B22" s="70" t="s">
        <v>100</v>
      </c>
      <c r="C22" s="70" t="s">
        <v>102</v>
      </c>
      <c r="D22" s="72">
        <v>7.0000000000000007E-2</v>
      </c>
      <c r="E22" s="71">
        <v>-0.82</v>
      </c>
      <c r="F22" s="20">
        <v>-0.28000000000000003</v>
      </c>
      <c r="G22" s="39"/>
      <c r="H22" s="39"/>
      <c r="J22" s="22">
        <v>21</v>
      </c>
      <c r="K22" s="22" t="s">
        <v>128</v>
      </c>
      <c r="L22" s="22">
        <v>-1.49</v>
      </c>
      <c r="M22" s="22">
        <v>-1.56</v>
      </c>
      <c r="N22" s="22">
        <f>N14+F27</f>
        <v>-6.0000000000000053E-2</v>
      </c>
      <c r="P22" s="22">
        <f t="shared" si="1"/>
        <v>-10.32</v>
      </c>
      <c r="Q22" s="23">
        <f t="shared" si="0"/>
        <v>-10.3775</v>
      </c>
      <c r="R22" s="23">
        <f t="shared" si="2"/>
        <v>-10.581111111111111</v>
      </c>
    </row>
    <row r="23" spans="1:18" ht="25" customHeight="1">
      <c r="A23" s="44">
        <v>21</v>
      </c>
      <c r="B23" s="70" t="s">
        <v>120</v>
      </c>
      <c r="C23" s="70" t="s">
        <v>100</v>
      </c>
      <c r="D23" s="72">
        <v>-1.1599999999999999</v>
      </c>
      <c r="E23" s="71">
        <v>-2.63</v>
      </c>
      <c r="F23" s="20">
        <v>-2.46</v>
      </c>
      <c r="G23" s="39"/>
      <c r="H23" s="39"/>
      <c r="J23" s="22">
        <v>22</v>
      </c>
      <c r="K23" s="22" t="s">
        <v>124</v>
      </c>
      <c r="L23" s="22">
        <v>-0.63</v>
      </c>
      <c r="M23" s="22">
        <v>-0.52</v>
      </c>
      <c r="N23" s="22">
        <f>N1+F4</f>
        <v>1</v>
      </c>
      <c r="P23" s="22">
        <f t="shared" si="1"/>
        <v>-9.4600000000000009</v>
      </c>
      <c r="Q23" s="23">
        <f t="shared" si="0"/>
        <v>-9.3375000000000004</v>
      </c>
      <c r="R23" s="23">
        <f t="shared" si="2"/>
        <v>-9.5211111111111109</v>
      </c>
    </row>
    <row r="24" spans="1:18" ht="25" customHeight="1">
      <c r="A24" s="44">
        <v>22</v>
      </c>
      <c r="B24" s="70" t="s">
        <v>120</v>
      </c>
      <c r="C24" s="70" t="s">
        <v>111</v>
      </c>
      <c r="D24" s="72">
        <v>-0.3</v>
      </c>
      <c r="E24" s="71">
        <v>-2.06</v>
      </c>
      <c r="F24" s="20">
        <v>-2.25</v>
      </c>
      <c r="G24" s="39"/>
      <c r="H24" s="39"/>
      <c r="J24" s="22">
        <v>23</v>
      </c>
      <c r="K24" s="22" t="s">
        <v>115</v>
      </c>
      <c r="L24" s="22">
        <v>-2.5099999999999998</v>
      </c>
      <c r="M24" s="22">
        <v>-3.51</v>
      </c>
      <c r="N24" s="22">
        <f>N19-F39</f>
        <v>-2.4699999999999998</v>
      </c>
      <c r="P24" s="22">
        <f t="shared" si="1"/>
        <v>-11.34</v>
      </c>
      <c r="Q24" s="23">
        <f t="shared" si="0"/>
        <v>-12.327500000000001</v>
      </c>
      <c r="R24" s="23">
        <f t="shared" si="2"/>
        <v>-12.991111111111111</v>
      </c>
    </row>
    <row r="25" spans="1:18" ht="25" customHeight="1">
      <c r="A25" s="69">
        <v>23</v>
      </c>
      <c r="B25" s="70" t="s">
        <v>120</v>
      </c>
      <c r="C25" s="70" t="s">
        <v>117</v>
      </c>
      <c r="D25" s="72">
        <v>0.28000000000000003</v>
      </c>
      <c r="E25" s="71">
        <v>-0.25</v>
      </c>
      <c r="F25" s="20">
        <v>-1.45</v>
      </c>
      <c r="G25" s="39"/>
      <c r="H25" s="39"/>
      <c r="J25" s="22">
        <v>24</v>
      </c>
      <c r="K25" s="22" t="s">
        <v>109</v>
      </c>
      <c r="L25" s="22">
        <v>0.91</v>
      </c>
      <c r="M25" s="22">
        <v>0.88</v>
      </c>
      <c r="N25" s="22">
        <f>N11-F42</f>
        <v>1.56</v>
      </c>
      <c r="P25" s="22">
        <f t="shared" si="1"/>
        <v>-7.92</v>
      </c>
      <c r="Q25" s="23">
        <f t="shared" si="0"/>
        <v>-7.9375</v>
      </c>
      <c r="R25" s="23">
        <f t="shared" si="2"/>
        <v>-8.9611111111111104</v>
      </c>
    </row>
    <row r="26" spans="1:18" ht="25" customHeight="1">
      <c r="A26" s="44">
        <v>24</v>
      </c>
      <c r="B26" s="70" t="s">
        <v>131</v>
      </c>
      <c r="C26" s="70" t="s">
        <v>124</v>
      </c>
      <c r="D26" s="72">
        <v>-0.93</v>
      </c>
      <c r="E26" s="71">
        <v>-1.01</v>
      </c>
      <c r="F26" s="20">
        <v>-1.67</v>
      </c>
      <c r="G26" s="39"/>
      <c r="H26" s="39"/>
      <c r="J26" s="22">
        <v>25</v>
      </c>
      <c r="K26" s="22" t="s">
        <v>102</v>
      </c>
      <c r="L26" s="22">
        <v>-0.79</v>
      </c>
      <c r="M26" s="22">
        <v>-1.38</v>
      </c>
      <c r="N26" s="22">
        <f>N35+F58</f>
        <v>-0.48999999999999977</v>
      </c>
      <c r="P26" s="22">
        <f t="shared" si="1"/>
        <v>-9.620000000000001</v>
      </c>
      <c r="Q26" s="23">
        <f t="shared" si="0"/>
        <v>-10.1975</v>
      </c>
      <c r="R26" s="23">
        <f t="shared" si="2"/>
        <v>-11.011111111111111</v>
      </c>
    </row>
    <row r="27" spans="1:18" ht="25" customHeight="1">
      <c r="A27" s="44">
        <v>25</v>
      </c>
      <c r="B27" s="70" t="s">
        <v>131</v>
      </c>
      <c r="C27" s="70" t="s">
        <v>128</v>
      </c>
      <c r="D27" s="72">
        <v>-1.79</v>
      </c>
      <c r="E27" s="71">
        <v>-2.0499999999999998</v>
      </c>
      <c r="F27" s="20">
        <v>-2.73</v>
      </c>
      <c r="G27" s="39"/>
      <c r="H27" s="39"/>
      <c r="J27" s="22">
        <v>26</v>
      </c>
      <c r="K27" s="22" t="s">
        <v>127</v>
      </c>
      <c r="L27" s="22">
        <v>0.99</v>
      </c>
      <c r="M27" s="22">
        <v>1.31</v>
      </c>
      <c r="N27" s="22">
        <f>N35-F43</f>
        <v>1.19</v>
      </c>
      <c r="P27" s="22">
        <f t="shared" si="1"/>
        <v>-7.84</v>
      </c>
      <c r="Q27" s="23">
        <f t="shared" si="0"/>
        <v>-7.5075000000000003</v>
      </c>
      <c r="R27" s="23">
        <f t="shared" si="2"/>
        <v>-9.3311111111111114</v>
      </c>
    </row>
    <row r="28" spans="1:18" ht="25" customHeight="1">
      <c r="A28" s="44">
        <v>26</v>
      </c>
      <c r="B28" s="70" t="s">
        <v>99</v>
      </c>
      <c r="C28" s="70" t="s">
        <v>122</v>
      </c>
      <c r="D28" s="72">
        <v>-0.45</v>
      </c>
      <c r="E28" s="71">
        <v>0.41</v>
      </c>
      <c r="F28" s="20">
        <v>0.21</v>
      </c>
      <c r="G28" s="39"/>
      <c r="H28" s="39"/>
      <c r="J28" s="22">
        <v>27</v>
      </c>
      <c r="K28" s="22" t="s">
        <v>123</v>
      </c>
      <c r="L28" s="22">
        <v>-0.27</v>
      </c>
      <c r="M28" s="22">
        <v>-1.32</v>
      </c>
      <c r="N28" s="22">
        <f>N35+F59</f>
        <v>0.3600000000000001</v>
      </c>
      <c r="P28" s="22">
        <f t="shared" si="1"/>
        <v>-9.1</v>
      </c>
      <c r="Q28" s="23">
        <f t="shared" si="0"/>
        <v>-10.137499999999999</v>
      </c>
      <c r="R28" s="23">
        <f t="shared" si="2"/>
        <v>-10.161111111111111</v>
      </c>
    </row>
    <row r="29" spans="1:18" ht="25" customHeight="1">
      <c r="A29" s="44">
        <v>27</v>
      </c>
      <c r="B29" s="70" t="s">
        <v>99</v>
      </c>
      <c r="C29" s="70" t="s">
        <v>107</v>
      </c>
      <c r="D29" s="72">
        <v>0</v>
      </c>
      <c r="E29" s="71">
        <v>0.43</v>
      </c>
      <c r="F29" s="20">
        <v>-0.11</v>
      </c>
      <c r="G29" s="39"/>
      <c r="H29" s="39"/>
      <c r="J29" s="22">
        <v>28</v>
      </c>
      <c r="K29" s="22" t="s">
        <v>117</v>
      </c>
      <c r="L29" s="22">
        <v>0.57999999999999996</v>
      </c>
      <c r="M29" s="22">
        <v>1.81</v>
      </c>
      <c r="N29" s="22">
        <f>N12-F44</f>
        <v>0.80000000000000027</v>
      </c>
      <c r="P29" s="22">
        <f t="shared" si="1"/>
        <v>-8.25</v>
      </c>
      <c r="Q29" s="23">
        <f t="shared" si="0"/>
        <v>-7.0075000000000003</v>
      </c>
      <c r="R29" s="23">
        <f>N29-AVERAGE(N:N)+AVERAGE($L:$L)+$I$1</f>
        <v>-9.7211111111111101</v>
      </c>
    </row>
    <row r="30" spans="1:18" ht="25" customHeight="1">
      <c r="A30" s="44">
        <v>28</v>
      </c>
      <c r="B30" s="70" t="s">
        <v>114</v>
      </c>
      <c r="C30" s="70" t="s">
        <v>107</v>
      </c>
      <c r="D30" s="72">
        <v>-0.16</v>
      </c>
      <c r="E30" s="71">
        <v>0.43</v>
      </c>
      <c r="F30" s="20">
        <v>-1.1399999999999999</v>
      </c>
      <c r="G30" s="39"/>
      <c r="H30" s="39"/>
      <c r="J30" s="22">
        <v>29</v>
      </c>
      <c r="K30" s="22" t="s">
        <v>118</v>
      </c>
      <c r="L30" s="22">
        <v>-0.18</v>
      </c>
      <c r="M30" s="22">
        <v>0.89</v>
      </c>
      <c r="N30" s="22">
        <f>N35-F45</f>
        <v>2.72</v>
      </c>
      <c r="P30" s="22">
        <f t="shared" si="1"/>
        <v>-9.01</v>
      </c>
      <c r="Q30" s="23">
        <f t="shared" si="0"/>
        <v>-7.9275000000000002</v>
      </c>
      <c r="R30" s="23">
        <f t="shared" si="2"/>
        <v>-7.8011111111111111</v>
      </c>
    </row>
    <row r="31" spans="1:18" ht="25" customHeight="1">
      <c r="A31" s="44">
        <v>29</v>
      </c>
      <c r="B31" s="70" t="s">
        <v>104</v>
      </c>
      <c r="C31" s="70" t="s">
        <v>107</v>
      </c>
      <c r="D31" s="72">
        <v>-0.6</v>
      </c>
      <c r="E31" s="71">
        <v>-0.03</v>
      </c>
      <c r="F31" s="20">
        <v>-1.84</v>
      </c>
      <c r="G31" s="39"/>
      <c r="H31" s="39"/>
      <c r="J31" s="22">
        <v>30</v>
      </c>
      <c r="K31" s="22" t="s">
        <v>110</v>
      </c>
      <c r="L31" s="22">
        <v>0.99</v>
      </c>
      <c r="M31" s="22">
        <v>1.42</v>
      </c>
      <c r="N31" s="22">
        <f>N35-F46</f>
        <v>3.12</v>
      </c>
      <c r="P31" s="22">
        <f t="shared" si="1"/>
        <v>-7.84</v>
      </c>
      <c r="Q31" s="23">
        <f t="shared" si="0"/>
        <v>-7.3975</v>
      </c>
      <c r="R31" s="23">
        <f t="shared" si="2"/>
        <v>-7.4011111111111108</v>
      </c>
    </row>
    <row r="32" spans="1:18" ht="25" customHeight="1">
      <c r="A32" s="44">
        <v>30</v>
      </c>
      <c r="B32" s="70" t="s">
        <v>126</v>
      </c>
      <c r="C32" s="70" t="s">
        <v>114</v>
      </c>
      <c r="D32" s="72">
        <v>-0.12</v>
      </c>
      <c r="E32" s="71">
        <v>-1.81</v>
      </c>
      <c r="F32" s="20">
        <v>-1.29</v>
      </c>
      <c r="G32" s="39"/>
      <c r="H32" s="39"/>
      <c r="J32" s="22">
        <v>31</v>
      </c>
      <c r="K32" s="22" t="s">
        <v>105</v>
      </c>
      <c r="L32" s="22">
        <v>-0.5</v>
      </c>
      <c r="M32" s="22">
        <v>1.54</v>
      </c>
      <c r="N32" s="22">
        <f>N11-F47</f>
        <v>1.72</v>
      </c>
      <c r="P32" s="22">
        <f t="shared" si="1"/>
        <v>-9.33</v>
      </c>
      <c r="Q32" s="23">
        <f t="shared" si="0"/>
        <v>-7.2774999999999999</v>
      </c>
      <c r="R32" s="23">
        <f t="shared" si="2"/>
        <v>-8.801111111111112</v>
      </c>
    </row>
    <row r="33" spans="1:18" ht="25" customHeight="1">
      <c r="A33" s="44">
        <v>31</v>
      </c>
      <c r="B33" s="70" t="s">
        <v>126</v>
      </c>
      <c r="C33" s="70" t="s">
        <v>104</v>
      </c>
      <c r="D33" s="72">
        <v>0.32</v>
      </c>
      <c r="E33" s="71">
        <v>-1.36</v>
      </c>
      <c r="F33" s="20">
        <v>-0.59</v>
      </c>
      <c r="G33" s="39"/>
      <c r="H33" s="39"/>
      <c r="J33" s="22">
        <v>32</v>
      </c>
      <c r="K33" s="22" t="s">
        <v>101</v>
      </c>
      <c r="L33" s="22">
        <v>-0.31</v>
      </c>
      <c r="M33" s="22">
        <v>0.33</v>
      </c>
      <c r="N33" s="22">
        <f>N32-F54</f>
        <v>0.55000000000000004</v>
      </c>
      <c r="P33" s="22">
        <f t="shared" si="1"/>
        <v>-9.14</v>
      </c>
      <c r="Q33" s="23">
        <f t="shared" si="0"/>
        <v>-8.4875000000000007</v>
      </c>
      <c r="R33" s="23">
        <f t="shared" si="2"/>
        <v>-9.9711111111111101</v>
      </c>
    </row>
    <row r="34" spans="1:18" ht="25" customHeight="1">
      <c r="A34" s="44">
        <v>32</v>
      </c>
      <c r="B34" s="70" t="s">
        <v>126</v>
      </c>
      <c r="C34" s="70" t="s">
        <v>113</v>
      </c>
      <c r="D34" s="72">
        <v>0.47</v>
      </c>
      <c r="E34" s="71">
        <v>-1.33</v>
      </c>
      <c r="F34" s="20">
        <v>-1.07</v>
      </c>
      <c r="G34" s="39"/>
      <c r="H34" s="39"/>
      <c r="J34" s="22">
        <v>33</v>
      </c>
      <c r="K34" s="22" t="s">
        <v>132</v>
      </c>
      <c r="L34" s="22">
        <v>-0.25</v>
      </c>
      <c r="M34" s="22">
        <v>-0.45</v>
      </c>
      <c r="N34" s="22">
        <f>N33+F51</f>
        <v>0.89000000000000012</v>
      </c>
      <c r="P34" s="22">
        <f t="shared" si="1"/>
        <v>-9.08</v>
      </c>
      <c r="Q34" s="23">
        <f t="shared" si="0"/>
        <v>-9.2675000000000001</v>
      </c>
      <c r="R34" s="23">
        <f t="shared" si="2"/>
        <v>-9.6311111111111103</v>
      </c>
    </row>
    <row r="35" spans="1:18" ht="25" customHeight="1">
      <c r="A35" s="44">
        <v>33</v>
      </c>
      <c r="B35" s="70" t="s">
        <v>126</v>
      </c>
      <c r="C35" s="70" t="s">
        <v>130</v>
      </c>
      <c r="D35" s="72">
        <v>0.42</v>
      </c>
      <c r="E35" s="71">
        <v>-0.23</v>
      </c>
      <c r="F35" s="20">
        <v>0.56999999999999995</v>
      </c>
      <c r="G35" s="39"/>
      <c r="H35" s="55"/>
      <c r="J35" s="22">
        <v>34</v>
      </c>
      <c r="K35" s="22" t="s">
        <v>97</v>
      </c>
      <c r="L35" s="22">
        <v>-0.54</v>
      </c>
      <c r="M35" s="22">
        <v>0.16</v>
      </c>
      <c r="N35" s="22">
        <f>N25+F41</f>
        <v>2.08</v>
      </c>
      <c r="P35" s="22">
        <f t="shared" si="1"/>
        <v>-9.370000000000001</v>
      </c>
      <c r="Q35" s="23">
        <f t="shared" si="0"/>
        <v>-8.6575000000000006</v>
      </c>
      <c r="R35" s="23">
        <f t="shared" si="2"/>
        <v>-8.4411111111111108</v>
      </c>
    </row>
    <row r="36" spans="1:18" ht="25" customHeight="1">
      <c r="A36" s="44">
        <v>34</v>
      </c>
      <c r="B36" s="70" t="s">
        <v>126</v>
      </c>
      <c r="C36" s="70" t="s">
        <v>112</v>
      </c>
      <c r="D36" s="72">
        <v>0.32</v>
      </c>
      <c r="E36" s="71">
        <v>1.17</v>
      </c>
      <c r="F36" s="20">
        <v>1.2</v>
      </c>
      <c r="G36" s="39"/>
      <c r="H36" s="39"/>
      <c r="J36" s="22">
        <v>35</v>
      </c>
      <c r="K36" s="22" t="s">
        <v>103</v>
      </c>
      <c r="L36" s="22">
        <v>-1.24</v>
      </c>
      <c r="M36" s="22">
        <v>-0.96</v>
      </c>
      <c r="N36" s="22">
        <f>N33+F56</f>
        <v>0.62000000000000011</v>
      </c>
      <c r="P36" s="22">
        <f t="shared" si="1"/>
        <v>-10.07</v>
      </c>
      <c r="Q36" s="23">
        <f t="shared" si="0"/>
        <v>-9.7774999999999999</v>
      </c>
      <c r="R36" s="23">
        <f t="shared" si="2"/>
        <v>-9.9011111111111116</v>
      </c>
    </row>
    <row r="37" spans="1:18" ht="25" customHeight="1">
      <c r="A37" s="44">
        <v>35</v>
      </c>
      <c r="B37" s="70" t="s">
        <v>124</v>
      </c>
      <c r="C37" s="70" t="s">
        <v>119</v>
      </c>
      <c r="D37" s="72">
        <v>0.38</v>
      </c>
      <c r="E37" s="71">
        <v>-0.9</v>
      </c>
      <c r="F37" s="20">
        <v>1.38</v>
      </c>
      <c r="G37" s="39"/>
      <c r="H37" s="39"/>
    </row>
    <row r="38" spans="1:18" ht="25" customHeight="1">
      <c r="A38" s="44">
        <v>36</v>
      </c>
      <c r="B38" s="70" t="s">
        <v>124</v>
      </c>
      <c r="C38" s="70" t="s">
        <v>125</v>
      </c>
      <c r="D38" s="72">
        <v>-1.26</v>
      </c>
      <c r="E38" s="71">
        <v>-1.95</v>
      </c>
      <c r="F38" s="20">
        <v>-1.37</v>
      </c>
      <c r="G38" s="39"/>
      <c r="H38" s="39"/>
      <c r="P38" s="22">
        <f>SUM(P1:P36)</f>
        <v>-335.74999999999989</v>
      </c>
      <c r="Q38" s="23">
        <f>SUM(Q1:Q36)</f>
        <v>-335.75</v>
      </c>
      <c r="R38" s="22">
        <f>SUM(R1:R36)</f>
        <v>-335.75</v>
      </c>
    </row>
    <row r="39" spans="1:18" ht="25" customHeight="1">
      <c r="A39" s="44">
        <v>37</v>
      </c>
      <c r="B39" s="70" t="s">
        <v>115</v>
      </c>
      <c r="C39" s="70" t="s">
        <v>107</v>
      </c>
      <c r="D39" s="72">
        <v>1.33</v>
      </c>
      <c r="E39" s="71">
        <v>1.87</v>
      </c>
      <c r="F39" s="20">
        <v>2.29</v>
      </c>
      <c r="G39" s="39"/>
      <c r="H39" s="39"/>
    </row>
    <row r="40" spans="1:18" ht="25" customHeight="1">
      <c r="A40" s="44">
        <v>38</v>
      </c>
      <c r="B40" s="70" t="s">
        <v>115</v>
      </c>
      <c r="C40" s="70" t="s">
        <v>124</v>
      </c>
      <c r="D40" s="72">
        <v>1.88</v>
      </c>
      <c r="E40" s="71">
        <v>3</v>
      </c>
      <c r="F40" s="20">
        <v>3.46</v>
      </c>
      <c r="G40" s="40"/>
      <c r="H40" s="40"/>
    </row>
    <row r="41" spans="1:18" ht="25" customHeight="1">
      <c r="A41" s="44">
        <v>39</v>
      </c>
      <c r="B41" s="70" t="s">
        <v>109</v>
      </c>
      <c r="C41" s="70" t="s">
        <v>97</v>
      </c>
      <c r="D41" s="72">
        <v>-1.45</v>
      </c>
      <c r="E41" s="71">
        <v>-0.71</v>
      </c>
      <c r="F41" s="20">
        <v>0.52</v>
      </c>
      <c r="G41" s="39"/>
      <c r="H41" s="39"/>
    </row>
    <row r="42" spans="1:18" ht="25" customHeight="1">
      <c r="A42" s="44">
        <v>40</v>
      </c>
      <c r="B42" s="70" t="s">
        <v>109</v>
      </c>
      <c r="C42" s="70" t="s">
        <v>100</v>
      </c>
      <c r="D42" s="72">
        <v>-1.77</v>
      </c>
      <c r="E42" s="71">
        <v>-1.44</v>
      </c>
      <c r="F42" s="20">
        <v>-1.77</v>
      </c>
      <c r="G42" s="39"/>
      <c r="H42" s="39"/>
    </row>
    <row r="43" spans="1:18" ht="25" customHeight="1">
      <c r="A43" s="44">
        <v>41</v>
      </c>
      <c r="B43" s="70" t="s">
        <v>127</v>
      </c>
      <c r="C43" s="70" t="s">
        <v>97</v>
      </c>
      <c r="D43" s="72">
        <v>-1.53</v>
      </c>
      <c r="E43" s="71">
        <v>-1.1499999999999999</v>
      </c>
      <c r="F43" s="20">
        <v>0.89</v>
      </c>
      <c r="G43" s="39"/>
      <c r="H43" s="39"/>
    </row>
    <row r="44" spans="1:18" ht="25" customHeight="1">
      <c r="A44" s="44">
        <v>42</v>
      </c>
      <c r="B44" s="70" t="s">
        <v>117</v>
      </c>
      <c r="C44" s="70" t="s">
        <v>116</v>
      </c>
      <c r="D44" s="72">
        <v>-0.5</v>
      </c>
      <c r="E44" s="71">
        <v>-3.09</v>
      </c>
      <c r="F44" s="20">
        <v>-3.45</v>
      </c>
      <c r="G44" s="55"/>
      <c r="H44" s="55"/>
    </row>
    <row r="45" spans="1:18" ht="25" customHeight="1">
      <c r="A45" s="44">
        <v>43</v>
      </c>
      <c r="B45" s="70" t="s">
        <v>118</v>
      </c>
      <c r="C45" s="70" t="s">
        <v>97</v>
      </c>
      <c r="D45" s="72">
        <v>-0.36</v>
      </c>
      <c r="E45" s="71">
        <v>-0.73</v>
      </c>
      <c r="F45" s="20">
        <v>-0.64</v>
      </c>
      <c r="G45" s="39"/>
      <c r="H45" s="39"/>
    </row>
    <row r="46" spans="1:18" ht="25" customHeight="1">
      <c r="A46" s="44">
        <v>44</v>
      </c>
      <c r="B46" s="70" t="s">
        <v>110</v>
      </c>
      <c r="C46" s="70" t="s">
        <v>97</v>
      </c>
      <c r="D46" s="72">
        <v>-1.53</v>
      </c>
      <c r="E46" s="71">
        <v>-1.26</v>
      </c>
      <c r="F46" s="20">
        <v>-1.04</v>
      </c>
      <c r="G46" s="39"/>
      <c r="H46" s="39"/>
    </row>
    <row r="47" spans="1:18" ht="25" customHeight="1">
      <c r="A47" s="44">
        <v>45</v>
      </c>
      <c r="B47" s="70" t="s">
        <v>105</v>
      </c>
      <c r="C47" s="70" t="s">
        <v>100</v>
      </c>
      <c r="D47" s="72">
        <v>-0.36</v>
      </c>
      <c r="E47" s="71">
        <v>-2.11</v>
      </c>
      <c r="F47" s="20">
        <v>-1.93</v>
      </c>
      <c r="G47" s="40"/>
      <c r="H47" s="40"/>
    </row>
    <row r="48" spans="1:18" ht="25" customHeight="1">
      <c r="A48" s="44">
        <v>46</v>
      </c>
      <c r="B48" s="70" t="s">
        <v>101</v>
      </c>
      <c r="C48" s="70" t="s">
        <v>127</v>
      </c>
      <c r="D48" s="72">
        <v>1.3</v>
      </c>
      <c r="E48" s="71">
        <v>0.98</v>
      </c>
      <c r="F48" s="20">
        <v>0.64</v>
      </c>
      <c r="G48" s="39"/>
      <c r="H48" s="39"/>
    </row>
    <row r="49" spans="1:8" ht="25" customHeight="1">
      <c r="A49" s="44">
        <v>47</v>
      </c>
      <c r="B49" s="70" t="s">
        <v>101</v>
      </c>
      <c r="C49" s="70" t="s">
        <v>129</v>
      </c>
      <c r="D49" s="72">
        <v>0.42</v>
      </c>
      <c r="E49" s="71">
        <v>-0.24</v>
      </c>
      <c r="F49" s="20">
        <v>2.34</v>
      </c>
      <c r="G49" s="39"/>
      <c r="H49" s="39"/>
    </row>
    <row r="50" spans="1:8" ht="25" customHeight="1">
      <c r="A50" s="44">
        <v>48</v>
      </c>
      <c r="B50" s="70" t="s">
        <v>101</v>
      </c>
      <c r="C50" s="70" t="s">
        <v>118</v>
      </c>
      <c r="D50" s="72">
        <v>0.13</v>
      </c>
      <c r="E50" s="71">
        <v>0.56000000000000005</v>
      </c>
      <c r="F50" s="20">
        <v>2.16</v>
      </c>
      <c r="G50" s="39"/>
      <c r="H50" s="39"/>
    </row>
    <row r="51" spans="1:8" ht="25" customHeight="1">
      <c r="A51" s="44">
        <v>49</v>
      </c>
      <c r="B51" s="70" t="s">
        <v>101</v>
      </c>
      <c r="C51" s="70" t="s">
        <v>132</v>
      </c>
      <c r="D51" s="72">
        <v>0.06</v>
      </c>
      <c r="E51" s="71">
        <v>-0.78</v>
      </c>
      <c r="F51" s="20">
        <v>0.34</v>
      </c>
      <c r="G51" s="39"/>
      <c r="H51" s="39"/>
    </row>
    <row r="52" spans="1:8" ht="25" customHeight="1">
      <c r="A52" s="44">
        <v>50</v>
      </c>
      <c r="B52" s="70" t="s">
        <v>101</v>
      </c>
      <c r="C52" s="70" t="s">
        <v>100</v>
      </c>
      <c r="D52" s="72">
        <v>-0.55000000000000004</v>
      </c>
      <c r="E52" s="71">
        <v>-0.9</v>
      </c>
      <c r="F52" s="20">
        <v>-0.77</v>
      </c>
      <c r="G52" s="39"/>
      <c r="H52" s="39"/>
    </row>
    <row r="53" spans="1:8" ht="25" customHeight="1">
      <c r="A53" s="44">
        <v>51</v>
      </c>
      <c r="B53" s="70" t="s">
        <v>101</v>
      </c>
      <c r="C53" s="70" t="s">
        <v>116</v>
      </c>
      <c r="D53" s="72">
        <v>0.39</v>
      </c>
      <c r="E53" s="71">
        <v>-1.61</v>
      </c>
      <c r="F53" s="20">
        <v>-3.21</v>
      </c>
      <c r="G53" s="39"/>
      <c r="H53" s="40"/>
    </row>
    <row r="54" spans="1:8" ht="25" customHeight="1">
      <c r="A54" s="44">
        <v>52</v>
      </c>
      <c r="B54" s="70" t="s">
        <v>101</v>
      </c>
      <c r="C54" s="70" t="s">
        <v>105</v>
      </c>
      <c r="D54" s="72">
        <v>-0.19</v>
      </c>
      <c r="E54" s="71">
        <v>1.21</v>
      </c>
      <c r="F54" s="20">
        <v>1.17</v>
      </c>
      <c r="G54" s="40"/>
      <c r="H54" s="40"/>
    </row>
    <row r="55" spans="1:8" ht="25" customHeight="1">
      <c r="A55" s="44">
        <v>53</v>
      </c>
      <c r="B55" s="70" t="s">
        <v>101</v>
      </c>
      <c r="C55" s="70" t="s">
        <v>110</v>
      </c>
      <c r="D55" s="72">
        <v>1.3</v>
      </c>
      <c r="E55" s="71">
        <v>1.0900000000000001</v>
      </c>
      <c r="F55" s="20">
        <v>2.56</v>
      </c>
      <c r="G55" s="39"/>
      <c r="H55" s="39"/>
    </row>
    <row r="56" spans="1:8" ht="25" customHeight="1">
      <c r="A56" s="44">
        <v>54</v>
      </c>
      <c r="B56" s="70" t="s">
        <v>101</v>
      </c>
      <c r="C56" s="70" t="s">
        <v>103</v>
      </c>
      <c r="D56" s="72">
        <v>-0.93</v>
      </c>
      <c r="E56" s="71">
        <v>-1.29</v>
      </c>
      <c r="F56" s="20">
        <v>7.0000000000000007E-2</v>
      </c>
      <c r="G56" s="39"/>
      <c r="H56" s="39"/>
    </row>
    <row r="57" spans="1:8" ht="25" customHeight="1">
      <c r="A57" s="44">
        <v>55</v>
      </c>
      <c r="B57" s="70" t="s">
        <v>132</v>
      </c>
      <c r="C57" s="70" t="s">
        <v>100</v>
      </c>
      <c r="D57" s="72">
        <v>-0.61</v>
      </c>
      <c r="E57" s="71">
        <v>-0.11</v>
      </c>
      <c r="F57" s="20">
        <v>-1.1100000000000001</v>
      </c>
      <c r="G57" s="39"/>
      <c r="H57" s="39"/>
    </row>
    <row r="58" spans="1:8" ht="25" customHeight="1">
      <c r="A58" s="44">
        <v>56</v>
      </c>
      <c r="B58" s="70" t="s">
        <v>97</v>
      </c>
      <c r="C58" s="70" t="s">
        <v>102</v>
      </c>
      <c r="D58" s="72">
        <v>-0.25</v>
      </c>
      <c r="E58" s="71">
        <v>-1.55</v>
      </c>
      <c r="F58" s="20">
        <v>-2.57</v>
      </c>
      <c r="G58" s="39"/>
      <c r="H58" s="39"/>
    </row>
    <row r="59" spans="1:8" ht="25" customHeight="1">
      <c r="A59" s="44">
        <v>57</v>
      </c>
      <c r="B59" s="70" t="s">
        <v>97</v>
      </c>
      <c r="C59" s="70" t="s">
        <v>123</v>
      </c>
      <c r="D59" s="72">
        <v>0.27</v>
      </c>
      <c r="E59" s="71">
        <v>-1.49</v>
      </c>
      <c r="F59" s="20">
        <v>-1.72</v>
      </c>
      <c r="G59" s="39"/>
      <c r="H59" s="39"/>
    </row>
    <row r="60" spans="1:8" ht="25" customHeight="1">
      <c r="A60" s="44">
        <v>58</v>
      </c>
      <c r="B60" s="70" t="s">
        <v>103</v>
      </c>
      <c r="C60" s="70" t="s">
        <v>100</v>
      </c>
      <c r="D60" s="72">
        <v>0.38</v>
      </c>
      <c r="E60" s="71">
        <v>0.4</v>
      </c>
      <c r="F60" s="20">
        <v>-0.83</v>
      </c>
      <c r="G60" s="39"/>
      <c r="H60" s="39"/>
    </row>
    <row r="61" spans="1:8" ht="25" customHeight="1">
      <c r="A61" s="46"/>
      <c r="B61" s="46"/>
      <c r="C61" s="46"/>
      <c r="D61" s="56"/>
      <c r="E61" s="57"/>
      <c r="F61" s="29"/>
      <c r="G61" s="58"/>
      <c r="H61" s="58"/>
    </row>
  </sheetData>
  <mergeCells count="8">
    <mergeCell ref="A1:A2"/>
    <mergeCell ref="E1:E2"/>
    <mergeCell ref="D1:D2"/>
    <mergeCell ref="F1:F2"/>
    <mergeCell ref="H1:H2"/>
    <mergeCell ref="G1:G2"/>
    <mergeCell ref="C1:C2"/>
    <mergeCell ref="B1:B2"/>
  </mergeCells>
  <phoneticPr fontId="16" type="noConversion"/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3"/>
  <sheetViews>
    <sheetView topLeftCell="A30" workbookViewId="0">
      <selection activeCell="P45" sqref="P45"/>
    </sheetView>
  </sheetViews>
  <sheetFormatPr baseColWidth="10" defaultColWidth="11.1640625" defaultRowHeight="25" customHeight="1"/>
  <cols>
    <col min="1" max="4" width="11" style="22" customWidth="1"/>
    <col min="5" max="5" width="11" style="59" customWidth="1"/>
    <col min="6" max="8" width="11" style="22" customWidth="1"/>
    <col min="9" max="13" width="11.33203125" style="22" bestFit="1" customWidth="1"/>
    <col min="14" max="14" width="11.5" style="22" bestFit="1" customWidth="1"/>
    <col min="15" max="15" width="11.1640625" style="22"/>
    <col min="16" max="18" width="11.33203125" style="22" bestFit="1" customWidth="1"/>
    <col min="19" max="16384" width="11.1640625" style="6"/>
  </cols>
  <sheetData>
    <row r="1" spans="1:18" ht="25" customHeight="1">
      <c r="A1" s="75" t="s">
        <v>133</v>
      </c>
      <c r="B1" s="75" t="s">
        <v>11</v>
      </c>
      <c r="C1" s="75" t="s">
        <v>12</v>
      </c>
      <c r="D1" s="80" t="s">
        <v>13</v>
      </c>
      <c r="E1" s="76" t="s">
        <v>14</v>
      </c>
      <c r="F1" s="78" t="s">
        <v>139</v>
      </c>
      <c r="G1" s="79"/>
      <c r="H1" s="79"/>
      <c r="I1" s="22">
        <v>-8.83</v>
      </c>
      <c r="J1" s="22">
        <v>0</v>
      </c>
      <c r="K1" s="22">
        <v>23</v>
      </c>
      <c r="L1" s="22">
        <v>0</v>
      </c>
      <c r="M1" s="22">
        <v>0</v>
      </c>
      <c r="N1" s="22">
        <v>0</v>
      </c>
      <c r="P1" s="22">
        <f t="shared" ref="P1:P42" si="0">L1+$I$1</f>
        <v>-8.83</v>
      </c>
      <c r="Q1" s="23">
        <f t="shared" ref="Q1:Q42" si="1">M1-AVERAGE(M:M)+AVERAGE($L:$L)+$I$1</f>
        <v>-8.1145238095238099</v>
      </c>
      <c r="R1" s="23">
        <f t="shared" ref="R1:R42" si="2">N1-AVERAGE(N:N)+AVERAGE($L:$L)+$I$1</f>
        <v>-8.0128571428571433</v>
      </c>
    </row>
    <row r="2" spans="1:18" ht="25" customHeight="1">
      <c r="A2" s="75"/>
      <c r="B2" s="75"/>
      <c r="C2" s="75"/>
      <c r="D2" s="80"/>
      <c r="E2" s="76"/>
      <c r="F2" s="78"/>
      <c r="G2" s="79"/>
      <c r="H2" s="79"/>
      <c r="J2" s="22">
        <v>1</v>
      </c>
      <c r="K2" s="22">
        <v>26</v>
      </c>
      <c r="L2" s="22">
        <v>0.6</v>
      </c>
      <c r="M2" s="22">
        <v>-0.19</v>
      </c>
      <c r="N2" s="22">
        <f>N20-F3</f>
        <v>0.91</v>
      </c>
      <c r="P2" s="22">
        <f t="shared" si="0"/>
        <v>-8.23</v>
      </c>
      <c r="Q2" s="23">
        <f t="shared" si="1"/>
        <v>-8.3045238095238094</v>
      </c>
      <c r="R2" s="23">
        <f t="shared" si="2"/>
        <v>-7.1028571428571432</v>
      </c>
    </row>
    <row r="3" spans="1:18" ht="25" customHeight="1">
      <c r="A3" s="44">
        <v>1</v>
      </c>
      <c r="B3" s="70">
        <v>26</v>
      </c>
      <c r="C3" s="70">
        <v>44</v>
      </c>
      <c r="D3" s="73">
        <v>-0.44</v>
      </c>
      <c r="E3" s="71">
        <v>-1.06</v>
      </c>
      <c r="F3" s="20">
        <v>0.37</v>
      </c>
      <c r="G3" s="54"/>
      <c r="H3" s="54"/>
      <c r="J3" s="22">
        <v>2</v>
      </c>
      <c r="K3" s="22">
        <v>27</v>
      </c>
      <c r="L3" s="22">
        <v>2.71</v>
      </c>
      <c r="M3" s="22">
        <v>2.2999999999999998</v>
      </c>
      <c r="N3" s="22">
        <f>N1-F6</f>
        <v>2.1</v>
      </c>
      <c r="P3" s="22">
        <f t="shared" si="0"/>
        <v>-6.12</v>
      </c>
      <c r="Q3" s="23">
        <f t="shared" si="1"/>
        <v>-5.8145238095238101</v>
      </c>
      <c r="R3" s="23">
        <f t="shared" si="2"/>
        <v>-5.9128571428571428</v>
      </c>
    </row>
    <row r="4" spans="1:18" ht="25" customHeight="1">
      <c r="A4" s="44">
        <v>2</v>
      </c>
      <c r="B4" s="70">
        <v>26</v>
      </c>
      <c r="C4" s="70">
        <v>57</v>
      </c>
      <c r="D4" s="73">
        <v>-0.8</v>
      </c>
      <c r="E4" s="71">
        <v>-0.59</v>
      </c>
      <c r="F4" s="20">
        <v>-0.65</v>
      </c>
      <c r="G4" s="54"/>
      <c r="H4" s="54"/>
      <c r="J4" s="22">
        <v>3</v>
      </c>
      <c r="K4" s="22">
        <v>28</v>
      </c>
      <c r="L4" s="22">
        <v>2.2000000000000002</v>
      </c>
      <c r="M4" s="22">
        <v>2.17</v>
      </c>
      <c r="N4" s="22">
        <f>N3-F9</f>
        <v>3.23</v>
      </c>
      <c r="P4" s="22">
        <f t="shared" si="0"/>
        <v>-6.63</v>
      </c>
      <c r="Q4" s="23">
        <f t="shared" si="1"/>
        <v>-5.94452380952381</v>
      </c>
      <c r="R4" s="23">
        <f t="shared" si="2"/>
        <v>-4.7828571428571429</v>
      </c>
    </row>
    <row r="5" spans="1:18" ht="25" customHeight="1">
      <c r="A5" s="44">
        <v>3</v>
      </c>
      <c r="B5" s="70">
        <v>26</v>
      </c>
      <c r="C5" s="70">
        <v>64</v>
      </c>
      <c r="D5" s="73">
        <v>-1.26</v>
      </c>
      <c r="E5" s="71">
        <v>-0.57999999999999996</v>
      </c>
      <c r="F5" s="20">
        <v>-3.87</v>
      </c>
      <c r="G5" s="54"/>
      <c r="H5" s="54"/>
      <c r="J5" s="22">
        <v>4</v>
      </c>
      <c r="K5" s="22">
        <v>29</v>
      </c>
      <c r="L5" s="22">
        <v>1.89</v>
      </c>
      <c r="M5" s="22">
        <v>1.82</v>
      </c>
      <c r="N5" s="22">
        <f>N3-F12</f>
        <v>2.15</v>
      </c>
      <c r="P5" s="22">
        <f t="shared" si="0"/>
        <v>-6.94</v>
      </c>
      <c r="Q5" s="23">
        <f t="shared" si="1"/>
        <v>-6.2945238095238096</v>
      </c>
      <c r="R5" s="23">
        <f t="shared" si="2"/>
        <v>-5.862857142857143</v>
      </c>
    </row>
    <row r="6" spans="1:18" ht="25" customHeight="1">
      <c r="A6" s="44">
        <v>4</v>
      </c>
      <c r="B6" s="70">
        <v>27</v>
      </c>
      <c r="C6" s="70">
        <v>23</v>
      </c>
      <c r="D6" s="73">
        <v>-2.71</v>
      </c>
      <c r="E6" s="71">
        <v>-2.2999999999999998</v>
      </c>
      <c r="F6" s="20">
        <v>-2.1</v>
      </c>
      <c r="G6" s="54"/>
      <c r="H6" s="54"/>
      <c r="J6" s="22">
        <v>5</v>
      </c>
      <c r="K6" s="22">
        <v>30</v>
      </c>
      <c r="L6" s="22">
        <v>0.97</v>
      </c>
      <c r="M6" s="22">
        <v>2.23</v>
      </c>
      <c r="N6" s="22">
        <f>N3-F15</f>
        <v>1.31</v>
      </c>
      <c r="P6" s="22">
        <f t="shared" si="0"/>
        <v>-7.86</v>
      </c>
      <c r="Q6" s="23">
        <f t="shared" si="1"/>
        <v>-5.8845238095238095</v>
      </c>
      <c r="R6" s="23">
        <f t="shared" si="2"/>
        <v>-6.7028571428571428</v>
      </c>
    </row>
    <row r="7" spans="1:18" ht="25" customHeight="1">
      <c r="A7" s="44">
        <v>5</v>
      </c>
      <c r="B7" s="70">
        <v>27</v>
      </c>
      <c r="C7" s="70">
        <v>45</v>
      </c>
      <c r="D7" s="73">
        <v>-2.84</v>
      </c>
      <c r="E7" s="71">
        <v>-2.68</v>
      </c>
      <c r="F7" s="20">
        <v>-2.6</v>
      </c>
      <c r="G7" s="54"/>
      <c r="H7" s="54"/>
      <c r="J7" s="22">
        <v>6</v>
      </c>
      <c r="K7" s="22">
        <v>31</v>
      </c>
      <c r="L7" s="22">
        <v>0.9</v>
      </c>
      <c r="M7" s="22">
        <v>1.32</v>
      </c>
      <c r="N7" s="22">
        <f>N11-F19</f>
        <v>0.30999999999999983</v>
      </c>
      <c r="P7" s="22">
        <f t="shared" si="0"/>
        <v>-7.93</v>
      </c>
      <c r="Q7" s="23">
        <f t="shared" si="1"/>
        <v>-6.7945238095238096</v>
      </c>
      <c r="R7" s="23">
        <f t="shared" si="2"/>
        <v>-7.7028571428571428</v>
      </c>
    </row>
    <row r="8" spans="1:18" ht="25" customHeight="1">
      <c r="A8" s="44">
        <v>6</v>
      </c>
      <c r="B8" s="70">
        <v>27</v>
      </c>
      <c r="C8" s="70">
        <v>46</v>
      </c>
      <c r="D8" s="73">
        <v>-1.48</v>
      </c>
      <c r="E8" s="71">
        <v>-0.91</v>
      </c>
      <c r="F8" s="20">
        <v>-0.96</v>
      </c>
      <c r="G8" s="54"/>
      <c r="H8" s="54"/>
      <c r="J8" s="22">
        <v>7</v>
      </c>
      <c r="K8" s="22">
        <v>32</v>
      </c>
      <c r="L8" s="22">
        <v>2.25</v>
      </c>
      <c r="M8" s="22">
        <v>2.0099999999999998</v>
      </c>
      <c r="N8" s="22">
        <f>N22-F21</f>
        <v>2.38</v>
      </c>
      <c r="P8" s="22">
        <f t="shared" si="0"/>
        <v>-6.58</v>
      </c>
      <c r="Q8" s="23">
        <f t="shared" si="1"/>
        <v>-6.1045238095238101</v>
      </c>
      <c r="R8" s="23">
        <f t="shared" si="2"/>
        <v>-5.6328571428571426</v>
      </c>
    </row>
    <row r="9" spans="1:18" ht="25" customHeight="1">
      <c r="A9" s="44">
        <v>7</v>
      </c>
      <c r="B9" s="70">
        <v>28</v>
      </c>
      <c r="C9" s="70">
        <v>27</v>
      </c>
      <c r="D9" s="73">
        <v>0.51</v>
      </c>
      <c r="E9" s="71">
        <v>0.13</v>
      </c>
      <c r="F9" s="20">
        <v>-1.1299999999999999</v>
      </c>
      <c r="G9" s="54"/>
      <c r="H9" s="54"/>
      <c r="J9" s="22">
        <v>8</v>
      </c>
      <c r="K9" s="22">
        <v>33</v>
      </c>
      <c r="L9" s="22">
        <v>1.95</v>
      </c>
      <c r="M9" s="22">
        <v>1.29</v>
      </c>
      <c r="N9" s="22">
        <f>N3-F22</f>
        <v>8.0000000000000071E-2</v>
      </c>
      <c r="P9" s="22">
        <f t="shared" si="0"/>
        <v>-6.88</v>
      </c>
      <c r="Q9" s="23">
        <f t="shared" si="1"/>
        <v>-6.824523809523809</v>
      </c>
      <c r="R9" s="23">
        <f t="shared" si="2"/>
        <v>-7.9328571428571433</v>
      </c>
    </row>
    <row r="10" spans="1:18" ht="25" customHeight="1">
      <c r="A10" s="44">
        <v>8</v>
      </c>
      <c r="B10" s="70">
        <v>28</v>
      </c>
      <c r="C10" s="70">
        <v>35</v>
      </c>
      <c r="D10" s="73">
        <v>-2.19</v>
      </c>
      <c r="E10" s="71">
        <v>-1.42</v>
      </c>
      <c r="F10" s="20">
        <v>-2.1800000000000002</v>
      </c>
      <c r="G10" s="54"/>
      <c r="H10" s="54"/>
      <c r="J10" s="22">
        <v>9</v>
      </c>
      <c r="K10" s="22">
        <v>34</v>
      </c>
      <c r="L10" s="22">
        <v>1.95</v>
      </c>
      <c r="M10" s="22">
        <v>0.73</v>
      </c>
      <c r="N10" s="22">
        <f>N8+F20</f>
        <v>2.09</v>
      </c>
      <c r="P10" s="22">
        <f t="shared" si="0"/>
        <v>-6.88</v>
      </c>
      <c r="Q10" s="23">
        <f t="shared" si="1"/>
        <v>-7.3845238095238095</v>
      </c>
      <c r="R10" s="23">
        <f t="shared" si="2"/>
        <v>-5.9228571428571435</v>
      </c>
    </row>
    <row r="11" spans="1:18" ht="25" customHeight="1">
      <c r="A11" s="44">
        <v>9</v>
      </c>
      <c r="B11" s="70">
        <v>28</v>
      </c>
      <c r="C11" s="70">
        <v>47</v>
      </c>
      <c r="D11" s="73">
        <v>0.85</v>
      </c>
      <c r="E11" s="71">
        <v>-0.22</v>
      </c>
      <c r="F11" s="20">
        <v>-0.34</v>
      </c>
      <c r="G11" s="54"/>
      <c r="H11" s="54"/>
      <c r="J11" s="22">
        <v>10</v>
      </c>
      <c r="K11" s="22">
        <v>35</v>
      </c>
      <c r="L11" s="22">
        <v>1.00000000000002E-2</v>
      </c>
      <c r="M11" s="22">
        <v>0.75</v>
      </c>
      <c r="N11" s="22">
        <f>N4+F10</f>
        <v>1.0499999999999998</v>
      </c>
      <c r="P11" s="22">
        <f t="shared" si="0"/>
        <v>-8.82</v>
      </c>
      <c r="Q11" s="23">
        <f t="shared" si="1"/>
        <v>-7.3645238095238099</v>
      </c>
      <c r="R11" s="23">
        <f t="shared" si="2"/>
        <v>-6.9628571428571426</v>
      </c>
    </row>
    <row r="12" spans="1:18" ht="25" customHeight="1">
      <c r="A12" s="44">
        <v>10</v>
      </c>
      <c r="B12" s="70">
        <v>29</v>
      </c>
      <c r="C12" s="70">
        <v>27</v>
      </c>
      <c r="D12" s="73">
        <v>0.82</v>
      </c>
      <c r="E12" s="71">
        <v>0.48</v>
      </c>
      <c r="F12" s="20">
        <v>-0.05</v>
      </c>
      <c r="G12" s="54"/>
      <c r="H12" s="60"/>
      <c r="J12" s="22">
        <v>11</v>
      </c>
      <c r="K12" s="22">
        <v>36</v>
      </c>
      <c r="L12" s="22">
        <v>0.64</v>
      </c>
      <c r="M12" s="22">
        <v>0.2</v>
      </c>
      <c r="N12" s="22">
        <f>N11+F25</f>
        <v>0.25999999999999979</v>
      </c>
      <c r="P12" s="22">
        <f t="shared" si="0"/>
        <v>-8.19</v>
      </c>
      <c r="Q12" s="23">
        <f t="shared" si="1"/>
        <v>-7.9145238095238097</v>
      </c>
      <c r="R12" s="23">
        <f t="shared" si="2"/>
        <v>-7.7528571428571436</v>
      </c>
    </row>
    <row r="13" spans="1:18" ht="25" customHeight="1">
      <c r="A13" s="44">
        <v>11</v>
      </c>
      <c r="B13" s="70">
        <v>29</v>
      </c>
      <c r="C13" s="70">
        <v>35</v>
      </c>
      <c r="D13" s="73">
        <v>-1.87</v>
      </c>
      <c r="E13" s="71">
        <v>-1.07</v>
      </c>
      <c r="F13" s="20">
        <v>-1.1000000000000001</v>
      </c>
      <c r="G13" s="54"/>
      <c r="H13" s="61"/>
      <c r="J13" s="22">
        <v>12</v>
      </c>
      <c r="K13" s="22">
        <v>37</v>
      </c>
      <c r="L13" s="22">
        <v>-0.13</v>
      </c>
      <c r="M13" s="22">
        <v>-1.1100000000000001</v>
      </c>
      <c r="N13" s="22">
        <f>N11+F26</f>
        <v>0.28999999999999981</v>
      </c>
      <c r="P13" s="22">
        <f t="shared" si="0"/>
        <v>-8.9600000000000009</v>
      </c>
      <c r="Q13" s="23">
        <f t="shared" si="1"/>
        <v>-9.2245238095238093</v>
      </c>
      <c r="R13" s="23">
        <f t="shared" si="2"/>
        <v>-7.7228571428571433</v>
      </c>
    </row>
    <row r="14" spans="1:18" ht="25" customHeight="1">
      <c r="A14" s="44">
        <v>12</v>
      </c>
      <c r="B14" s="70">
        <v>29</v>
      </c>
      <c r="C14" s="70">
        <v>40</v>
      </c>
      <c r="D14" s="73">
        <v>-0.31</v>
      </c>
      <c r="E14" s="71">
        <v>-1.91</v>
      </c>
      <c r="F14" s="20">
        <v>-2.4500000000000002</v>
      </c>
      <c r="G14" s="54"/>
      <c r="H14" s="61"/>
      <c r="J14" s="22">
        <v>13</v>
      </c>
      <c r="K14" s="22">
        <v>38</v>
      </c>
      <c r="L14" s="22">
        <v>1.8</v>
      </c>
      <c r="M14" s="22">
        <v>0.5</v>
      </c>
      <c r="N14" s="22">
        <f>N11-F30</f>
        <v>-1.8900000000000001</v>
      </c>
      <c r="P14" s="22">
        <f t="shared" si="0"/>
        <v>-7.03</v>
      </c>
      <c r="Q14" s="23">
        <f t="shared" si="1"/>
        <v>-7.6145238095238099</v>
      </c>
      <c r="R14" s="23">
        <f t="shared" si="2"/>
        <v>-9.9028571428571439</v>
      </c>
    </row>
    <row r="15" spans="1:18" ht="25" customHeight="1">
      <c r="A15" s="44">
        <v>13</v>
      </c>
      <c r="B15" s="70">
        <v>30</v>
      </c>
      <c r="C15" s="70">
        <v>27</v>
      </c>
      <c r="D15" s="73">
        <v>1.74</v>
      </c>
      <c r="E15" s="71">
        <v>7.0000000000000007E-2</v>
      </c>
      <c r="F15" s="20">
        <v>0.79</v>
      </c>
      <c r="G15" s="54"/>
      <c r="H15" s="54"/>
      <c r="J15" s="22">
        <v>14</v>
      </c>
      <c r="K15" s="22">
        <v>39</v>
      </c>
      <c r="L15" s="22">
        <v>1.8</v>
      </c>
      <c r="M15" s="22">
        <v>0.75</v>
      </c>
      <c r="N15" s="22">
        <f>N11+F27</f>
        <v>1.5899999999999999</v>
      </c>
      <c r="P15" s="22">
        <f t="shared" si="0"/>
        <v>-7.03</v>
      </c>
      <c r="Q15" s="23">
        <f t="shared" si="1"/>
        <v>-7.3645238095238099</v>
      </c>
      <c r="R15" s="23">
        <f t="shared" si="2"/>
        <v>-6.4228571428571435</v>
      </c>
    </row>
    <row r="16" spans="1:18" ht="25" customHeight="1">
      <c r="A16" s="44">
        <v>14</v>
      </c>
      <c r="B16" s="70">
        <v>30</v>
      </c>
      <c r="C16" s="70">
        <v>35</v>
      </c>
      <c r="D16" s="73">
        <v>-0.96</v>
      </c>
      <c r="E16" s="71">
        <v>-1.48</v>
      </c>
      <c r="F16" s="20">
        <v>-0.26</v>
      </c>
      <c r="G16" s="54"/>
      <c r="H16" s="54"/>
      <c r="J16" s="22">
        <v>15</v>
      </c>
      <c r="K16" s="22">
        <v>40</v>
      </c>
      <c r="L16" s="22">
        <v>1.58</v>
      </c>
      <c r="M16" s="22">
        <v>-9.0000000000000302E-2</v>
      </c>
      <c r="N16" s="22">
        <f>N5+F14</f>
        <v>-0.30000000000000027</v>
      </c>
      <c r="P16" s="22">
        <f t="shared" si="0"/>
        <v>-7.25</v>
      </c>
      <c r="Q16" s="23">
        <f t="shared" si="1"/>
        <v>-8.2045238095238098</v>
      </c>
      <c r="R16" s="23">
        <f t="shared" si="2"/>
        <v>-8.3128571428571441</v>
      </c>
    </row>
    <row r="17" spans="1:18" ht="25" customHeight="1">
      <c r="A17" s="44">
        <v>15</v>
      </c>
      <c r="B17" s="70">
        <v>30</v>
      </c>
      <c r="C17" s="70">
        <v>40</v>
      </c>
      <c r="D17" s="73">
        <v>0.6</v>
      </c>
      <c r="E17" s="71">
        <v>-2.33</v>
      </c>
      <c r="F17" s="20">
        <v>-1.6</v>
      </c>
      <c r="G17" s="54"/>
      <c r="H17" s="54"/>
      <c r="J17" s="22">
        <v>16</v>
      </c>
      <c r="K17" s="22">
        <v>41</v>
      </c>
      <c r="L17" s="22">
        <v>1.7</v>
      </c>
      <c r="M17" s="22">
        <v>9.9999999999999603E-2</v>
      </c>
      <c r="N17" s="22">
        <f>N11-F34</f>
        <v>-0.83000000000000007</v>
      </c>
      <c r="P17" s="22">
        <f t="shared" si="0"/>
        <v>-7.13</v>
      </c>
      <c r="Q17" s="23">
        <f t="shared" si="1"/>
        <v>-8.0145238095238103</v>
      </c>
      <c r="R17" s="23">
        <f t="shared" si="2"/>
        <v>-8.8428571428571434</v>
      </c>
    </row>
    <row r="18" spans="1:18" ht="25" customHeight="1">
      <c r="A18" s="44">
        <v>16</v>
      </c>
      <c r="B18" s="70">
        <v>30</v>
      </c>
      <c r="C18" s="70">
        <v>48</v>
      </c>
      <c r="D18" s="73">
        <v>1.19</v>
      </c>
      <c r="E18" s="71">
        <v>2.0099999999999998</v>
      </c>
      <c r="F18" s="20">
        <v>2.12</v>
      </c>
      <c r="G18" s="54"/>
      <c r="H18" s="54"/>
      <c r="J18" s="22">
        <v>17</v>
      </c>
      <c r="K18" s="22">
        <v>42</v>
      </c>
      <c r="L18" s="22">
        <v>-7.0000000000000007E-2</v>
      </c>
      <c r="M18" s="22">
        <v>0.19</v>
      </c>
      <c r="N18" s="22">
        <f>N27-F35</f>
        <v>0.86999999999999988</v>
      </c>
      <c r="P18" s="22">
        <f t="shared" si="0"/>
        <v>-8.9</v>
      </c>
      <c r="Q18" s="23">
        <f t="shared" si="1"/>
        <v>-7.9245238095238095</v>
      </c>
      <c r="R18" s="23">
        <f t="shared" si="2"/>
        <v>-7.1428571428571432</v>
      </c>
    </row>
    <row r="19" spans="1:18" ht="25" customHeight="1">
      <c r="A19" s="44">
        <v>17</v>
      </c>
      <c r="B19" s="70">
        <v>31</v>
      </c>
      <c r="C19" s="70">
        <v>35</v>
      </c>
      <c r="D19" s="73">
        <v>-0.89</v>
      </c>
      <c r="E19" s="71">
        <v>-0.56999999999999995</v>
      </c>
      <c r="F19" s="20">
        <v>0.74</v>
      </c>
      <c r="G19" s="54"/>
      <c r="H19" s="54"/>
      <c r="J19" s="22">
        <v>18</v>
      </c>
      <c r="K19" s="22">
        <v>43</v>
      </c>
      <c r="L19" s="22">
        <v>1.79</v>
      </c>
      <c r="M19" s="22">
        <v>0.39</v>
      </c>
      <c r="N19" s="22">
        <f>N3-F37</f>
        <v>0.14000000000000012</v>
      </c>
      <c r="P19" s="22">
        <f t="shared" si="0"/>
        <v>-7.04</v>
      </c>
      <c r="Q19" s="23">
        <f t="shared" si="1"/>
        <v>-7.7245238095238093</v>
      </c>
      <c r="R19" s="23">
        <f t="shared" si="2"/>
        <v>-7.8728571428571428</v>
      </c>
    </row>
    <row r="20" spans="1:18" ht="25" customHeight="1">
      <c r="A20" s="44">
        <v>18</v>
      </c>
      <c r="B20" s="70">
        <v>32</v>
      </c>
      <c r="C20" s="70">
        <v>34</v>
      </c>
      <c r="D20" s="73">
        <v>-0.28999999999999998</v>
      </c>
      <c r="E20" s="71">
        <v>-1.28</v>
      </c>
      <c r="F20" s="20">
        <v>-0.28999999999999998</v>
      </c>
      <c r="G20" s="39"/>
      <c r="H20" s="54"/>
      <c r="J20" s="22">
        <v>19</v>
      </c>
      <c r="K20" s="22">
        <v>44</v>
      </c>
      <c r="L20" s="22">
        <v>0.16</v>
      </c>
      <c r="M20" s="22">
        <v>-1.25</v>
      </c>
      <c r="N20" s="22">
        <f>N1-F39</f>
        <v>1.28</v>
      </c>
      <c r="P20" s="22">
        <f t="shared" si="0"/>
        <v>-8.67</v>
      </c>
      <c r="Q20" s="23">
        <f t="shared" si="1"/>
        <v>-9.3645238095238099</v>
      </c>
      <c r="R20" s="23">
        <f t="shared" si="2"/>
        <v>-6.7328571428571431</v>
      </c>
    </row>
    <row r="21" spans="1:18" ht="25" customHeight="1">
      <c r="A21" s="44">
        <v>19</v>
      </c>
      <c r="B21" s="70">
        <v>32</v>
      </c>
      <c r="C21" s="70">
        <v>46</v>
      </c>
      <c r="D21" s="73">
        <v>-1.02</v>
      </c>
      <c r="E21" s="71">
        <v>-0.62</v>
      </c>
      <c r="F21" s="20">
        <v>-1.24</v>
      </c>
      <c r="G21" s="61"/>
      <c r="H21" s="54"/>
      <c r="J21" s="22">
        <v>20</v>
      </c>
      <c r="K21" s="22">
        <v>45</v>
      </c>
      <c r="L21" s="22">
        <v>-0.13</v>
      </c>
      <c r="M21" s="22">
        <v>-0.38</v>
      </c>
      <c r="N21" s="22">
        <f>N3+F7</f>
        <v>-0.5</v>
      </c>
      <c r="P21" s="22">
        <f t="shared" si="0"/>
        <v>-8.9600000000000009</v>
      </c>
      <c r="Q21" s="23">
        <f t="shared" si="1"/>
        <v>-8.4945238095238089</v>
      </c>
      <c r="R21" s="23">
        <f t="shared" si="2"/>
        <v>-8.5128571428571433</v>
      </c>
    </row>
    <row r="22" spans="1:18" ht="25" customHeight="1">
      <c r="A22" s="44">
        <v>20</v>
      </c>
      <c r="B22" s="70">
        <v>33</v>
      </c>
      <c r="C22" s="70">
        <v>27</v>
      </c>
      <c r="D22" s="73">
        <v>0.76</v>
      </c>
      <c r="E22" s="71">
        <v>1.01</v>
      </c>
      <c r="F22" s="20">
        <v>2.02</v>
      </c>
      <c r="G22" s="62"/>
      <c r="H22" s="62"/>
      <c r="J22" s="22">
        <v>21</v>
      </c>
      <c r="K22" s="22">
        <v>46</v>
      </c>
      <c r="L22" s="22">
        <v>1.23</v>
      </c>
      <c r="M22" s="22">
        <v>1.39</v>
      </c>
      <c r="N22" s="22">
        <f>N3+F8</f>
        <v>1.1400000000000001</v>
      </c>
      <c r="P22" s="22">
        <f t="shared" si="0"/>
        <v>-7.6</v>
      </c>
      <c r="Q22" s="23">
        <f t="shared" si="1"/>
        <v>-6.7245238095238093</v>
      </c>
      <c r="R22" s="23">
        <f t="shared" si="2"/>
        <v>-6.8728571428571428</v>
      </c>
    </row>
    <row r="23" spans="1:18" ht="25" customHeight="1">
      <c r="A23" s="44">
        <v>21</v>
      </c>
      <c r="B23" s="70">
        <v>35</v>
      </c>
      <c r="C23" s="70">
        <v>33</v>
      </c>
      <c r="D23" s="73">
        <v>1.94</v>
      </c>
      <c r="E23" s="71">
        <v>0.53</v>
      </c>
      <c r="F23" s="20">
        <v>-0.98</v>
      </c>
      <c r="G23" s="54"/>
      <c r="H23" s="54"/>
      <c r="J23" s="22">
        <v>22</v>
      </c>
      <c r="K23" s="22">
        <v>47</v>
      </c>
      <c r="L23" s="22">
        <v>3.05</v>
      </c>
      <c r="M23" s="22">
        <v>1.95</v>
      </c>
      <c r="N23" s="22">
        <f>N4+F11</f>
        <v>2.89</v>
      </c>
      <c r="P23" s="22">
        <f t="shared" si="0"/>
        <v>-5.78</v>
      </c>
      <c r="Q23" s="23">
        <f t="shared" si="1"/>
        <v>-6.1645238095238097</v>
      </c>
      <c r="R23" s="23">
        <f t="shared" si="2"/>
        <v>-5.1228571428571428</v>
      </c>
    </row>
    <row r="24" spans="1:18" ht="25" customHeight="1">
      <c r="A24" s="44">
        <v>22</v>
      </c>
      <c r="B24" s="70">
        <v>35</v>
      </c>
      <c r="C24" s="70">
        <v>34</v>
      </c>
      <c r="D24" s="73">
        <v>1.94</v>
      </c>
      <c r="E24" s="71">
        <v>-0.02</v>
      </c>
      <c r="F24" s="20">
        <v>1.04</v>
      </c>
      <c r="G24" s="60"/>
      <c r="H24" s="62"/>
      <c r="J24" s="22">
        <v>23</v>
      </c>
      <c r="K24" s="22">
        <v>48</v>
      </c>
      <c r="L24" s="22">
        <v>2.16</v>
      </c>
      <c r="M24" s="22">
        <v>4.24</v>
      </c>
      <c r="N24" s="22">
        <f>N6+F18</f>
        <v>3.43</v>
      </c>
      <c r="P24" s="22">
        <f t="shared" si="0"/>
        <v>-6.67</v>
      </c>
      <c r="Q24" s="23">
        <f t="shared" si="1"/>
        <v>-3.8745238095238088</v>
      </c>
      <c r="R24" s="23">
        <f t="shared" si="2"/>
        <v>-4.5828571428571427</v>
      </c>
    </row>
    <row r="25" spans="1:18" ht="25" customHeight="1">
      <c r="A25" s="44">
        <v>23</v>
      </c>
      <c r="B25" s="70">
        <v>35</v>
      </c>
      <c r="C25" s="70">
        <v>36</v>
      </c>
      <c r="D25" s="73">
        <v>0.63</v>
      </c>
      <c r="E25" s="71">
        <v>-0.55000000000000004</v>
      </c>
      <c r="F25" s="20">
        <v>-0.79</v>
      </c>
      <c r="G25" s="54"/>
      <c r="H25" s="54"/>
      <c r="J25" s="22">
        <v>24</v>
      </c>
      <c r="K25" s="22">
        <v>49</v>
      </c>
      <c r="L25" s="22">
        <v>0.46</v>
      </c>
      <c r="M25" s="22">
        <v>0.01</v>
      </c>
      <c r="N25" s="22">
        <f>N11-F41</f>
        <v>8.9999999999999858E-2</v>
      </c>
      <c r="P25" s="22">
        <f t="shared" si="0"/>
        <v>-8.3699999999999992</v>
      </c>
      <c r="Q25" s="23">
        <f t="shared" si="1"/>
        <v>-8.1045238095238101</v>
      </c>
      <c r="R25" s="23">
        <f t="shared" si="2"/>
        <v>-7.9228571428571435</v>
      </c>
    </row>
    <row r="26" spans="1:18" ht="25" customHeight="1">
      <c r="A26" s="44">
        <v>24</v>
      </c>
      <c r="B26" s="70">
        <v>35</v>
      </c>
      <c r="C26" s="70">
        <v>37</v>
      </c>
      <c r="D26" s="73">
        <v>-0.14000000000000001</v>
      </c>
      <c r="E26" s="71">
        <v>-1.86</v>
      </c>
      <c r="F26" s="20">
        <v>-0.76</v>
      </c>
      <c r="G26" s="54"/>
      <c r="H26" s="54"/>
      <c r="J26" s="22">
        <v>25</v>
      </c>
      <c r="K26" s="22">
        <v>50</v>
      </c>
      <c r="L26" s="22">
        <v>-0.5</v>
      </c>
      <c r="M26" s="22">
        <v>-0.7</v>
      </c>
      <c r="N26" s="22">
        <f>N34-F43</f>
        <v>-0.11000000000000032</v>
      </c>
      <c r="P26" s="22">
        <f t="shared" si="0"/>
        <v>-9.33</v>
      </c>
      <c r="Q26" s="23">
        <f t="shared" si="1"/>
        <v>-8.8145238095238092</v>
      </c>
      <c r="R26" s="23">
        <f t="shared" si="2"/>
        <v>-8.1228571428571428</v>
      </c>
    </row>
    <row r="27" spans="1:18" ht="25" customHeight="1">
      <c r="A27" s="44">
        <v>25</v>
      </c>
      <c r="B27" s="70">
        <v>35</v>
      </c>
      <c r="C27" s="70">
        <v>39</v>
      </c>
      <c r="D27" s="73">
        <v>1.79</v>
      </c>
      <c r="E27" s="71">
        <v>0</v>
      </c>
      <c r="F27" s="20">
        <v>0.54</v>
      </c>
      <c r="G27" s="54"/>
      <c r="H27" s="61"/>
      <c r="J27" s="22">
        <v>26</v>
      </c>
      <c r="K27" s="22">
        <v>51</v>
      </c>
      <c r="L27" s="22">
        <v>0.38</v>
      </c>
      <c r="M27" s="22">
        <v>0.75</v>
      </c>
      <c r="N27" s="22">
        <f>N21-F44</f>
        <v>1.1599999999999999</v>
      </c>
      <c r="P27" s="22">
        <f t="shared" si="0"/>
        <v>-8.4499999999999993</v>
      </c>
      <c r="Q27" s="23">
        <f t="shared" si="1"/>
        <v>-7.3645238095238099</v>
      </c>
      <c r="R27" s="23">
        <f t="shared" si="2"/>
        <v>-6.8528571428571432</v>
      </c>
    </row>
    <row r="28" spans="1:18" ht="25" customHeight="1">
      <c r="A28" s="44">
        <v>26</v>
      </c>
      <c r="B28" s="70">
        <v>35</v>
      </c>
      <c r="C28" s="70">
        <v>53</v>
      </c>
      <c r="D28" s="73">
        <v>-1.1499999999999999</v>
      </c>
      <c r="E28" s="71">
        <v>-3.88</v>
      </c>
      <c r="F28" s="20">
        <v>-4.1399999999999997</v>
      </c>
      <c r="G28" s="54"/>
      <c r="H28" s="63"/>
      <c r="J28" s="22">
        <v>27</v>
      </c>
      <c r="K28" s="22">
        <v>52</v>
      </c>
      <c r="L28" s="22">
        <v>-0.4</v>
      </c>
      <c r="M28" s="22">
        <v>-1.42</v>
      </c>
      <c r="N28" s="22">
        <f>N34-F45</f>
        <v>-0.51000000000000045</v>
      </c>
      <c r="P28" s="22">
        <f t="shared" si="0"/>
        <v>-9.23</v>
      </c>
      <c r="Q28" s="23">
        <f t="shared" si="1"/>
        <v>-9.5345238095238098</v>
      </c>
      <c r="R28" s="23">
        <f t="shared" si="2"/>
        <v>-8.5228571428571431</v>
      </c>
    </row>
    <row r="29" spans="1:18" ht="25" customHeight="1">
      <c r="A29" s="44">
        <v>27</v>
      </c>
      <c r="B29" s="70">
        <v>35</v>
      </c>
      <c r="C29" s="70">
        <v>60</v>
      </c>
      <c r="D29" s="73">
        <v>-0.1</v>
      </c>
      <c r="E29" s="71">
        <v>-2.0699999999999998</v>
      </c>
      <c r="F29" s="20">
        <v>-3.24</v>
      </c>
      <c r="G29" s="54"/>
      <c r="H29" s="54"/>
      <c r="J29" s="22">
        <v>28</v>
      </c>
      <c r="K29" s="22">
        <v>53</v>
      </c>
      <c r="L29" s="22">
        <v>-1.1399999999999999</v>
      </c>
      <c r="M29" s="22">
        <v>-3.13</v>
      </c>
      <c r="N29" s="22">
        <f>N11+F28</f>
        <v>-3.09</v>
      </c>
      <c r="P29" s="22">
        <f t="shared" si="0"/>
        <v>-9.9700000000000006</v>
      </c>
      <c r="Q29" s="23">
        <f t="shared" si="1"/>
        <v>-11.244523809523809</v>
      </c>
      <c r="R29" s="23">
        <f t="shared" si="2"/>
        <v>-11.102857142857143</v>
      </c>
    </row>
    <row r="30" spans="1:18" ht="25" customHeight="1">
      <c r="A30" s="44">
        <v>28</v>
      </c>
      <c r="B30" s="70">
        <v>38</v>
      </c>
      <c r="C30" s="70">
        <v>35</v>
      </c>
      <c r="D30" s="73">
        <v>-1.79</v>
      </c>
      <c r="E30" s="71">
        <v>0.25</v>
      </c>
      <c r="F30" s="20">
        <v>2.94</v>
      </c>
      <c r="G30" s="60"/>
      <c r="H30" s="60"/>
      <c r="J30" s="22">
        <v>29</v>
      </c>
      <c r="K30" s="22">
        <v>54</v>
      </c>
      <c r="L30" s="22">
        <v>-0.95</v>
      </c>
      <c r="M30" s="22">
        <v>-1.82</v>
      </c>
      <c r="N30" s="22">
        <f>N1-F46</f>
        <v>-1.82</v>
      </c>
      <c r="P30" s="22">
        <f t="shared" si="0"/>
        <v>-9.7799999999999994</v>
      </c>
      <c r="Q30" s="23">
        <f t="shared" si="1"/>
        <v>-9.9345238095238102</v>
      </c>
      <c r="R30" s="23">
        <f t="shared" si="2"/>
        <v>-9.8328571428571436</v>
      </c>
    </row>
    <row r="31" spans="1:18" ht="25" customHeight="1">
      <c r="A31" s="44">
        <v>29</v>
      </c>
      <c r="B31" s="70">
        <v>38</v>
      </c>
      <c r="C31" s="70">
        <v>60</v>
      </c>
      <c r="D31" s="73">
        <v>-1.9</v>
      </c>
      <c r="E31" s="71">
        <v>-1.82</v>
      </c>
      <c r="F31" s="20">
        <v>-0.28999999999999998</v>
      </c>
      <c r="G31" s="64"/>
      <c r="H31" s="64"/>
      <c r="J31" s="22">
        <v>30</v>
      </c>
      <c r="K31" s="22">
        <v>56</v>
      </c>
      <c r="L31" s="22">
        <v>-0.44</v>
      </c>
      <c r="M31" s="22">
        <v>-2.2999999999999998</v>
      </c>
      <c r="N31" s="22">
        <f>N11-F48</f>
        <v>-1.7400000000000002</v>
      </c>
      <c r="P31" s="22">
        <f t="shared" si="0"/>
        <v>-9.27</v>
      </c>
      <c r="Q31" s="23">
        <f t="shared" si="1"/>
        <v>-10.414523809523811</v>
      </c>
      <c r="R31" s="23">
        <f t="shared" si="2"/>
        <v>-9.7528571428571436</v>
      </c>
    </row>
    <row r="32" spans="1:18" ht="25" customHeight="1">
      <c r="A32" s="44">
        <v>30</v>
      </c>
      <c r="B32" s="70">
        <v>39</v>
      </c>
      <c r="C32" s="70">
        <v>32</v>
      </c>
      <c r="D32" s="73">
        <v>0.44</v>
      </c>
      <c r="E32" s="71">
        <v>1.26</v>
      </c>
      <c r="F32" s="20">
        <v>0.79</v>
      </c>
      <c r="G32" s="54"/>
      <c r="H32" s="54"/>
      <c r="J32" s="22">
        <v>31</v>
      </c>
      <c r="K32" s="22">
        <v>57</v>
      </c>
      <c r="L32" s="22">
        <v>-0.21</v>
      </c>
      <c r="M32" s="22">
        <v>-0.79</v>
      </c>
      <c r="N32" s="22">
        <f>N1-F50</f>
        <v>0.25</v>
      </c>
      <c r="P32" s="22">
        <f t="shared" si="0"/>
        <v>-9.0400000000000009</v>
      </c>
      <c r="Q32" s="23">
        <f t="shared" si="1"/>
        <v>-8.9045238095238091</v>
      </c>
      <c r="R32" s="23">
        <f t="shared" si="2"/>
        <v>-7.7628571428571433</v>
      </c>
    </row>
    <row r="33" spans="1:18" ht="25" customHeight="1">
      <c r="A33" s="44">
        <v>31</v>
      </c>
      <c r="B33" s="70">
        <v>41</v>
      </c>
      <c r="C33" s="70">
        <v>32</v>
      </c>
      <c r="D33" s="73">
        <v>0.55000000000000004</v>
      </c>
      <c r="E33" s="71">
        <v>1.91</v>
      </c>
      <c r="F33" s="20">
        <v>3.22</v>
      </c>
      <c r="G33" s="54"/>
      <c r="H33" s="54"/>
      <c r="J33" s="22">
        <v>32</v>
      </c>
      <c r="K33" s="22">
        <v>58</v>
      </c>
      <c r="L33" s="22">
        <v>-0.57999999999999996</v>
      </c>
      <c r="M33" s="22">
        <v>-3.52</v>
      </c>
      <c r="N33" s="22">
        <f>N34-F51</f>
        <v>-4.76</v>
      </c>
      <c r="P33" s="22">
        <f t="shared" si="0"/>
        <v>-9.41</v>
      </c>
      <c r="Q33" s="23">
        <f t="shared" si="1"/>
        <v>-11.634523809523809</v>
      </c>
      <c r="R33" s="23">
        <f t="shared" si="2"/>
        <v>-12.772857142857143</v>
      </c>
    </row>
    <row r="34" spans="1:18" ht="25" customHeight="1">
      <c r="A34" s="44">
        <v>32</v>
      </c>
      <c r="B34" s="70">
        <v>41</v>
      </c>
      <c r="C34" s="70">
        <v>35</v>
      </c>
      <c r="D34" s="73">
        <v>-1.68</v>
      </c>
      <c r="E34" s="71">
        <v>0.65</v>
      </c>
      <c r="F34" s="20">
        <v>1.88</v>
      </c>
      <c r="G34" s="60"/>
      <c r="H34" s="62"/>
      <c r="J34" s="22">
        <v>33</v>
      </c>
      <c r="K34" s="22">
        <v>60</v>
      </c>
      <c r="L34" s="22">
        <v>-8.9999999999999802E-2</v>
      </c>
      <c r="M34" s="22">
        <v>-1.32</v>
      </c>
      <c r="N34" s="22">
        <f>N11+F29</f>
        <v>-2.1900000000000004</v>
      </c>
      <c r="P34" s="22">
        <f t="shared" si="0"/>
        <v>-8.92</v>
      </c>
      <c r="Q34" s="23">
        <f t="shared" si="1"/>
        <v>-9.4345238095238102</v>
      </c>
      <c r="R34" s="23">
        <f t="shared" si="2"/>
        <v>-10.202857142857143</v>
      </c>
    </row>
    <row r="35" spans="1:18" ht="25" customHeight="1">
      <c r="A35" s="44">
        <v>33</v>
      </c>
      <c r="B35" s="70">
        <v>42</v>
      </c>
      <c r="C35" s="70">
        <v>51</v>
      </c>
      <c r="D35" s="73">
        <v>0.45</v>
      </c>
      <c r="E35" s="71">
        <v>0.57999999999999996</v>
      </c>
      <c r="F35" s="20">
        <v>0.28999999999999998</v>
      </c>
      <c r="G35" s="54"/>
      <c r="H35" s="39"/>
      <c r="J35" s="22">
        <v>34</v>
      </c>
      <c r="K35" s="22">
        <v>61</v>
      </c>
      <c r="L35" s="22">
        <v>0.75</v>
      </c>
      <c r="M35" s="22">
        <v>-1.1200000000000001</v>
      </c>
      <c r="N35" s="22">
        <f>N41+F70</f>
        <v>-1.6300000000000003</v>
      </c>
      <c r="P35" s="22">
        <f t="shared" si="0"/>
        <v>-8.08</v>
      </c>
      <c r="Q35" s="23">
        <f t="shared" si="1"/>
        <v>-9.2345238095238091</v>
      </c>
      <c r="R35" s="23">
        <f t="shared" si="2"/>
        <v>-9.6428571428571423</v>
      </c>
    </row>
    <row r="36" spans="1:18" ht="25" customHeight="1">
      <c r="A36" s="44">
        <v>34</v>
      </c>
      <c r="B36" s="70">
        <v>42</v>
      </c>
      <c r="C36" s="70">
        <v>64</v>
      </c>
      <c r="D36" s="73">
        <v>-0.6</v>
      </c>
      <c r="E36" s="71">
        <v>-0.96</v>
      </c>
      <c r="F36" s="20">
        <v>-3.83</v>
      </c>
      <c r="G36" s="54"/>
      <c r="H36" s="54"/>
      <c r="J36" s="22">
        <v>35</v>
      </c>
      <c r="K36" s="22">
        <v>62</v>
      </c>
      <c r="L36" s="22">
        <v>0.87</v>
      </c>
      <c r="M36" s="22">
        <v>0.85</v>
      </c>
      <c r="N36" s="22">
        <f>N21-F55</f>
        <v>0.60000000000000009</v>
      </c>
      <c r="P36" s="22">
        <f t="shared" si="0"/>
        <v>-7.96</v>
      </c>
      <c r="Q36" s="23">
        <f t="shared" si="1"/>
        <v>-7.2645238095238103</v>
      </c>
      <c r="R36" s="23">
        <f t="shared" si="2"/>
        <v>-7.4128571428571428</v>
      </c>
    </row>
    <row r="37" spans="1:18" ht="25" customHeight="1">
      <c r="A37" s="44">
        <v>35</v>
      </c>
      <c r="B37" s="70">
        <v>43</v>
      </c>
      <c r="C37" s="70">
        <v>27</v>
      </c>
      <c r="D37" s="73">
        <v>0.92</v>
      </c>
      <c r="E37" s="71">
        <v>1.91</v>
      </c>
      <c r="F37" s="20">
        <v>1.96</v>
      </c>
      <c r="G37" s="54"/>
      <c r="H37" s="54"/>
      <c r="J37" s="22">
        <v>36</v>
      </c>
      <c r="K37" s="22">
        <v>63</v>
      </c>
      <c r="L37" s="22">
        <v>-0.24</v>
      </c>
      <c r="M37" s="22">
        <v>-2.1800000000000002</v>
      </c>
      <c r="N37" s="22">
        <f>N34-F56</f>
        <v>-4.3900000000000006</v>
      </c>
      <c r="P37" s="22">
        <f t="shared" si="0"/>
        <v>-9.07</v>
      </c>
      <c r="Q37" s="23">
        <f t="shared" si="1"/>
        <v>-10.29452380952381</v>
      </c>
      <c r="R37" s="23">
        <f t="shared" si="2"/>
        <v>-12.402857142857144</v>
      </c>
    </row>
    <row r="38" spans="1:18" ht="25" customHeight="1">
      <c r="A38" s="44">
        <v>36</v>
      </c>
      <c r="B38" s="70">
        <v>43</v>
      </c>
      <c r="C38" s="70">
        <v>47</v>
      </c>
      <c r="D38" s="73">
        <v>1.26</v>
      </c>
      <c r="E38" s="71">
        <v>1.56</v>
      </c>
      <c r="F38" s="20">
        <v>2.74</v>
      </c>
      <c r="G38" s="54"/>
      <c r="H38" s="54"/>
      <c r="J38" s="22">
        <v>37</v>
      </c>
      <c r="K38" s="22">
        <v>64</v>
      </c>
      <c r="L38" s="22">
        <v>-0.66</v>
      </c>
      <c r="M38" s="22">
        <v>-0.77</v>
      </c>
      <c r="N38" s="22">
        <f>N18+F36</f>
        <v>-2.96</v>
      </c>
      <c r="P38" s="22">
        <f t="shared" si="0"/>
        <v>-9.49</v>
      </c>
      <c r="Q38" s="23">
        <f t="shared" si="1"/>
        <v>-8.8845238095238095</v>
      </c>
      <c r="R38" s="23">
        <f t="shared" si="2"/>
        <v>-10.972857142857142</v>
      </c>
    </row>
    <row r="39" spans="1:18" ht="25" customHeight="1">
      <c r="A39" s="44">
        <v>37</v>
      </c>
      <c r="B39" s="70">
        <v>44</v>
      </c>
      <c r="C39" s="70">
        <v>23</v>
      </c>
      <c r="D39" s="73">
        <v>-0.16</v>
      </c>
      <c r="E39" s="71">
        <v>1.25</v>
      </c>
      <c r="F39" s="20">
        <v>-1.28</v>
      </c>
      <c r="G39" s="54"/>
      <c r="H39" s="54"/>
      <c r="J39" s="22">
        <v>38</v>
      </c>
      <c r="K39" s="22">
        <v>65</v>
      </c>
      <c r="L39" s="22">
        <v>0.42</v>
      </c>
      <c r="M39" s="22">
        <v>-2.13</v>
      </c>
      <c r="N39" s="22">
        <f>N41-F58</f>
        <v>-3.31</v>
      </c>
      <c r="P39" s="22">
        <f t="shared" si="0"/>
        <v>-8.41</v>
      </c>
      <c r="Q39" s="23">
        <f t="shared" si="1"/>
        <v>-10.244523809523809</v>
      </c>
      <c r="R39" s="23">
        <f t="shared" si="2"/>
        <v>-11.322857142857142</v>
      </c>
    </row>
    <row r="40" spans="1:18" ht="25" customHeight="1">
      <c r="A40" s="44">
        <v>38</v>
      </c>
      <c r="B40" s="70">
        <v>48</v>
      </c>
      <c r="C40" s="70">
        <v>27</v>
      </c>
      <c r="D40" s="73">
        <v>0.55000000000000004</v>
      </c>
      <c r="E40" s="71">
        <v>-1.93</v>
      </c>
      <c r="F40" s="20">
        <v>-1.33</v>
      </c>
      <c r="G40" s="54"/>
      <c r="H40" s="54"/>
      <c r="J40" s="22">
        <v>39</v>
      </c>
      <c r="K40" s="22">
        <v>66</v>
      </c>
      <c r="L40" s="22">
        <v>0.4</v>
      </c>
      <c r="M40" s="22">
        <v>-0.85</v>
      </c>
      <c r="N40" s="22">
        <f>N1-F59</f>
        <v>-1.67</v>
      </c>
      <c r="P40" s="22">
        <f t="shared" si="0"/>
        <v>-8.43</v>
      </c>
      <c r="Q40" s="23">
        <f t="shared" si="1"/>
        <v>-8.9645238095238096</v>
      </c>
      <c r="R40" s="23">
        <f t="shared" si="2"/>
        <v>-9.6828571428571433</v>
      </c>
    </row>
    <row r="41" spans="1:18" ht="25" customHeight="1">
      <c r="A41" s="44">
        <v>39</v>
      </c>
      <c r="B41" s="70">
        <v>49</v>
      </c>
      <c r="C41" s="70">
        <v>35</v>
      </c>
      <c r="D41" s="73">
        <v>-0.45</v>
      </c>
      <c r="E41" s="71">
        <v>0.74</v>
      </c>
      <c r="F41" s="20">
        <v>0.96</v>
      </c>
      <c r="G41" s="54"/>
      <c r="H41" s="54"/>
      <c r="J41" s="22">
        <v>40</v>
      </c>
      <c r="K41" s="22">
        <v>67</v>
      </c>
      <c r="L41" s="22">
        <v>1.24</v>
      </c>
      <c r="M41" s="22">
        <v>-1.42</v>
      </c>
      <c r="N41" s="22">
        <f>N11-F64</f>
        <v>-1.2800000000000002</v>
      </c>
      <c r="P41" s="22">
        <f t="shared" si="0"/>
        <v>-7.59</v>
      </c>
      <c r="Q41" s="23">
        <f t="shared" si="1"/>
        <v>-9.5345238095238098</v>
      </c>
      <c r="R41" s="23">
        <f t="shared" si="2"/>
        <v>-9.2928571428571427</v>
      </c>
    </row>
    <row r="42" spans="1:18" ht="25" customHeight="1">
      <c r="A42" s="44">
        <v>40</v>
      </c>
      <c r="B42" s="70">
        <v>49</v>
      </c>
      <c r="C42" s="70">
        <v>67</v>
      </c>
      <c r="D42" s="73">
        <v>0.78</v>
      </c>
      <c r="E42" s="71">
        <v>-1.43</v>
      </c>
      <c r="F42" s="20">
        <v>-1.36</v>
      </c>
      <c r="G42" s="54"/>
      <c r="H42" s="54"/>
      <c r="J42" s="22">
        <v>41</v>
      </c>
      <c r="K42" s="22">
        <v>68</v>
      </c>
      <c r="L42" s="22">
        <v>1.1399999999999999</v>
      </c>
      <c r="M42" s="22">
        <v>1.96</v>
      </c>
      <c r="N42" s="22">
        <f>N1-F72</f>
        <v>0.52</v>
      </c>
      <c r="P42" s="22">
        <f t="shared" si="0"/>
        <v>-7.69</v>
      </c>
      <c r="Q42" s="23">
        <f t="shared" si="1"/>
        <v>-6.1545238095238091</v>
      </c>
      <c r="R42" s="23">
        <f t="shared" si="2"/>
        <v>-7.4928571428571429</v>
      </c>
    </row>
    <row r="43" spans="1:18" ht="25" customHeight="1">
      <c r="A43" s="44">
        <v>41</v>
      </c>
      <c r="B43" s="70">
        <v>50</v>
      </c>
      <c r="C43" s="70">
        <v>60</v>
      </c>
      <c r="D43" s="73">
        <v>0.41</v>
      </c>
      <c r="E43" s="71">
        <v>-0.62</v>
      </c>
      <c r="F43" s="20">
        <v>-2.08</v>
      </c>
      <c r="G43" s="54"/>
      <c r="H43" s="54"/>
    </row>
    <row r="44" spans="1:18" ht="25" customHeight="1">
      <c r="A44" s="44">
        <v>42</v>
      </c>
      <c r="B44" s="70">
        <v>51</v>
      </c>
      <c r="C44" s="70">
        <v>45</v>
      </c>
      <c r="D44" s="73">
        <v>-0.51</v>
      </c>
      <c r="E44" s="71">
        <v>-1.1299999999999999</v>
      </c>
      <c r="F44" s="20">
        <v>-1.66</v>
      </c>
      <c r="G44" s="61"/>
      <c r="H44" s="54"/>
      <c r="P44" s="22">
        <f>SUM(P1:P42)</f>
        <v>-339.4</v>
      </c>
      <c r="Q44" s="22">
        <f>SUM(Q1:Q42)</f>
        <v>-339.40000000000003</v>
      </c>
      <c r="R44" s="22">
        <f>SUM(R1:R42)</f>
        <v>-339.4</v>
      </c>
    </row>
    <row r="45" spans="1:18" ht="25" customHeight="1">
      <c r="A45" s="44">
        <v>43</v>
      </c>
      <c r="B45" s="70">
        <v>52</v>
      </c>
      <c r="C45" s="70">
        <v>60</v>
      </c>
      <c r="D45" s="73">
        <v>0.31</v>
      </c>
      <c r="E45" s="71">
        <v>0.1</v>
      </c>
      <c r="F45" s="20">
        <v>-1.68</v>
      </c>
      <c r="G45" s="54"/>
      <c r="H45" s="54"/>
    </row>
    <row r="46" spans="1:18" ht="25" customHeight="1">
      <c r="A46" s="44">
        <v>44</v>
      </c>
      <c r="B46" s="70">
        <v>54</v>
      </c>
      <c r="C46" s="70">
        <v>23</v>
      </c>
      <c r="D46" s="73">
        <v>0.95</v>
      </c>
      <c r="E46" s="71">
        <v>1.82</v>
      </c>
      <c r="F46" s="20">
        <v>1.82</v>
      </c>
      <c r="G46" s="54"/>
      <c r="H46" s="54"/>
    </row>
    <row r="47" spans="1:18" ht="25" customHeight="1">
      <c r="A47" s="44">
        <v>45</v>
      </c>
      <c r="B47" s="70">
        <v>54</v>
      </c>
      <c r="C47" s="70">
        <v>42</v>
      </c>
      <c r="D47" s="73">
        <v>0.88</v>
      </c>
      <c r="E47" s="71">
        <v>2.0099999999999998</v>
      </c>
      <c r="F47" s="20">
        <v>2.68</v>
      </c>
      <c r="G47" s="54"/>
      <c r="H47" s="54"/>
    </row>
    <row r="48" spans="1:18" ht="25" customHeight="1">
      <c r="A48" s="44">
        <v>46</v>
      </c>
      <c r="B48" s="70">
        <v>56</v>
      </c>
      <c r="C48" s="70">
        <v>35</v>
      </c>
      <c r="D48" s="73">
        <v>0.45</v>
      </c>
      <c r="E48" s="71">
        <v>3.05</v>
      </c>
      <c r="F48" s="20">
        <v>2.79</v>
      </c>
      <c r="G48" s="54"/>
      <c r="H48" s="54"/>
    </row>
    <row r="49" spans="1:8" ht="25" customHeight="1">
      <c r="A49" s="44">
        <v>47</v>
      </c>
      <c r="B49" s="70">
        <v>56</v>
      </c>
      <c r="C49" s="70">
        <v>60</v>
      </c>
      <c r="D49" s="73">
        <v>0.34</v>
      </c>
      <c r="E49" s="71">
        <v>0.98</v>
      </c>
      <c r="F49" s="20">
        <v>-0.44</v>
      </c>
      <c r="G49" s="54"/>
      <c r="H49" s="54"/>
    </row>
    <row r="50" spans="1:8" ht="25" customHeight="1">
      <c r="A50" s="44">
        <v>48</v>
      </c>
      <c r="B50" s="70">
        <v>57</v>
      </c>
      <c r="C50" s="70">
        <v>23</v>
      </c>
      <c r="D50" s="73">
        <v>0.21</v>
      </c>
      <c r="E50" s="71">
        <v>0.79</v>
      </c>
      <c r="F50" s="20">
        <v>-0.25</v>
      </c>
      <c r="G50" s="54"/>
      <c r="H50" s="54"/>
    </row>
    <row r="51" spans="1:8" ht="25" customHeight="1">
      <c r="A51" s="44">
        <v>49</v>
      </c>
      <c r="B51" s="70">
        <v>58</v>
      </c>
      <c r="C51" s="70">
        <v>60</v>
      </c>
      <c r="D51" s="73">
        <v>0.49</v>
      </c>
      <c r="E51" s="71">
        <v>2.2000000000000002</v>
      </c>
      <c r="F51" s="20">
        <v>2.57</v>
      </c>
      <c r="G51" s="54"/>
      <c r="H51" s="54"/>
    </row>
    <row r="52" spans="1:8" ht="25" customHeight="1">
      <c r="A52" s="44">
        <v>50</v>
      </c>
      <c r="B52" s="70">
        <v>60</v>
      </c>
      <c r="C52" s="70">
        <v>36</v>
      </c>
      <c r="D52" s="73">
        <v>0.74</v>
      </c>
      <c r="E52" s="71">
        <v>1.53</v>
      </c>
      <c r="F52" s="20">
        <v>2.44</v>
      </c>
      <c r="G52" s="54"/>
      <c r="H52" s="54"/>
    </row>
    <row r="53" spans="1:8" ht="25" customHeight="1">
      <c r="A53" s="44">
        <v>51</v>
      </c>
      <c r="B53" s="70">
        <v>61</v>
      </c>
      <c r="C53" s="70">
        <v>60</v>
      </c>
      <c r="D53" s="73">
        <v>-0.84</v>
      </c>
      <c r="E53" s="71">
        <v>-0.2</v>
      </c>
      <c r="F53" s="20">
        <v>-0.55000000000000004</v>
      </c>
      <c r="G53" s="54"/>
      <c r="H53" s="54"/>
    </row>
    <row r="54" spans="1:8" ht="25" customHeight="1">
      <c r="A54" s="44">
        <v>52</v>
      </c>
      <c r="B54" s="70">
        <v>62</v>
      </c>
      <c r="C54" s="70">
        <v>26</v>
      </c>
      <c r="D54" s="73">
        <v>-0.28000000000000003</v>
      </c>
      <c r="E54" s="71">
        <v>-1.05</v>
      </c>
      <c r="F54" s="20">
        <v>0.3</v>
      </c>
      <c r="G54" s="54"/>
      <c r="H54" s="54"/>
    </row>
    <row r="55" spans="1:8" ht="25" customHeight="1">
      <c r="A55" s="44">
        <v>53</v>
      </c>
      <c r="B55" s="70">
        <v>62</v>
      </c>
      <c r="C55" s="70">
        <v>45</v>
      </c>
      <c r="D55" s="73">
        <v>-1</v>
      </c>
      <c r="E55" s="71">
        <v>-1.23</v>
      </c>
      <c r="F55" s="20">
        <v>-1.1000000000000001</v>
      </c>
      <c r="G55" s="54"/>
      <c r="H55" s="54"/>
    </row>
    <row r="56" spans="1:8" ht="25" customHeight="1">
      <c r="A56" s="44">
        <v>54</v>
      </c>
      <c r="B56" s="70">
        <v>63</v>
      </c>
      <c r="C56" s="70">
        <v>60</v>
      </c>
      <c r="D56" s="73">
        <v>0.15</v>
      </c>
      <c r="E56" s="71">
        <v>0.86</v>
      </c>
      <c r="F56" s="20">
        <v>2.2000000000000002</v>
      </c>
      <c r="G56" s="54"/>
      <c r="H56" s="54"/>
    </row>
    <row r="57" spans="1:8" ht="25" customHeight="1">
      <c r="A57" s="44">
        <v>55</v>
      </c>
      <c r="B57" s="70">
        <v>65</v>
      </c>
      <c r="C57" s="70">
        <v>60</v>
      </c>
      <c r="D57" s="73">
        <v>-0.51</v>
      </c>
      <c r="E57" s="71">
        <v>0.81</v>
      </c>
      <c r="F57" s="20">
        <v>1.1200000000000001</v>
      </c>
      <c r="G57" s="61"/>
      <c r="H57" s="54"/>
    </row>
    <row r="58" spans="1:8" ht="25" customHeight="1">
      <c r="A58" s="44">
        <v>56</v>
      </c>
      <c r="B58" s="70">
        <v>65</v>
      </c>
      <c r="C58" s="70">
        <v>67</v>
      </c>
      <c r="D58" s="73">
        <v>0.83</v>
      </c>
      <c r="E58" s="71">
        <v>0.71</v>
      </c>
      <c r="F58" s="20">
        <v>2.0299999999999998</v>
      </c>
      <c r="G58" s="54"/>
      <c r="H58" s="54"/>
    </row>
    <row r="59" spans="1:8" ht="25" customHeight="1">
      <c r="A59" s="44">
        <v>57</v>
      </c>
      <c r="B59" s="70">
        <v>66</v>
      </c>
      <c r="C59" s="70">
        <v>23</v>
      </c>
      <c r="D59" s="73">
        <v>-0.4</v>
      </c>
      <c r="E59" s="71">
        <v>0.85</v>
      </c>
      <c r="F59" s="20">
        <v>1.67</v>
      </c>
      <c r="G59" s="54"/>
      <c r="H59" s="54"/>
    </row>
    <row r="60" spans="1:8" ht="25" customHeight="1">
      <c r="A60" s="44">
        <v>58</v>
      </c>
      <c r="B60" s="70">
        <v>66</v>
      </c>
      <c r="C60" s="70">
        <v>42</v>
      </c>
      <c r="D60" s="73">
        <v>-0.47</v>
      </c>
      <c r="E60" s="71">
        <v>1.04</v>
      </c>
      <c r="F60" s="20">
        <v>2.5299999999999998</v>
      </c>
      <c r="G60" s="54"/>
      <c r="H60" s="54"/>
    </row>
    <row r="61" spans="1:8" ht="25" customHeight="1">
      <c r="A61" s="44">
        <v>59</v>
      </c>
      <c r="B61" s="70">
        <v>67</v>
      </c>
      <c r="C61" s="70">
        <v>27</v>
      </c>
      <c r="D61" s="73">
        <v>1.46</v>
      </c>
      <c r="E61" s="71">
        <v>3.73</v>
      </c>
      <c r="F61" s="20">
        <v>3.38</v>
      </c>
      <c r="G61" s="54"/>
      <c r="H61" s="54"/>
    </row>
    <row r="62" spans="1:8" ht="25" customHeight="1">
      <c r="A62" s="44">
        <v>60</v>
      </c>
      <c r="B62" s="70">
        <v>67</v>
      </c>
      <c r="C62" s="70">
        <v>31</v>
      </c>
      <c r="D62" s="73">
        <v>-0.34</v>
      </c>
      <c r="E62" s="71">
        <v>2.74</v>
      </c>
      <c r="F62" s="20">
        <v>1.59</v>
      </c>
      <c r="G62" s="54"/>
      <c r="H62" s="54"/>
    </row>
    <row r="63" spans="1:8" ht="25" customHeight="1">
      <c r="A63" s="44">
        <v>61</v>
      </c>
      <c r="B63" s="70">
        <v>67</v>
      </c>
      <c r="C63" s="70">
        <v>32</v>
      </c>
      <c r="D63" s="73">
        <v>1</v>
      </c>
      <c r="E63" s="71">
        <v>3.44</v>
      </c>
      <c r="F63" s="20">
        <v>3.66</v>
      </c>
      <c r="G63" s="54"/>
      <c r="H63" s="54"/>
    </row>
    <row r="64" spans="1:8" ht="25" customHeight="1">
      <c r="A64" s="44">
        <v>62</v>
      </c>
      <c r="B64" s="70">
        <v>67</v>
      </c>
      <c r="C64" s="70">
        <v>35</v>
      </c>
      <c r="D64" s="73">
        <v>-1.23</v>
      </c>
      <c r="E64" s="71">
        <v>2.1800000000000002</v>
      </c>
      <c r="F64" s="20">
        <v>2.33</v>
      </c>
      <c r="G64" s="54"/>
      <c r="H64" s="54"/>
    </row>
    <row r="65" spans="1:8" ht="25" customHeight="1">
      <c r="A65" s="44">
        <v>63</v>
      </c>
      <c r="B65" s="70">
        <v>67</v>
      </c>
      <c r="C65" s="70">
        <v>37</v>
      </c>
      <c r="D65" s="73">
        <v>-1.37</v>
      </c>
      <c r="E65" s="71">
        <v>0.32</v>
      </c>
      <c r="F65" s="20">
        <v>1.56</v>
      </c>
      <c r="G65" s="54"/>
      <c r="H65" s="54"/>
    </row>
    <row r="66" spans="1:8" ht="25" customHeight="1">
      <c r="A66" s="44">
        <v>64</v>
      </c>
      <c r="B66" s="70">
        <v>67</v>
      </c>
      <c r="C66" s="70">
        <v>50</v>
      </c>
      <c r="D66" s="73">
        <v>-1.75</v>
      </c>
      <c r="E66" s="71">
        <v>0.73</v>
      </c>
      <c r="F66" s="20">
        <v>1.17</v>
      </c>
      <c r="G66" s="54"/>
      <c r="H66" s="54"/>
    </row>
    <row r="67" spans="1:8" ht="25" customHeight="1">
      <c r="A67" s="44">
        <v>65</v>
      </c>
      <c r="B67" s="70">
        <v>67</v>
      </c>
      <c r="C67" s="70">
        <v>52</v>
      </c>
      <c r="D67" s="73">
        <v>-1.64</v>
      </c>
      <c r="E67" s="71">
        <v>0.01</v>
      </c>
      <c r="F67" s="20">
        <v>0.77</v>
      </c>
      <c r="G67" s="54"/>
      <c r="H67" s="61"/>
    </row>
    <row r="68" spans="1:8" ht="25" customHeight="1">
      <c r="A68" s="44">
        <v>66</v>
      </c>
      <c r="B68" s="70">
        <v>67</v>
      </c>
      <c r="C68" s="70">
        <v>53</v>
      </c>
      <c r="D68" s="73">
        <v>-2.38</v>
      </c>
      <c r="E68" s="71">
        <v>-1.71</v>
      </c>
      <c r="F68" s="20">
        <v>-1.81</v>
      </c>
      <c r="G68" s="54"/>
      <c r="H68" s="54"/>
    </row>
    <row r="69" spans="1:8" ht="25" customHeight="1">
      <c r="A69" s="44">
        <v>67</v>
      </c>
      <c r="B69" s="70">
        <v>67</v>
      </c>
      <c r="C69" s="70">
        <v>58</v>
      </c>
      <c r="D69" s="73">
        <v>-1.83</v>
      </c>
      <c r="E69" s="71">
        <v>-2.1</v>
      </c>
      <c r="F69" s="20">
        <v>-3.48</v>
      </c>
      <c r="G69" s="54"/>
      <c r="H69" s="54"/>
    </row>
    <row r="70" spans="1:8" ht="25" customHeight="1">
      <c r="A70" s="44">
        <v>68</v>
      </c>
      <c r="B70" s="70">
        <v>67</v>
      </c>
      <c r="C70" s="70">
        <v>61</v>
      </c>
      <c r="D70" s="73">
        <v>-0.5</v>
      </c>
      <c r="E70" s="71">
        <v>0.3</v>
      </c>
      <c r="F70" s="20">
        <v>-0.35</v>
      </c>
      <c r="G70" s="54"/>
      <c r="H70" s="54"/>
    </row>
    <row r="71" spans="1:8" ht="25" customHeight="1">
      <c r="A71" s="44">
        <v>69</v>
      </c>
      <c r="B71" s="70">
        <v>67</v>
      </c>
      <c r="C71" s="70">
        <v>63</v>
      </c>
      <c r="D71" s="73">
        <v>-1.48</v>
      </c>
      <c r="E71" s="71">
        <v>-0.76</v>
      </c>
      <c r="F71" s="20">
        <v>-3.1</v>
      </c>
      <c r="G71" s="54"/>
      <c r="H71" s="54"/>
    </row>
    <row r="72" spans="1:8" ht="25" customHeight="1">
      <c r="A72" s="44">
        <v>70</v>
      </c>
      <c r="B72" s="70">
        <v>68</v>
      </c>
      <c r="C72" s="70">
        <v>23</v>
      </c>
      <c r="D72" s="73">
        <v>-1.1399999999999999</v>
      </c>
      <c r="E72" s="71">
        <v>-1.96</v>
      </c>
      <c r="F72" s="20">
        <v>-0.52</v>
      </c>
      <c r="G72" s="54"/>
      <c r="H72" s="54"/>
    </row>
    <row r="73" spans="1:8" ht="25" customHeight="1">
      <c r="A73" s="44">
        <v>71</v>
      </c>
      <c r="B73" s="70">
        <v>68</v>
      </c>
      <c r="C73" s="70">
        <v>45</v>
      </c>
      <c r="D73" s="73">
        <v>-1.26</v>
      </c>
      <c r="E73" s="71">
        <v>-2.33</v>
      </c>
      <c r="F73" s="20">
        <v>-1.03</v>
      </c>
      <c r="G73" s="54"/>
      <c r="H73" s="54"/>
    </row>
  </sheetData>
  <mergeCells count="8">
    <mergeCell ref="F1:F2"/>
    <mergeCell ref="H1:H2"/>
    <mergeCell ref="G1:G2"/>
    <mergeCell ref="A1:A2"/>
    <mergeCell ref="E1:E2"/>
    <mergeCell ref="D1:D2"/>
    <mergeCell ref="C1:C2"/>
    <mergeCell ref="B1:B2"/>
  </mergeCells>
  <phoneticPr fontId="16" type="noConversion"/>
  <pageMargins left="0.7" right="0.7" top="0.75" bottom="0.75" header="0.3" footer="0.3"/>
  <pageSetup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3"/>
  <sheetViews>
    <sheetView workbookViewId="0">
      <selection activeCell="S36" sqref="S36"/>
    </sheetView>
  </sheetViews>
  <sheetFormatPr baseColWidth="10" defaultColWidth="11.1640625" defaultRowHeight="25" customHeight="1"/>
  <cols>
    <col min="1" max="1" width="11.33203125" style="22" bestFit="1" customWidth="1"/>
    <col min="2" max="2" width="15.83203125" style="22" customWidth="1"/>
    <col min="3" max="3" width="14.5" style="22" customWidth="1"/>
    <col min="4" max="4" width="10.83203125" style="68" bestFit="1" customWidth="1"/>
    <col min="5" max="5" width="10.83203125" style="59" bestFit="1" customWidth="1"/>
    <col min="6" max="6" width="10.83203125" style="47" bestFit="1" customWidth="1"/>
    <col min="7" max="8" width="10.83203125" style="48" bestFit="1" customWidth="1"/>
    <col min="9" max="10" width="11.1640625" style="22"/>
    <col min="11" max="11" width="13.5" style="22" bestFit="1" customWidth="1"/>
    <col min="12" max="18" width="11.1640625" style="22"/>
    <col min="19" max="16384" width="11.1640625" style="6"/>
  </cols>
  <sheetData>
    <row r="1" spans="1:18" ht="25" customHeight="1">
      <c r="A1" s="17" t="s">
        <v>61</v>
      </c>
      <c r="B1" s="31" t="s">
        <v>11</v>
      </c>
      <c r="C1" s="31" t="s">
        <v>12</v>
      </c>
      <c r="D1" s="65" t="s">
        <v>13</v>
      </c>
      <c r="E1" s="37" t="s">
        <v>14</v>
      </c>
      <c r="F1" s="20" t="s">
        <v>139</v>
      </c>
      <c r="G1" s="38"/>
      <c r="H1" s="38"/>
      <c r="I1" s="22">
        <v>-9.27</v>
      </c>
      <c r="J1" s="22">
        <v>0</v>
      </c>
      <c r="K1" s="22" t="s">
        <v>66</v>
      </c>
      <c r="L1" s="22">
        <v>0</v>
      </c>
      <c r="M1" s="22">
        <v>0</v>
      </c>
      <c r="N1" s="22">
        <v>0</v>
      </c>
      <c r="P1" s="22">
        <f t="shared" ref="P1:P34" si="0">L1+$I$1</f>
        <v>-9.27</v>
      </c>
      <c r="Q1" s="23">
        <f t="shared" ref="Q1:Q34" si="1">M1-AVERAGE(M:M)+AVERAGE($L:$L)+$I$1</f>
        <v>-10.295294117647058</v>
      </c>
      <c r="R1" s="23">
        <f t="shared" ref="R1:R34" si="2">N1-AVERAGE(N:N)+AVERAGE($L:$L)+$I$1</f>
        <v>-9.5279411764705877</v>
      </c>
    </row>
    <row r="2" spans="1:18" ht="25" customHeight="1">
      <c r="A2" s="31">
        <v>1</v>
      </c>
      <c r="B2" s="31" t="s">
        <v>66</v>
      </c>
      <c r="C2" s="31" t="s">
        <v>92</v>
      </c>
      <c r="D2" s="65">
        <v>0.2</v>
      </c>
      <c r="E2" s="37">
        <v>1.77</v>
      </c>
      <c r="F2" s="20">
        <v>-1.2</v>
      </c>
      <c r="G2" s="38"/>
      <c r="H2" s="38"/>
      <c r="J2" s="22">
        <v>1</v>
      </c>
      <c r="K2" s="22" t="s">
        <v>92</v>
      </c>
      <c r="L2" s="22">
        <v>0.2</v>
      </c>
      <c r="M2" s="22">
        <v>1.77</v>
      </c>
      <c r="N2" s="22">
        <f>N1+F2</f>
        <v>-1.2</v>
      </c>
      <c r="P2" s="22">
        <f t="shared" si="0"/>
        <v>-9.07</v>
      </c>
      <c r="Q2" s="23">
        <f t="shared" si="1"/>
        <v>-8.5252941176470589</v>
      </c>
      <c r="R2" s="23">
        <f t="shared" si="2"/>
        <v>-10.727941176470587</v>
      </c>
    </row>
    <row r="3" spans="1:18" ht="25" customHeight="1">
      <c r="A3" s="31">
        <v>2</v>
      </c>
      <c r="B3" s="31" t="s">
        <v>66</v>
      </c>
      <c r="C3" s="31" t="s">
        <v>85</v>
      </c>
      <c r="D3" s="65">
        <v>-1.41</v>
      </c>
      <c r="E3" s="37">
        <v>-1.81</v>
      </c>
      <c r="F3" s="20">
        <v>-1.85</v>
      </c>
      <c r="G3" s="38"/>
      <c r="H3" s="38"/>
      <c r="J3" s="22">
        <v>2</v>
      </c>
      <c r="K3" s="22" t="s">
        <v>64</v>
      </c>
      <c r="L3" s="22">
        <v>-1.2</v>
      </c>
      <c r="M3" s="22">
        <v>-1.1499999999999999</v>
      </c>
      <c r="N3" s="22">
        <f>N8+F7</f>
        <v>-1.8999999999999997</v>
      </c>
      <c r="P3" s="22">
        <f t="shared" si="0"/>
        <v>-10.469999999999999</v>
      </c>
      <c r="Q3" s="23">
        <f t="shared" si="1"/>
        <v>-11.445294117647059</v>
      </c>
      <c r="R3" s="23">
        <f t="shared" si="2"/>
        <v>-11.427941176470586</v>
      </c>
    </row>
    <row r="4" spans="1:18" ht="25" customHeight="1">
      <c r="A4" s="31">
        <v>3</v>
      </c>
      <c r="B4" s="31" t="s">
        <v>83</v>
      </c>
      <c r="C4" s="31" t="s">
        <v>76</v>
      </c>
      <c r="D4" s="65">
        <v>0.62</v>
      </c>
      <c r="E4" s="37">
        <v>0.32</v>
      </c>
      <c r="F4" s="20">
        <v>-3.09</v>
      </c>
      <c r="G4" s="38"/>
      <c r="H4" s="38"/>
      <c r="J4" s="22">
        <v>3</v>
      </c>
      <c r="K4" s="22" t="s">
        <v>83</v>
      </c>
      <c r="L4" s="22">
        <v>-1.44</v>
      </c>
      <c r="M4" s="22">
        <v>0.3</v>
      </c>
      <c r="N4" s="22">
        <f>N12-F4</f>
        <v>2.0999999999999996</v>
      </c>
      <c r="P4" s="22">
        <f t="shared" si="0"/>
        <v>-10.709999999999999</v>
      </c>
      <c r="Q4" s="23">
        <f t="shared" si="1"/>
        <v>-9.9952941176470578</v>
      </c>
      <c r="R4" s="23">
        <f t="shared" si="2"/>
        <v>-7.427941176470588</v>
      </c>
    </row>
    <row r="5" spans="1:18" ht="25" customHeight="1">
      <c r="A5" s="31">
        <v>4</v>
      </c>
      <c r="B5" s="31" t="s">
        <v>80</v>
      </c>
      <c r="C5" s="31" t="s">
        <v>76</v>
      </c>
      <c r="D5" s="65">
        <v>2.1800000000000002</v>
      </c>
      <c r="E5" s="37">
        <v>1.41</v>
      </c>
      <c r="F5" s="20">
        <v>2.5099999999999998</v>
      </c>
      <c r="G5" s="38"/>
      <c r="H5" s="38"/>
      <c r="J5" s="22">
        <v>4</v>
      </c>
      <c r="K5" s="22" t="s">
        <v>80</v>
      </c>
      <c r="L5" s="22">
        <v>-3</v>
      </c>
      <c r="M5" s="22">
        <v>-0.79</v>
      </c>
      <c r="N5" s="22">
        <f>N12-F5</f>
        <v>-3.5</v>
      </c>
      <c r="P5" s="22">
        <f t="shared" si="0"/>
        <v>-12.27</v>
      </c>
      <c r="Q5" s="23">
        <f t="shared" si="1"/>
        <v>-11.085294117647058</v>
      </c>
      <c r="R5" s="23">
        <f t="shared" si="2"/>
        <v>-13.027941176470588</v>
      </c>
    </row>
    <row r="6" spans="1:18" ht="25" customHeight="1">
      <c r="A6" s="31">
        <v>5</v>
      </c>
      <c r="B6" s="31" t="s">
        <v>80</v>
      </c>
      <c r="C6" s="31" t="s">
        <v>82</v>
      </c>
      <c r="D6" s="65">
        <v>1.38</v>
      </c>
      <c r="E6" s="37">
        <v>1.23</v>
      </c>
      <c r="F6" s="20">
        <v>3.29</v>
      </c>
      <c r="G6" s="38"/>
      <c r="H6" s="38"/>
      <c r="J6" s="22">
        <v>5</v>
      </c>
      <c r="K6" s="22" t="s">
        <v>84</v>
      </c>
      <c r="L6" s="22">
        <v>0.78</v>
      </c>
      <c r="M6" s="22">
        <v>1.04</v>
      </c>
      <c r="N6" s="22">
        <f>N12+F12</f>
        <v>0.88000000000000012</v>
      </c>
      <c r="P6" s="22">
        <f t="shared" si="0"/>
        <v>-8.49</v>
      </c>
      <c r="Q6" s="23">
        <f t="shared" si="1"/>
        <v>-9.2552941176470576</v>
      </c>
      <c r="R6" s="23">
        <f t="shared" si="2"/>
        <v>-8.6479411764705869</v>
      </c>
    </row>
    <row r="7" spans="1:18" ht="25" customHeight="1">
      <c r="A7" s="31">
        <v>6</v>
      </c>
      <c r="B7" s="31" t="s">
        <v>72</v>
      </c>
      <c r="C7" s="31" t="s">
        <v>64</v>
      </c>
      <c r="D7" s="65">
        <v>0.2</v>
      </c>
      <c r="E7" s="37">
        <v>-1.35</v>
      </c>
      <c r="F7" s="20">
        <v>-0.75</v>
      </c>
      <c r="G7" s="38"/>
      <c r="H7" s="38"/>
      <c r="J7" s="22">
        <v>6</v>
      </c>
      <c r="K7" s="22" t="s">
        <v>77</v>
      </c>
      <c r="L7" s="22">
        <v>-2.1800000000000002</v>
      </c>
      <c r="M7" s="22">
        <v>-0.51</v>
      </c>
      <c r="N7" s="22">
        <f>N12+F13</f>
        <v>0.33000000000000007</v>
      </c>
      <c r="P7" s="22">
        <f t="shared" si="0"/>
        <v>-11.45</v>
      </c>
      <c r="Q7" s="23">
        <f t="shared" si="1"/>
        <v>-10.805294117647058</v>
      </c>
      <c r="R7" s="23">
        <f t="shared" si="2"/>
        <v>-9.1979411764705876</v>
      </c>
    </row>
    <row r="8" spans="1:18" ht="25" customHeight="1">
      <c r="A8" s="31">
        <v>7</v>
      </c>
      <c r="B8" s="31" t="s">
        <v>72</v>
      </c>
      <c r="C8" s="31" t="s">
        <v>84</v>
      </c>
      <c r="D8" s="65">
        <v>2.1800000000000002</v>
      </c>
      <c r="E8" s="37">
        <v>0.84</v>
      </c>
      <c r="F8" s="20">
        <v>2.0299999999999998</v>
      </c>
      <c r="G8" s="38"/>
      <c r="H8" s="38"/>
      <c r="J8" s="22">
        <v>7</v>
      </c>
      <c r="K8" s="22" t="s">
        <v>72</v>
      </c>
      <c r="L8" s="22">
        <v>-1.4</v>
      </c>
      <c r="M8" s="22">
        <v>0.2</v>
      </c>
      <c r="N8" s="22">
        <f>N6-F8</f>
        <v>-1.1499999999999997</v>
      </c>
      <c r="P8" s="22">
        <f t="shared" si="0"/>
        <v>-10.67</v>
      </c>
      <c r="Q8" s="23">
        <f t="shared" si="1"/>
        <v>-10.095294117647057</v>
      </c>
      <c r="R8" s="23">
        <f t="shared" si="2"/>
        <v>-10.677941176470586</v>
      </c>
    </row>
    <row r="9" spans="1:18" ht="25" customHeight="1">
      <c r="A9" s="31">
        <v>8</v>
      </c>
      <c r="B9" s="31" t="s">
        <v>72</v>
      </c>
      <c r="C9" s="31" t="s">
        <v>95</v>
      </c>
      <c r="D9" s="65">
        <v>1.18</v>
      </c>
      <c r="E9" s="37">
        <v>-0.36</v>
      </c>
      <c r="F9" s="20">
        <v>2.08</v>
      </c>
      <c r="G9" s="38"/>
      <c r="H9" s="38"/>
      <c r="J9" s="22">
        <v>8</v>
      </c>
      <c r="K9" s="22" t="s">
        <v>89</v>
      </c>
      <c r="L9" s="22">
        <v>-1.4</v>
      </c>
      <c r="M9" s="22">
        <v>0.47</v>
      </c>
      <c r="N9" s="22">
        <f>N12-F11</f>
        <v>2.6799999999999997</v>
      </c>
      <c r="P9" s="22">
        <f t="shared" si="0"/>
        <v>-10.67</v>
      </c>
      <c r="Q9" s="23">
        <f t="shared" si="1"/>
        <v>-9.8252941176470578</v>
      </c>
      <c r="R9" s="23">
        <f t="shared" si="2"/>
        <v>-6.847941176470588</v>
      </c>
    </row>
    <row r="10" spans="1:18" ht="25" customHeight="1">
      <c r="A10" s="31">
        <v>9</v>
      </c>
      <c r="B10" s="31" t="s">
        <v>72</v>
      </c>
      <c r="C10" s="31" t="s">
        <v>74</v>
      </c>
      <c r="D10" s="65">
        <v>0.61</v>
      </c>
      <c r="E10" s="37">
        <v>-0.13</v>
      </c>
      <c r="F10" s="20">
        <v>-1.37</v>
      </c>
      <c r="G10" s="38"/>
      <c r="H10" s="38"/>
      <c r="J10" s="22">
        <v>9</v>
      </c>
      <c r="K10" s="22" t="s">
        <v>95</v>
      </c>
      <c r="L10" s="22">
        <v>-0.22</v>
      </c>
      <c r="M10" s="22">
        <v>-0.16</v>
      </c>
      <c r="N10" s="22">
        <f>N12+F14</f>
        <v>0.92999999999999994</v>
      </c>
      <c r="P10" s="22">
        <f t="shared" si="0"/>
        <v>-9.49</v>
      </c>
      <c r="Q10" s="23">
        <f t="shared" si="1"/>
        <v>-10.455294117647059</v>
      </c>
      <c r="R10" s="23">
        <f t="shared" si="2"/>
        <v>-8.597941176470588</v>
      </c>
    </row>
    <row r="11" spans="1:18" ht="25" customHeight="1">
      <c r="A11" s="31">
        <v>10</v>
      </c>
      <c r="B11" s="31" t="s">
        <v>89</v>
      </c>
      <c r="C11" s="31" t="s">
        <v>76</v>
      </c>
      <c r="D11" s="65">
        <v>0.57999999999999996</v>
      </c>
      <c r="E11" s="37">
        <v>0.14000000000000001</v>
      </c>
      <c r="F11" s="20">
        <v>-3.67</v>
      </c>
      <c r="G11" s="38"/>
      <c r="H11" s="38"/>
      <c r="J11" s="22">
        <v>10</v>
      </c>
      <c r="K11" s="22" t="s">
        <v>74</v>
      </c>
      <c r="L11" s="22">
        <v>-0.79</v>
      </c>
      <c r="M11" s="22">
        <v>5.9999999999999901E-2</v>
      </c>
      <c r="N11" s="22">
        <f>N8+F10</f>
        <v>-2.5199999999999996</v>
      </c>
      <c r="P11" s="22">
        <f t="shared" si="0"/>
        <v>-10.059999999999999</v>
      </c>
      <c r="Q11" s="23">
        <f t="shared" si="1"/>
        <v>-10.235294117647058</v>
      </c>
      <c r="R11" s="23">
        <f t="shared" si="2"/>
        <v>-12.047941176470587</v>
      </c>
    </row>
    <row r="12" spans="1:18" ht="25" customHeight="1">
      <c r="A12" s="31">
        <v>11</v>
      </c>
      <c r="B12" s="31" t="s">
        <v>76</v>
      </c>
      <c r="C12" s="31" t="s">
        <v>84</v>
      </c>
      <c r="D12" s="65">
        <v>1.6</v>
      </c>
      <c r="E12" s="37">
        <v>0.43</v>
      </c>
      <c r="F12" s="20">
        <v>1.87</v>
      </c>
      <c r="G12" s="38"/>
      <c r="H12" s="38"/>
      <c r="J12" s="22">
        <v>11</v>
      </c>
      <c r="K12" s="22" t="s">
        <v>76</v>
      </c>
      <c r="L12" s="22">
        <v>-0.82</v>
      </c>
      <c r="M12" s="22">
        <v>0.62</v>
      </c>
      <c r="N12" s="22">
        <f>N24+F28</f>
        <v>-0.99</v>
      </c>
      <c r="P12" s="22">
        <f t="shared" si="0"/>
        <v>-10.09</v>
      </c>
      <c r="Q12" s="23">
        <f t="shared" si="1"/>
        <v>-9.6752941176470575</v>
      </c>
      <c r="R12" s="23">
        <f t="shared" si="2"/>
        <v>-10.517941176470588</v>
      </c>
    </row>
    <row r="13" spans="1:18" ht="25" customHeight="1">
      <c r="A13" s="31">
        <v>12</v>
      </c>
      <c r="B13" s="31" t="s">
        <v>76</v>
      </c>
      <c r="C13" s="31" t="s">
        <v>77</v>
      </c>
      <c r="D13" s="65">
        <v>-1.36</v>
      </c>
      <c r="E13" s="37">
        <v>-1.1200000000000001</v>
      </c>
      <c r="F13" s="20">
        <v>1.32</v>
      </c>
      <c r="G13" s="38"/>
      <c r="H13" s="38"/>
      <c r="J13" s="22">
        <v>12</v>
      </c>
      <c r="K13" s="22" t="s">
        <v>86</v>
      </c>
      <c r="L13" s="22">
        <v>-1.29</v>
      </c>
      <c r="M13" s="22">
        <v>0.03</v>
      </c>
      <c r="N13" s="22">
        <f>N15+F22</f>
        <v>0.69</v>
      </c>
      <c r="P13" s="22">
        <f t="shared" si="0"/>
        <v>-10.559999999999999</v>
      </c>
      <c r="Q13" s="23">
        <f t="shared" si="1"/>
        <v>-10.265294117647059</v>
      </c>
      <c r="R13" s="23">
        <f t="shared" si="2"/>
        <v>-8.8379411764705882</v>
      </c>
    </row>
    <row r="14" spans="1:18" ht="25" customHeight="1">
      <c r="A14" s="31">
        <v>13</v>
      </c>
      <c r="B14" s="31" t="s">
        <v>76</v>
      </c>
      <c r="C14" s="31" t="s">
        <v>95</v>
      </c>
      <c r="D14" s="65">
        <v>0.6</v>
      </c>
      <c r="E14" s="37">
        <v>-0.78</v>
      </c>
      <c r="F14" s="20">
        <v>1.92</v>
      </c>
      <c r="G14" s="38"/>
      <c r="H14" s="38"/>
      <c r="J14" s="22">
        <v>13</v>
      </c>
      <c r="K14" s="22" t="s">
        <v>75</v>
      </c>
      <c r="L14" s="22">
        <v>-3</v>
      </c>
      <c r="M14" s="22">
        <v>-1.57</v>
      </c>
      <c r="N14" s="22">
        <f>N12-F17</f>
        <v>-2.0099999999999998</v>
      </c>
      <c r="P14" s="22">
        <f t="shared" si="0"/>
        <v>-12.27</v>
      </c>
      <c r="Q14" s="23">
        <f t="shared" si="1"/>
        <v>-11.865294117647059</v>
      </c>
      <c r="R14" s="23">
        <f t="shared" si="2"/>
        <v>-11.537941176470587</v>
      </c>
    </row>
    <row r="15" spans="1:18" ht="25" customHeight="1">
      <c r="A15" s="31">
        <v>14</v>
      </c>
      <c r="B15" s="31" t="s">
        <v>76</v>
      </c>
      <c r="C15" s="31" t="s">
        <v>88</v>
      </c>
      <c r="D15" s="65">
        <v>-2.1800000000000002</v>
      </c>
      <c r="E15" s="37">
        <v>-2.94</v>
      </c>
      <c r="F15" s="20">
        <v>-2.44</v>
      </c>
      <c r="G15" s="38"/>
      <c r="H15" s="38"/>
      <c r="J15" s="22">
        <v>14</v>
      </c>
      <c r="K15" s="22" t="s">
        <v>93</v>
      </c>
      <c r="L15" s="22">
        <v>-1.7</v>
      </c>
      <c r="M15" s="22">
        <v>-2.67</v>
      </c>
      <c r="N15" s="22">
        <f>N12-F21</f>
        <v>-2.25</v>
      </c>
      <c r="P15" s="22">
        <f t="shared" si="0"/>
        <v>-10.969999999999999</v>
      </c>
      <c r="Q15" s="23">
        <f t="shared" si="1"/>
        <v>-12.965294117647058</v>
      </c>
      <c r="R15" s="23">
        <f t="shared" si="2"/>
        <v>-11.777941176470588</v>
      </c>
    </row>
    <row r="16" spans="1:18" ht="25" customHeight="1">
      <c r="A16" s="31">
        <v>15</v>
      </c>
      <c r="B16" s="31" t="s">
        <v>76</v>
      </c>
      <c r="C16" s="31" t="s">
        <v>91</v>
      </c>
      <c r="D16" s="65">
        <v>-0.71</v>
      </c>
      <c r="E16" s="37">
        <v>-2.42</v>
      </c>
      <c r="F16" s="20">
        <v>1.49</v>
      </c>
      <c r="G16" s="38"/>
      <c r="H16" s="38"/>
      <c r="J16" s="22">
        <v>15</v>
      </c>
      <c r="K16" s="22" t="s">
        <v>63</v>
      </c>
      <c r="L16" s="22">
        <v>-2.59</v>
      </c>
      <c r="M16" s="22">
        <v>-0.71</v>
      </c>
      <c r="N16" s="22">
        <f>N28+F46</f>
        <v>-1.66</v>
      </c>
      <c r="P16" s="22">
        <f t="shared" si="0"/>
        <v>-11.86</v>
      </c>
      <c r="Q16" s="23">
        <f t="shared" si="1"/>
        <v>-11.005294117647058</v>
      </c>
      <c r="R16" s="23">
        <f t="shared" si="2"/>
        <v>-11.187941176470588</v>
      </c>
    </row>
    <row r="17" spans="1:18" ht="25" customHeight="1">
      <c r="A17" s="31">
        <v>16</v>
      </c>
      <c r="B17" s="31" t="s">
        <v>75</v>
      </c>
      <c r="C17" s="31" t="s">
        <v>76</v>
      </c>
      <c r="D17" s="65">
        <v>2.1800000000000002</v>
      </c>
      <c r="E17" s="37">
        <v>2.19</v>
      </c>
      <c r="F17" s="20">
        <v>1.02</v>
      </c>
      <c r="G17" s="38"/>
      <c r="H17" s="38"/>
      <c r="J17" s="22">
        <v>16</v>
      </c>
      <c r="K17" s="22" t="s">
        <v>67</v>
      </c>
      <c r="L17" s="22">
        <v>-1.23</v>
      </c>
      <c r="M17" s="22">
        <v>0.82</v>
      </c>
      <c r="N17" s="22">
        <f>N28+F47</f>
        <v>-0.38999999999999996</v>
      </c>
      <c r="P17" s="22">
        <f t="shared" si="0"/>
        <v>-10.5</v>
      </c>
      <c r="Q17" s="23">
        <f t="shared" si="1"/>
        <v>-9.4752941176470582</v>
      </c>
      <c r="R17" s="23">
        <f t="shared" si="2"/>
        <v>-9.9179411764705883</v>
      </c>
    </row>
    <row r="18" spans="1:18" ht="25" customHeight="1">
      <c r="A18" s="31">
        <v>17</v>
      </c>
      <c r="B18" s="31" t="s">
        <v>75</v>
      </c>
      <c r="C18" s="31" t="s">
        <v>63</v>
      </c>
      <c r="D18" s="65">
        <v>0.41</v>
      </c>
      <c r="E18" s="37">
        <v>0.87</v>
      </c>
      <c r="F18" s="20">
        <v>0.35</v>
      </c>
      <c r="G18" s="38"/>
      <c r="H18" s="38"/>
      <c r="J18" s="22">
        <v>17</v>
      </c>
      <c r="K18" s="22" t="s">
        <v>73</v>
      </c>
      <c r="L18" s="22">
        <v>-1.94</v>
      </c>
      <c r="M18" s="22">
        <v>0.19</v>
      </c>
      <c r="N18" s="22">
        <f>N14+F20</f>
        <v>-1.3299999999999996</v>
      </c>
      <c r="P18" s="22">
        <f t="shared" si="0"/>
        <v>-11.209999999999999</v>
      </c>
      <c r="Q18" s="23">
        <f t="shared" si="1"/>
        <v>-10.105294117647059</v>
      </c>
      <c r="R18" s="23">
        <f t="shared" si="2"/>
        <v>-10.857941176470588</v>
      </c>
    </row>
    <row r="19" spans="1:18" ht="25" customHeight="1">
      <c r="A19" s="31">
        <v>18</v>
      </c>
      <c r="B19" s="31" t="s">
        <v>75</v>
      </c>
      <c r="C19" s="31" t="s">
        <v>67</v>
      </c>
      <c r="D19" s="65">
        <v>1.77</v>
      </c>
      <c r="E19" s="37">
        <v>2.41</v>
      </c>
      <c r="F19" s="20">
        <v>1.63</v>
      </c>
      <c r="G19" s="66"/>
      <c r="H19" s="66"/>
      <c r="J19" s="22">
        <v>18</v>
      </c>
      <c r="K19" s="22" t="s">
        <v>88</v>
      </c>
      <c r="L19" s="22">
        <v>-3</v>
      </c>
      <c r="M19" s="22">
        <v>-2.3199999999999998</v>
      </c>
      <c r="N19" s="22">
        <f>N12+F15</f>
        <v>-3.4299999999999997</v>
      </c>
      <c r="P19" s="22">
        <f t="shared" si="0"/>
        <v>-12.27</v>
      </c>
      <c r="Q19" s="23">
        <f t="shared" si="1"/>
        <v>-12.615294117647057</v>
      </c>
      <c r="R19" s="23">
        <f t="shared" si="2"/>
        <v>-12.957941176470587</v>
      </c>
    </row>
    <row r="20" spans="1:18" ht="25" customHeight="1">
      <c r="A20" s="31">
        <v>19</v>
      </c>
      <c r="B20" s="31" t="s">
        <v>75</v>
      </c>
      <c r="C20" s="31" t="s">
        <v>73</v>
      </c>
      <c r="D20" s="65">
        <v>1.06</v>
      </c>
      <c r="E20" s="37">
        <v>1.78</v>
      </c>
      <c r="F20" s="20">
        <v>0.68</v>
      </c>
      <c r="G20" s="38"/>
      <c r="H20" s="38"/>
      <c r="J20" s="22">
        <v>19</v>
      </c>
      <c r="K20" s="22" t="s">
        <v>91</v>
      </c>
      <c r="L20" s="22">
        <v>-1.53</v>
      </c>
      <c r="M20" s="22">
        <v>-1.81</v>
      </c>
      <c r="N20" s="22">
        <f>N12+F16</f>
        <v>0.5</v>
      </c>
      <c r="P20" s="22">
        <f t="shared" si="0"/>
        <v>-10.799999999999999</v>
      </c>
      <c r="Q20" s="23">
        <f t="shared" si="1"/>
        <v>-12.105294117647059</v>
      </c>
      <c r="R20" s="23">
        <f t="shared" si="2"/>
        <v>-9.0279411764705877</v>
      </c>
    </row>
    <row r="21" spans="1:18" ht="25" customHeight="1">
      <c r="A21" s="31">
        <v>20</v>
      </c>
      <c r="B21" s="31" t="s">
        <v>93</v>
      </c>
      <c r="C21" s="31" t="s">
        <v>76</v>
      </c>
      <c r="D21" s="65">
        <v>0.88</v>
      </c>
      <c r="E21" s="37">
        <v>3.29</v>
      </c>
      <c r="F21" s="20">
        <v>1.26</v>
      </c>
      <c r="G21" s="38"/>
      <c r="H21" s="38"/>
      <c r="J21" s="22">
        <v>20</v>
      </c>
      <c r="K21" s="22" t="s">
        <v>78</v>
      </c>
      <c r="L21" s="22">
        <v>-1.85</v>
      </c>
      <c r="M21" s="22">
        <v>-7.0000000000000104E-2</v>
      </c>
      <c r="N21" s="22">
        <f>N14-F23</f>
        <v>0.4700000000000002</v>
      </c>
      <c r="P21" s="22">
        <f t="shared" si="0"/>
        <v>-11.12</v>
      </c>
      <c r="Q21" s="23">
        <f t="shared" si="1"/>
        <v>-10.365294117647059</v>
      </c>
      <c r="R21" s="23">
        <f t="shared" si="2"/>
        <v>-9.0579411764705871</v>
      </c>
    </row>
    <row r="22" spans="1:18" ht="25" customHeight="1">
      <c r="A22" s="31">
        <v>21</v>
      </c>
      <c r="B22" s="31" t="s">
        <v>93</v>
      </c>
      <c r="C22" s="31" t="s">
        <v>86</v>
      </c>
      <c r="D22" s="65">
        <v>0.41</v>
      </c>
      <c r="E22" s="37">
        <v>2.71</v>
      </c>
      <c r="F22" s="20">
        <v>2.94</v>
      </c>
      <c r="G22" s="38"/>
      <c r="H22" s="38"/>
      <c r="J22" s="22">
        <v>21</v>
      </c>
      <c r="K22" s="22" t="s">
        <v>69</v>
      </c>
      <c r="L22" s="22">
        <v>-2.59</v>
      </c>
      <c r="M22" s="22">
        <v>-0.05</v>
      </c>
      <c r="N22" s="22">
        <f>N12-F24</f>
        <v>-0.44999999999999996</v>
      </c>
      <c r="P22" s="22">
        <f t="shared" si="0"/>
        <v>-11.86</v>
      </c>
      <c r="Q22" s="23">
        <f t="shared" si="1"/>
        <v>-10.345294117647057</v>
      </c>
      <c r="R22" s="23">
        <f t="shared" si="2"/>
        <v>-9.977941176470587</v>
      </c>
    </row>
    <row r="23" spans="1:18" ht="25" customHeight="1">
      <c r="A23" s="31">
        <v>22</v>
      </c>
      <c r="B23" s="31" t="s">
        <v>78</v>
      </c>
      <c r="C23" s="31" t="s">
        <v>75</v>
      </c>
      <c r="D23" s="65">
        <v>-1.1499999999999999</v>
      </c>
      <c r="E23" s="37">
        <v>-1.52</v>
      </c>
      <c r="F23" s="20">
        <v>-2.48</v>
      </c>
      <c r="G23" s="38"/>
      <c r="H23" s="38"/>
      <c r="J23" s="22">
        <v>22</v>
      </c>
      <c r="K23" s="22" t="s">
        <v>81</v>
      </c>
      <c r="L23" s="22">
        <v>-3</v>
      </c>
      <c r="M23" s="22">
        <v>-2.76</v>
      </c>
      <c r="N23" s="22">
        <f>N13-F25</f>
        <v>-3.22</v>
      </c>
      <c r="P23" s="22">
        <f t="shared" si="0"/>
        <v>-12.27</v>
      </c>
      <c r="Q23" s="23">
        <f t="shared" si="1"/>
        <v>-13.055294117647058</v>
      </c>
      <c r="R23" s="23">
        <f t="shared" si="2"/>
        <v>-12.747941176470587</v>
      </c>
    </row>
    <row r="24" spans="1:18" ht="25" customHeight="1">
      <c r="A24" s="31">
        <v>23</v>
      </c>
      <c r="B24" s="31" t="s">
        <v>69</v>
      </c>
      <c r="C24" s="31" t="s">
        <v>76</v>
      </c>
      <c r="D24" s="65">
        <v>1.77</v>
      </c>
      <c r="E24" s="37">
        <v>0.67</v>
      </c>
      <c r="F24" s="20">
        <v>-0.54</v>
      </c>
      <c r="G24" s="38"/>
      <c r="H24" s="38"/>
      <c r="J24" s="22">
        <v>23</v>
      </c>
      <c r="K24" s="22" t="s">
        <v>68</v>
      </c>
      <c r="L24" s="22">
        <v>0.28999999999999998</v>
      </c>
      <c r="M24" s="22">
        <v>1.77</v>
      </c>
      <c r="N24" s="22">
        <f>N2-F27</f>
        <v>-0.6</v>
      </c>
      <c r="P24" s="22">
        <f t="shared" si="0"/>
        <v>-8.98</v>
      </c>
      <c r="Q24" s="23">
        <f t="shared" si="1"/>
        <v>-8.5252941176470589</v>
      </c>
      <c r="R24" s="23">
        <f t="shared" si="2"/>
        <v>-10.127941176470587</v>
      </c>
    </row>
    <row r="25" spans="1:18" ht="25" customHeight="1">
      <c r="A25" s="31">
        <v>24</v>
      </c>
      <c r="B25" s="31" t="s">
        <v>81</v>
      </c>
      <c r="C25" s="31" t="s">
        <v>86</v>
      </c>
      <c r="D25" s="65">
        <v>1.71</v>
      </c>
      <c r="E25" s="37">
        <v>2.79</v>
      </c>
      <c r="F25" s="20">
        <v>3.91</v>
      </c>
      <c r="G25" s="38"/>
      <c r="H25" s="38"/>
      <c r="J25" s="22">
        <v>24</v>
      </c>
      <c r="K25" s="22" t="s">
        <v>87</v>
      </c>
      <c r="L25" s="22">
        <v>-0.97</v>
      </c>
      <c r="M25" s="22">
        <v>1.23</v>
      </c>
      <c r="N25" s="22">
        <f>N24+F29</f>
        <v>-2.72</v>
      </c>
      <c r="P25" s="22">
        <f t="shared" si="0"/>
        <v>-10.24</v>
      </c>
      <c r="Q25" s="23">
        <f t="shared" si="1"/>
        <v>-9.0652941176470581</v>
      </c>
      <c r="R25" s="23">
        <f t="shared" si="2"/>
        <v>-12.247941176470587</v>
      </c>
    </row>
    <row r="26" spans="1:18" ht="25" customHeight="1">
      <c r="A26" s="31">
        <v>25</v>
      </c>
      <c r="B26" s="31" t="s">
        <v>81</v>
      </c>
      <c r="C26" s="31" t="s">
        <v>88</v>
      </c>
      <c r="D26" s="65">
        <v>0</v>
      </c>
      <c r="E26" s="37">
        <v>0.42</v>
      </c>
      <c r="F26" s="20">
        <v>-0.21</v>
      </c>
      <c r="G26" s="66"/>
      <c r="H26" s="66"/>
      <c r="J26" s="22">
        <v>25</v>
      </c>
      <c r="K26" s="22" t="s">
        <v>90</v>
      </c>
      <c r="L26" s="22">
        <v>-0.51</v>
      </c>
      <c r="M26" s="22">
        <v>-0.31</v>
      </c>
      <c r="N26" s="22">
        <f>N24+F30</f>
        <v>-1.33</v>
      </c>
      <c r="P26" s="22">
        <f t="shared" si="0"/>
        <v>-9.7799999999999994</v>
      </c>
      <c r="Q26" s="23">
        <f t="shared" si="1"/>
        <v>-10.605294117647059</v>
      </c>
      <c r="R26" s="23">
        <f t="shared" si="2"/>
        <v>-10.857941176470588</v>
      </c>
    </row>
    <row r="27" spans="1:18" ht="25" customHeight="1">
      <c r="A27" s="31">
        <v>26</v>
      </c>
      <c r="B27" s="31" t="s">
        <v>68</v>
      </c>
      <c r="C27" s="31" t="s">
        <v>92</v>
      </c>
      <c r="D27" s="65">
        <v>-0.09</v>
      </c>
      <c r="E27" s="37">
        <v>0</v>
      </c>
      <c r="F27" s="20">
        <v>-0.6</v>
      </c>
      <c r="G27" s="38"/>
      <c r="H27" s="66"/>
      <c r="J27" s="22">
        <v>26</v>
      </c>
      <c r="K27" s="22" t="s">
        <v>79</v>
      </c>
      <c r="L27" s="22">
        <v>-1.0900000000000001</v>
      </c>
      <c r="M27" s="22">
        <v>-1.08</v>
      </c>
      <c r="N27" s="22">
        <f>N1-F35</f>
        <v>-1.1499999999999999</v>
      </c>
      <c r="P27" s="22">
        <f t="shared" si="0"/>
        <v>-10.36</v>
      </c>
      <c r="Q27" s="23">
        <f t="shared" si="1"/>
        <v>-11.375294117647059</v>
      </c>
      <c r="R27" s="23">
        <f t="shared" si="2"/>
        <v>-10.677941176470588</v>
      </c>
    </row>
    <row r="28" spans="1:18" ht="25" customHeight="1">
      <c r="A28" s="31">
        <v>27</v>
      </c>
      <c r="B28" s="31" t="s">
        <v>68</v>
      </c>
      <c r="C28" s="31" t="s">
        <v>76</v>
      </c>
      <c r="D28" s="65">
        <v>-1.1100000000000001</v>
      </c>
      <c r="E28" s="37">
        <v>-1.1499999999999999</v>
      </c>
      <c r="F28" s="20">
        <v>-0.39</v>
      </c>
      <c r="G28" s="38"/>
      <c r="H28" s="38"/>
      <c r="J28" s="22">
        <v>27</v>
      </c>
      <c r="K28" s="22" t="s">
        <v>82</v>
      </c>
      <c r="L28" s="22">
        <v>-1.62</v>
      </c>
      <c r="M28" s="22">
        <v>0.44</v>
      </c>
      <c r="N28" s="22">
        <f>N24+F31</f>
        <v>-0.20999999999999996</v>
      </c>
      <c r="P28" s="22">
        <f t="shared" si="0"/>
        <v>-10.89</v>
      </c>
      <c r="Q28" s="23">
        <f t="shared" si="1"/>
        <v>-9.855294117647059</v>
      </c>
      <c r="R28" s="23">
        <f t="shared" si="2"/>
        <v>-9.7379411764705868</v>
      </c>
    </row>
    <row r="29" spans="1:18" ht="25" customHeight="1">
      <c r="A29" s="31">
        <v>28</v>
      </c>
      <c r="B29" s="31" t="s">
        <v>68</v>
      </c>
      <c r="C29" s="31" t="s">
        <v>87</v>
      </c>
      <c r="D29" s="65">
        <v>-1.26</v>
      </c>
      <c r="E29" s="37">
        <v>-0.54</v>
      </c>
      <c r="F29" s="20">
        <v>-2.12</v>
      </c>
      <c r="G29" s="38"/>
      <c r="H29" s="38"/>
      <c r="J29" s="22">
        <v>28</v>
      </c>
      <c r="K29" s="22" t="s">
        <v>65</v>
      </c>
      <c r="L29" s="22">
        <v>-0.66</v>
      </c>
      <c r="M29" s="22">
        <v>0.6</v>
      </c>
      <c r="N29" s="22">
        <f>N31+F54</f>
        <v>-3.12</v>
      </c>
      <c r="P29" s="22">
        <f t="shared" si="0"/>
        <v>-9.93</v>
      </c>
      <c r="Q29" s="23">
        <f t="shared" si="1"/>
        <v>-9.6952941176470588</v>
      </c>
      <c r="R29" s="23">
        <f t="shared" si="2"/>
        <v>-12.647941176470589</v>
      </c>
    </row>
    <row r="30" spans="1:18" ht="25" customHeight="1">
      <c r="A30" s="31">
        <v>29</v>
      </c>
      <c r="B30" s="31" t="s">
        <v>68</v>
      </c>
      <c r="C30" s="31" t="s">
        <v>90</v>
      </c>
      <c r="D30" s="65">
        <v>-0.8</v>
      </c>
      <c r="E30" s="37">
        <v>-2.08</v>
      </c>
      <c r="F30" s="20">
        <v>-0.73</v>
      </c>
      <c r="G30" s="38"/>
      <c r="H30" s="38"/>
      <c r="J30" s="22">
        <v>29</v>
      </c>
      <c r="K30" s="22" t="s">
        <v>85</v>
      </c>
      <c r="L30" s="22">
        <v>-1.41</v>
      </c>
      <c r="M30" s="22">
        <v>-1.81</v>
      </c>
      <c r="N30" s="22">
        <f>N1+F3</f>
        <v>-1.85</v>
      </c>
      <c r="P30" s="22">
        <f t="shared" si="0"/>
        <v>-10.68</v>
      </c>
      <c r="Q30" s="23">
        <f t="shared" si="1"/>
        <v>-12.105294117647059</v>
      </c>
      <c r="R30" s="23">
        <f t="shared" si="2"/>
        <v>-11.377941176470587</v>
      </c>
    </row>
    <row r="31" spans="1:18" ht="25" customHeight="1">
      <c r="A31" s="31">
        <v>30</v>
      </c>
      <c r="B31" s="31" t="s">
        <v>68</v>
      </c>
      <c r="C31" s="31" t="s">
        <v>82</v>
      </c>
      <c r="D31" s="65">
        <v>-1.91</v>
      </c>
      <c r="E31" s="37">
        <v>-1.33</v>
      </c>
      <c r="F31" s="20">
        <v>0.39</v>
      </c>
      <c r="G31" s="38"/>
      <c r="H31" s="38"/>
      <c r="J31" s="22">
        <v>30</v>
      </c>
      <c r="K31" s="22" t="s">
        <v>70</v>
      </c>
      <c r="L31" s="22">
        <v>-2.16</v>
      </c>
      <c r="M31" s="22">
        <v>-0.28999999999999998</v>
      </c>
      <c r="N31" s="22">
        <f>N24+F32</f>
        <v>-3.33</v>
      </c>
      <c r="P31" s="22">
        <f t="shared" si="0"/>
        <v>-11.43</v>
      </c>
      <c r="Q31" s="23">
        <f t="shared" si="1"/>
        <v>-10.585294117647058</v>
      </c>
      <c r="R31" s="23">
        <f t="shared" si="2"/>
        <v>-12.857941176470588</v>
      </c>
    </row>
    <row r="32" spans="1:18" ht="25" customHeight="1">
      <c r="A32" s="31">
        <v>31</v>
      </c>
      <c r="B32" s="31" t="s">
        <v>68</v>
      </c>
      <c r="C32" s="31" t="s">
        <v>70</v>
      </c>
      <c r="D32" s="65">
        <v>-2.4500000000000002</v>
      </c>
      <c r="E32" s="37">
        <v>-2.06</v>
      </c>
      <c r="F32" s="20">
        <v>-2.73</v>
      </c>
      <c r="G32" s="38"/>
      <c r="H32" s="38"/>
      <c r="J32" s="22">
        <v>31</v>
      </c>
      <c r="K32" s="22" t="s">
        <v>62</v>
      </c>
      <c r="L32" s="22">
        <v>-0.23</v>
      </c>
      <c r="M32" s="22">
        <v>0.33</v>
      </c>
      <c r="N32" s="22">
        <f>N28+F52</f>
        <v>0.54</v>
      </c>
      <c r="P32" s="22">
        <f t="shared" si="0"/>
        <v>-9.5</v>
      </c>
      <c r="Q32" s="23">
        <f t="shared" si="1"/>
        <v>-9.9652941176470584</v>
      </c>
      <c r="R32" s="23">
        <f t="shared" si="2"/>
        <v>-8.9879411764705868</v>
      </c>
    </row>
    <row r="33" spans="1:19" ht="25" customHeight="1">
      <c r="A33" s="31">
        <v>32</v>
      </c>
      <c r="B33" s="31" t="s">
        <v>68</v>
      </c>
      <c r="C33" s="31" t="s">
        <v>94</v>
      </c>
      <c r="D33" s="65">
        <v>-1.85</v>
      </c>
      <c r="E33" s="37">
        <v>-2.79</v>
      </c>
      <c r="F33" s="20">
        <v>-4.54</v>
      </c>
      <c r="G33" s="38"/>
      <c r="H33" s="38"/>
      <c r="J33" s="22">
        <v>32</v>
      </c>
      <c r="K33" s="22" t="s">
        <v>94</v>
      </c>
      <c r="L33" s="22">
        <v>-1.56</v>
      </c>
      <c r="M33" s="22">
        <v>-1.02</v>
      </c>
      <c r="N33" s="22">
        <f>N24+F33</f>
        <v>-5.14</v>
      </c>
      <c r="P33" s="22">
        <f t="shared" si="0"/>
        <v>-10.83</v>
      </c>
      <c r="Q33" s="23">
        <f t="shared" si="1"/>
        <v>-11.315294117647058</v>
      </c>
      <c r="R33" s="23">
        <f t="shared" si="2"/>
        <v>-14.667941176470588</v>
      </c>
    </row>
    <row r="34" spans="1:19" ht="25" customHeight="1">
      <c r="A34" s="31">
        <v>33</v>
      </c>
      <c r="B34" s="31" t="s">
        <v>68</v>
      </c>
      <c r="C34" s="31" t="s">
        <v>71</v>
      </c>
      <c r="D34" s="65">
        <v>-2.86</v>
      </c>
      <c r="E34" s="37">
        <v>-5.38</v>
      </c>
      <c r="F34" s="20">
        <v>-1.98</v>
      </c>
      <c r="G34" s="66"/>
      <c r="H34" s="66"/>
      <c r="J34" s="22">
        <v>33</v>
      </c>
      <c r="K34" s="22" t="s">
        <v>71</v>
      </c>
      <c r="L34" s="22">
        <v>-2.57</v>
      </c>
      <c r="M34" s="22">
        <v>-3.61</v>
      </c>
      <c r="N34" s="22">
        <f>N24+F34</f>
        <v>-2.58</v>
      </c>
      <c r="P34" s="22">
        <f t="shared" si="0"/>
        <v>-11.84</v>
      </c>
      <c r="Q34" s="23">
        <f t="shared" si="1"/>
        <v>-13.905294117647058</v>
      </c>
      <c r="R34" s="23">
        <f t="shared" si="2"/>
        <v>-12.107941176470588</v>
      </c>
    </row>
    <row r="35" spans="1:19" ht="25" customHeight="1">
      <c r="A35" s="31">
        <v>34</v>
      </c>
      <c r="B35" s="31" t="s">
        <v>79</v>
      </c>
      <c r="C35" s="31" t="s">
        <v>66</v>
      </c>
      <c r="D35" s="65">
        <v>1.0900000000000001</v>
      </c>
      <c r="E35" s="37">
        <v>1.08</v>
      </c>
      <c r="F35" s="20">
        <v>1.1499999999999999</v>
      </c>
      <c r="G35" s="38"/>
      <c r="H35" s="38"/>
      <c r="Q35" s="23"/>
      <c r="R35" s="23"/>
    </row>
    <row r="36" spans="1:19" ht="25" customHeight="1">
      <c r="A36" s="31">
        <v>35</v>
      </c>
      <c r="B36" s="31" t="s">
        <v>79</v>
      </c>
      <c r="C36" s="31" t="s">
        <v>90</v>
      </c>
      <c r="D36" s="65">
        <v>0.57999999999999996</v>
      </c>
      <c r="E36" s="37">
        <v>0.76</v>
      </c>
      <c r="F36" s="20">
        <v>-0.17</v>
      </c>
      <c r="G36" s="38"/>
      <c r="H36" s="38"/>
      <c r="P36" s="22">
        <f>SUM(P1:P34)</f>
        <v>-362.86</v>
      </c>
      <c r="Q36" s="22">
        <f>SUM(Q1:Q34)</f>
        <v>-362.85999999999996</v>
      </c>
      <c r="R36" s="22">
        <f>SUM(R1:R34)</f>
        <v>-362.86</v>
      </c>
      <c r="S36" s="46"/>
    </row>
    <row r="37" spans="1:19" ht="25" customHeight="1">
      <c r="A37" s="31">
        <v>36</v>
      </c>
      <c r="B37" s="31" t="s">
        <v>79</v>
      </c>
      <c r="C37" s="31" t="s">
        <v>65</v>
      </c>
      <c r="D37" s="65">
        <v>0.43</v>
      </c>
      <c r="E37" s="37">
        <v>1.68</v>
      </c>
      <c r="F37" s="20">
        <v>-1.96</v>
      </c>
      <c r="G37" s="66"/>
      <c r="H37" s="66"/>
      <c r="Q37" s="23"/>
      <c r="R37" s="23"/>
    </row>
    <row r="38" spans="1:19" ht="25" customHeight="1">
      <c r="A38" s="31">
        <v>37</v>
      </c>
      <c r="B38" s="31" t="s">
        <v>79</v>
      </c>
      <c r="C38" s="31" t="s">
        <v>85</v>
      </c>
      <c r="D38" s="65">
        <v>-0.32</v>
      </c>
      <c r="E38" s="37">
        <v>-0.73</v>
      </c>
      <c r="F38" s="20">
        <v>-0.7</v>
      </c>
      <c r="G38" s="66"/>
      <c r="H38" s="66"/>
      <c r="Q38" s="23"/>
      <c r="R38" s="23"/>
    </row>
    <row r="39" spans="1:19" ht="25" customHeight="1">
      <c r="A39" s="31">
        <v>38</v>
      </c>
      <c r="B39" s="31" t="s">
        <v>79</v>
      </c>
      <c r="C39" s="31" t="s">
        <v>71</v>
      </c>
      <c r="D39" s="65">
        <v>-1.47</v>
      </c>
      <c r="E39" s="37">
        <v>-2.52</v>
      </c>
      <c r="F39" s="20">
        <v>-1.42</v>
      </c>
      <c r="G39" s="38"/>
      <c r="H39" s="66"/>
      <c r="Q39" s="23"/>
      <c r="R39" s="23"/>
    </row>
    <row r="40" spans="1:19" ht="25" customHeight="1">
      <c r="A40" s="31">
        <v>39</v>
      </c>
      <c r="B40" s="31" t="s">
        <v>82</v>
      </c>
      <c r="C40" s="31" t="s">
        <v>83</v>
      </c>
      <c r="D40" s="65">
        <v>0.18</v>
      </c>
      <c r="E40" s="37">
        <v>-0.14000000000000001</v>
      </c>
      <c r="F40" s="20">
        <v>2.31</v>
      </c>
      <c r="G40" s="38"/>
      <c r="H40" s="38"/>
      <c r="Q40" s="23"/>
      <c r="R40" s="23"/>
    </row>
    <row r="41" spans="1:19" ht="25" customHeight="1">
      <c r="A41" s="31">
        <v>40</v>
      </c>
      <c r="B41" s="31" t="s">
        <v>82</v>
      </c>
      <c r="C41" s="31" t="s">
        <v>77</v>
      </c>
      <c r="D41" s="65">
        <v>-0.56000000000000005</v>
      </c>
      <c r="E41" s="37">
        <v>-0.95</v>
      </c>
      <c r="F41" s="20">
        <v>0.53</v>
      </c>
      <c r="G41" s="38"/>
      <c r="H41" s="38"/>
      <c r="Q41" s="23"/>
      <c r="R41" s="23"/>
    </row>
    <row r="42" spans="1:19" ht="25" customHeight="1">
      <c r="A42" s="31">
        <v>41</v>
      </c>
      <c r="B42" s="31" t="s">
        <v>82</v>
      </c>
      <c r="C42" s="31" t="s">
        <v>72</v>
      </c>
      <c r="D42" s="65">
        <v>0.22</v>
      </c>
      <c r="E42" s="37">
        <v>-0.24</v>
      </c>
      <c r="F42" s="20">
        <v>-0.95</v>
      </c>
      <c r="G42" s="38"/>
      <c r="H42" s="38"/>
      <c r="Q42" s="23"/>
      <c r="R42" s="23"/>
    </row>
    <row r="43" spans="1:19" ht="25" customHeight="1">
      <c r="A43" s="31">
        <v>42</v>
      </c>
      <c r="B43" s="31" t="s">
        <v>82</v>
      </c>
      <c r="C43" s="31" t="s">
        <v>89</v>
      </c>
      <c r="D43" s="65">
        <v>0.22</v>
      </c>
      <c r="E43" s="37">
        <v>0.03</v>
      </c>
      <c r="F43" s="20">
        <v>2.88</v>
      </c>
      <c r="G43" s="38"/>
      <c r="H43" s="38"/>
      <c r="Q43" s="23"/>
      <c r="R43" s="23"/>
    </row>
    <row r="44" spans="1:19" ht="25" customHeight="1">
      <c r="A44" s="31">
        <v>43</v>
      </c>
      <c r="B44" s="31" t="s">
        <v>82</v>
      </c>
      <c r="C44" s="31" t="s">
        <v>74</v>
      </c>
      <c r="D44" s="65">
        <v>0.83</v>
      </c>
      <c r="E44" s="37">
        <v>-0.38</v>
      </c>
      <c r="F44" s="20">
        <v>-2.33</v>
      </c>
      <c r="G44" s="66"/>
      <c r="H44" s="67"/>
      <c r="Q44" s="23"/>
      <c r="R44" s="23"/>
    </row>
    <row r="45" spans="1:19" ht="25" customHeight="1">
      <c r="A45" s="31">
        <v>44</v>
      </c>
      <c r="B45" s="31" t="s">
        <v>82</v>
      </c>
      <c r="C45" s="31" t="s">
        <v>86</v>
      </c>
      <c r="D45" s="65">
        <v>0.33</v>
      </c>
      <c r="E45" s="37">
        <v>-0.41</v>
      </c>
      <c r="F45" s="20">
        <v>0.9</v>
      </c>
      <c r="G45" s="38"/>
      <c r="H45" s="38"/>
    </row>
    <row r="46" spans="1:19" ht="25" customHeight="1">
      <c r="A46" s="31">
        <v>45</v>
      </c>
      <c r="B46" s="31" t="s">
        <v>82</v>
      </c>
      <c r="C46" s="31" t="s">
        <v>63</v>
      </c>
      <c r="D46" s="65">
        <v>-0.97</v>
      </c>
      <c r="E46" s="37">
        <v>-1.1499999999999999</v>
      </c>
      <c r="F46" s="20">
        <v>-1.45</v>
      </c>
      <c r="G46" s="38"/>
      <c r="H46" s="38"/>
    </row>
    <row r="47" spans="1:19" ht="25" customHeight="1">
      <c r="A47" s="31">
        <v>46</v>
      </c>
      <c r="B47" s="31" t="s">
        <v>82</v>
      </c>
      <c r="C47" s="31" t="s">
        <v>67</v>
      </c>
      <c r="D47" s="65">
        <v>0.39</v>
      </c>
      <c r="E47" s="37">
        <v>0.38</v>
      </c>
      <c r="F47" s="20">
        <v>-0.18</v>
      </c>
      <c r="G47" s="38"/>
      <c r="H47" s="66"/>
    </row>
    <row r="48" spans="1:19" ht="25" customHeight="1">
      <c r="A48" s="31">
        <v>47</v>
      </c>
      <c r="B48" s="31" t="s">
        <v>82</v>
      </c>
      <c r="C48" s="31" t="s">
        <v>73</v>
      </c>
      <c r="D48" s="65">
        <v>-0.32</v>
      </c>
      <c r="E48" s="37">
        <v>-0.25</v>
      </c>
      <c r="F48" s="20">
        <v>-1.1299999999999999</v>
      </c>
      <c r="G48" s="66"/>
      <c r="H48" s="66"/>
    </row>
    <row r="49" spans="1:8" ht="25" customHeight="1">
      <c r="A49" s="31">
        <v>48</v>
      </c>
      <c r="B49" s="31" t="s">
        <v>82</v>
      </c>
      <c r="C49" s="31" t="s">
        <v>91</v>
      </c>
      <c r="D49" s="65">
        <v>0.09</v>
      </c>
      <c r="E49" s="37">
        <v>-2.25</v>
      </c>
      <c r="F49" s="20">
        <v>0.71</v>
      </c>
      <c r="G49" s="66"/>
      <c r="H49" s="66"/>
    </row>
    <row r="50" spans="1:8" ht="25" customHeight="1">
      <c r="A50" s="31">
        <v>49</v>
      </c>
      <c r="B50" s="31" t="s">
        <v>82</v>
      </c>
      <c r="C50" s="31" t="s">
        <v>78</v>
      </c>
      <c r="D50" s="65">
        <v>-0.23</v>
      </c>
      <c r="E50" s="37">
        <v>-0.51</v>
      </c>
      <c r="F50" s="20">
        <v>0.67</v>
      </c>
      <c r="G50" s="66"/>
      <c r="H50" s="66"/>
    </row>
    <row r="51" spans="1:8" ht="25" customHeight="1">
      <c r="A51" s="31">
        <v>50</v>
      </c>
      <c r="B51" s="31" t="s">
        <v>82</v>
      </c>
      <c r="C51" s="31" t="s">
        <v>69</v>
      </c>
      <c r="D51" s="65">
        <v>-0.97</v>
      </c>
      <c r="E51" s="37">
        <v>-0.49</v>
      </c>
      <c r="F51" s="20">
        <v>-0.24</v>
      </c>
      <c r="G51" s="38"/>
      <c r="H51" s="38"/>
    </row>
    <row r="52" spans="1:8" ht="25" customHeight="1">
      <c r="A52" s="31">
        <v>51</v>
      </c>
      <c r="B52" s="31" t="s">
        <v>82</v>
      </c>
      <c r="C52" s="31" t="s">
        <v>62</v>
      </c>
      <c r="D52" s="65">
        <v>1.39</v>
      </c>
      <c r="E52" s="37">
        <v>-0.11</v>
      </c>
      <c r="F52" s="20">
        <v>0.75</v>
      </c>
      <c r="G52" s="66"/>
      <c r="H52" s="66"/>
    </row>
    <row r="53" spans="1:8" ht="25" customHeight="1">
      <c r="A53" s="31">
        <v>52</v>
      </c>
      <c r="B53" s="31" t="s">
        <v>70</v>
      </c>
      <c r="C53" s="31" t="s">
        <v>87</v>
      </c>
      <c r="D53" s="65">
        <v>1.19</v>
      </c>
      <c r="E53" s="37">
        <v>1.51</v>
      </c>
      <c r="F53" s="20">
        <v>0.62</v>
      </c>
      <c r="G53" s="38"/>
      <c r="H53" s="38"/>
    </row>
    <row r="54" spans="1:8" ht="25" customHeight="1">
      <c r="A54" s="31">
        <v>53</v>
      </c>
      <c r="B54" s="31" t="s">
        <v>70</v>
      </c>
      <c r="C54" s="31" t="s">
        <v>65</v>
      </c>
      <c r="D54" s="65">
        <v>1.49</v>
      </c>
      <c r="E54" s="37">
        <v>0.89</v>
      </c>
      <c r="F54" s="20">
        <v>0.21</v>
      </c>
      <c r="G54" s="38"/>
      <c r="H54" s="38"/>
    </row>
    <row r="55" spans="1:8" ht="25" customHeight="1">
      <c r="A55" s="31">
        <v>54</v>
      </c>
      <c r="B55" s="31" t="s">
        <v>70</v>
      </c>
      <c r="C55" s="31" t="s">
        <v>94</v>
      </c>
      <c r="D55" s="65">
        <v>0.6</v>
      </c>
      <c r="E55" s="37">
        <v>-0.73</v>
      </c>
      <c r="F55" s="20">
        <v>-1.81</v>
      </c>
      <c r="G55" s="38"/>
      <c r="H55" s="38"/>
    </row>
    <row r="56" spans="1:8" ht="25" customHeight="1">
      <c r="A56" s="31">
        <v>55</v>
      </c>
      <c r="B56" s="31" t="s">
        <v>62</v>
      </c>
      <c r="C56" s="31" t="s">
        <v>64</v>
      </c>
      <c r="D56" s="65">
        <v>-0.97</v>
      </c>
      <c r="E56" s="37">
        <v>-1.48</v>
      </c>
      <c r="F56" s="20">
        <v>-2.4500000000000002</v>
      </c>
      <c r="G56" s="38"/>
      <c r="H56" s="66"/>
    </row>
    <row r="57" spans="1:8" ht="25" customHeight="1">
      <c r="A57" s="31">
        <v>56</v>
      </c>
      <c r="B57" s="31" t="s">
        <v>62</v>
      </c>
      <c r="C57" s="31" t="s">
        <v>72</v>
      </c>
      <c r="D57" s="65">
        <v>-1.17</v>
      </c>
      <c r="E57" s="37">
        <v>-0.14000000000000001</v>
      </c>
      <c r="F57" s="20">
        <v>-1.7</v>
      </c>
      <c r="G57" s="38"/>
      <c r="H57" s="38"/>
    </row>
    <row r="58" spans="1:8" ht="25" customHeight="1">
      <c r="A58" s="31"/>
      <c r="B58" s="31"/>
      <c r="C58" s="31"/>
      <c r="D58" s="65"/>
      <c r="E58" s="37"/>
      <c r="F58" s="20"/>
      <c r="G58" s="38"/>
      <c r="H58" s="38"/>
    </row>
    <row r="59" spans="1:8" ht="25" customHeight="1">
      <c r="A59" s="31"/>
      <c r="B59" s="31"/>
      <c r="C59" s="31"/>
      <c r="D59" s="65"/>
      <c r="E59" s="37"/>
      <c r="F59" s="20"/>
      <c r="G59" s="38"/>
      <c r="H59" s="38"/>
    </row>
    <row r="60" spans="1:8" ht="25" customHeight="1">
      <c r="A60" s="31"/>
      <c r="B60" s="31"/>
      <c r="C60" s="31"/>
      <c r="D60" s="65"/>
      <c r="E60" s="37"/>
      <c r="F60" s="20"/>
      <c r="G60" s="38"/>
      <c r="H60" s="38"/>
    </row>
    <row r="61" spans="1:8" ht="25" customHeight="1">
      <c r="A61" s="31"/>
      <c r="B61" s="31"/>
      <c r="C61" s="31"/>
      <c r="D61" s="65"/>
      <c r="E61" s="37"/>
      <c r="F61" s="20"/>
      <c r="G61" s="38"/>
      <c r="H61" s="38"/>
    </row>
    <row r="62" spans="1:8" ht="25" customHeight="1">
      <c r="A62" s="31"/>
      <c r="B62" s="31"/>
      <c r="C62" s="31"/>
      <c r="D62" s="65"/>
      <c r="E62" s="37"/>
      <c r="F62" s="20"/>
      <c r="G62" s="38"/>
      <c r="H62" s="38"/>
    </row>
    <row r="63" spans="1:8" ht="25" customHeight="1">
      <c r="A63" s="31"/>
      <c r="B63" s="31"/>
      <c r="C63" s="31"/>
      <c r="D63" s="65"/>
      <c r="E63" s="37"/>
      <c r="F63" s="20"/>
      <c r="G63" s="38"/>
      <c r="H63" s="38"/>
    </row>
    <row r="64" spans="1:8" ht="25" customHeight="1">
      <c r="A64" s="31"/>
      <c r="B64" s="31"/>
      <c r="C64" s="31"/>
      <c r="D64" s="65"/>
      <c r="E64" s="37"/>
      <c r="F64" s="20"/>
      <c r="G64" s="38"/>
      <c r="H64" s="38"/>
    </row>
    <row r="65" spans="1:8" ht="25" customHeight="1">
      <c r="A65" s="31"/>
      <c r="B65" s="31"/>
      <c r="C65" s="31"/>
      <c r="D65" s="65"/>
      <c r="E65" s="37"/>
      <c r="F65" s="20"/>
      <c r="G65" s="38"/>
      <c r="H65" s="38"/>
    </row>
    <row r="66" spans="1:8" ht="25" customHeight="1">
      <c r="A66" s="31"/>
      <c r="B66" s="31"/>
      <c r="C66" s="31"/>
      <c r="D66" s="65"/>
      <c r="E66" s="37"/>
      <c r="F66" s="20"/>
      <c r="G66" s="38"/>
      <c r="H66" s="38"/>
    </row>
    <row r="67" spans="1:8" ht="25" customHeight="1">
      <c r="A67" s="31"/>
      <c r="B67" s="31"/>
      <c r="C67" s="31"/>
      <c r="D67" s="65"/>
      <c r="E67" s="37"/>
      <c r="F67" s="20"/>
      <c r="G67" s="38"/>
      <c r="H67" s="38"/>
    </row>
    <row r="68" spans="1:8" ht="25" customHeight="1">
      <c r="A68" s="31"/>
      <c r="B68" s="31"/>
      <c r="C68" s="31"/>
      <c r="D68" s="65"/>
      <c r="E68" s="37"/>
      <c r="F68" s="20"/>
      <c r="G68" s="38"/>
      <c r="H68" s="38"/>
    </row>
    <row r="69" spans="1:8" ht="25" customHeight="1">
      <c r="A69" s="31"/>
      <c r="B69" s="31"/>
      <c r="C69" s="31"/>
      <c r="D69" s="65"/>
      <c r="E69" s="37"/>
      <c r="F69" s="20"/>
      <c r="G69" s="38"/>
      <c r="H69" s="38"/>
    </row>
    <row r="70" spans="1:8" ht="25" customHeight="1">
      <c r="A70" s="31"/>
      <c r="B70" s="31"/>
      <c r="C70" s="31"/>
      <c r="D70" s="65"/>
      <c r="E70" s="37"/>
      <c r="F70" s="20"/>
      <c r="G70" s="38"/>
      <c r="H70" s="38"/>
    </row>
    <row r="71" spans="1:8" ht="25" customHeight="1">
      <c r="A71" s="31"/>
      <c r="B71" s="31"/>
      <c r="C71" s="31"/>
      <c r="D71" s="65"/>
      <c r="E71" s="37"/>
      <c r="F71" s="20"/>
      <c r="G71" s="38"/>
      <c r="H71" s="38"/>
    </row>
    <row r="72" spans="1:8" ht="25" customHeight="1">
      <c r="A72" s="31"/>
      <c r="B72" s="31"/>
      <c r="C72" s="31"/>
      <c r="D72" s="65"/>
      <c r="E72" s="37"/>
      <c r="F72" s="20"/>
      <c r="G72" s="38"/>
      <c r="H72" s="38"/>
    </row>
    <row r="73" spans="1:8" ht="25" customHeight="1">
      <c r="A73" s="31"/>
      <c r="B73" s="31"/>
      <c r="C73" s="31"/>
      <c r="D73" s="65"/>
      <c r="E73" s="37"/>
      <c r="F73" s="20"/>
      <c r="G73" s="38"/>
      <c r="H73" s="38"/>
    </row>
    <row r="74" spans="1:8" ht="25" customHeight="1">
      <c r="A74" s="31"/>
      <c r="B74" s="31"/>
      <c r="C74" s="31"/>
      <c r="D74" s="65"/>
      <c r="E74" s="37"/>
      <c r="F74" s="20"/>
      <c r="G74" s="38"/>
      <c r="H74" s="38"/>
    </row>
    <row r="75" spans="1:8" ht="25" customHeight="1">
      <c r="A75" s="31"/>
      <c r="B75" s="31"/>
      <c r="C75" s="31"/>
      <c r="D75" s="65"/>
      <c r="E75" s="37"/>
      <c r="F75" s="20"/>
      <c r="G75" s="38"/>
      <c r="H75" s="38"/>
    </row>
    <row r="76" spans="1:8" ht="25" customHeight="1">
      <c r="A76" s="31"/>
      <c r="B76" s="31"/>
      <c r="C76" s="31"/>
      <c r="D76" s="65"/>
      <c r="E76" s="37"/>
      <c r="F76" s="20"/>
      <c r="G76" s="38"/>
      <c r="H76" s="38"/>
    </row>
    <row r="77" spans="1:8" ht="25" customHeight="1">
      <c r="A77" s="31"/>
      <c r="B77" s="31"/>
      <c r="C77" s="31"/>
      <c r="D77" s="65"/>
      <c r="E77" s="37"/>
      <c r="F77" s="20"/>
      <c r="G77" s="38"/>
      <c r="H77" s="38"/>
    </row>
    <row r="78" spans="1:8" ht="25" customHeight="1">
      <c r="A78" s="31"/>
      <c r="B78" s="31"/>
      <c r="C78" s="31"/>
      <c r="D78" s="65"/>
      <c r="E78" s="37"/>
      <c r="F78" s="20"/>
      <c r="G78" s="38"/>
      <c r="H78" s="38"/>
    </row>
    <row r="79" spans="1:8" ht="25" customHeight="1">
      <c r="A79" s="31"/>
      <c r="B79" s="31"/>
      <c r="C79" s="31"/>
      <c r="D79" s="65"/>
      <c r="E79" s="37"/>
      <c r="F79" s="20"/>
      <c r="G79" s="38"/>
      <c r="H79" s="38"/>
    </row>
    <row r="80" spans="1:8" ht="25" customHeight="1">
      <c r="A80" s="31"/>
      <c r="B80" s="31"/>
      <c r="C80" s="31"/>
      <c r="D80" s="65"/>
      <c r="E80" s="37"/>
      <c r="F80" s="20"/>
      <c r="G80" s="38"/>
      <c r="H80" s="38"/>
    </row>
    <row r="81" spans="1:8" ht="25" customHeight="1">
      <c r="A81" s="31"/>
      <c r="B81" s="31"/>
      <c r="C81" s="31"/>
      <c r="D81" s="65"/>
      <c r="E81" s="37"/>
      <c r="F81" s="20"/>
      <c r="G81" s="38"/>
      <c r="H81" s="38"/>
    </row>
    <row r="82" spans="1:8" ht="25" customHeight="1">
      <c r="A82" s="31"/>
      <c r="B82" s="31"/>
      <c r="C82" s="31"/>
      <c r="D82" s="65"/>
      <c r="E82" s="37"/>
      <c r="F82" s="20"/>
      <c r="G82" s="38"/>
      <c r="H82" s="38"/>
    </row>
    <row r="83" spans="1:8" ht="25" customHeight="1">
      <c r="A83" s="31"/>
      <c r="B83" s="31"/>
      <c r="C83" s="31"/>
      <c r="D83" s="65"/>
      <c r="E83" s="37"/>
      <c r="F83" s="20"/>
      <c r="G83" s="38"/>
      <c r="H83" s="38"/>
    </row>
    <row r="84" spans="1:8" ht="25" customHeight="1">
      <c r="A84" s="31"/>
      <c r="B84" s="31"/>
      <c r="C84" s="31"/>
      <c r="D84" s="65"/>
      <c r="E84" s="37"/>
      <c r="F84" s="20"/>
      <c r="G84" s="38"/>
      <c r="H84" s="38"/>
    </row>
    <row r="85" spans="1:8" ht="25" customHeight="1">
      <c r="A85" s="31"/>
      <c r="B85" s="31"/>
      <c r="C85" s="31"/>
      <c r="D85" s="65"/>
      <c r="E85" s="37"/>
      <c r="F85" s="20"/>
      <c r="G85" s="38"/>
      <c r="H85" s="38"/>
    </row>
    <row r="86" spans="1:8" ht="25" customHeight="1">
      <c r="A86" s="31"/>
      <c r="B86" s="31"/>
      <c r="C86" s="31"/>
      <c r="D86" s="65"/>
      <c r="E86" s="37"/>
      <c r="F86" s="20"/>
      <c r="G86" s="38"/>
      <c r="H86" s="38"/>
    </row>
    <row r="87" spans="1:8" ht="25" customHeight="1">
      <c r="A87" s="31"/>
      <c r="B87" s="31"/>
      <c r="C87" s="31"/>
      <c r="D87" s="65"/>
      <c r="E87" s="37"/>
      <c r="F87" s="20"/>
      <c r="G87" s="38"/>
      <c r="H87" s="38"/>
    </row>
    <row r="88" spans="1:8" ht="25" customHeight="1">
      <c r="A88" s="31"/>
      <c r="B88" s="31"/>
      <c r="C88" s="31"/>
      <c r="D88" s="65"/>
      <c r="E88" s="37"/>
      <c r="F88" s="20"/>
      <c r="G88" s="38"/>
      <c r="H88" s="38"/>
    </row>
    <row r="89" spans="1:8" ht="25" customHeight="1">
      <c r="A89" s="31"/>
      <c r="B89" s="31"/>
      <c r="C89" s="31"/>
      <c r="D89" s="65"/>
      <c r="E89" s="37"/>
      <c r="F89" s="20"/>
      <c r="G89" s="38"/>
      <c r="H89" s="38"/>
    </row>
    <row r="90" spans="1:8" ht="25" customHeight="1">
      <c r="A90" s="31"/>
      <c r="B90" s="31"/>
      <c r="C90" s="31"/>
      <c r="D90" s="65"/>
      <c r="E90" s="37"/>
      <c r="F90" s="20"/>
      <c r="G90" s="38"/>
      <c r="H90" s="38"/>
    </row>
    <row r="91" spans="1:8" ht="25" customHeight="1">
      <c r="A91" s="31"/>
      <c r="B91" s="31"/>
      <c r="C91" s="31"/>
      <c r="D91" s="65"/>
      <c r="E91" s="37"/>
      <c r="F91" s="20"/>
      <c r="G91" s="38"/>
      <c r="H91" s="38"/>
    </row>
    <row r="92" spans="1:8" ht="25" customHeight="1">
      <c r="A92" s="31"/>
      <c r="B92" s="31"/>
      <c r="C92" s="31"/>
      <c r="D92" s="65"/>
      <c r="E92" s="37"/>
      <c r="F92" s="20"/>
      <c r="G92" s="38"/>
      <c r="H92" s="38"/>
    </row>
    <row r="93" spans="1:8" ht="25" customHeight="1">
      <c r="A93" s="31"/>
      <c r="B93" s="31"/>
      <c r="C93" s="31"/>
      <c r="D93" s="65"/>
      <c r="E93" s="37"/>
      <c r="F93" s="20"/>
      <c r="G93" s="38"/>
      <c r="H93" s="38"/>
    </row>
    <row r="94" spans="1:8" ht="25" customHeight="1">
      <c r="A94" s="31"/>
      <c r="B94" s="31"/>
      <c r="C94" s="31"/>
      <c r="D94" s="65"/>
      <c r="E94" s="37"/>
      <c r="F94" s="20"/>
      <c r="G94" s="38"/>
      <c r="H94" s="38"/>
    </row>
    <row r="95" spans="1:8" ht="25" customHeight="1">
      <c r="A95" s="31"/>
      <c r="B95" s="31"/>
      <c r="C95" s="31"/>
      <c r="D95" s="65"/>
      <c r="E95" s="37"/>
      <c r="F95" s="20"/>
      <c r="G95" s="38"/>
      <c r="H95" s="38"/>
    </row>
    <row r="96" spans="1:8" ht="25" customHeight="1">
      <c r="A96" s="31"/>
      <c r="B96" s="31"/>
      <c r="C96" s="31"/>
      <c r="D96" s="65"/>
      <c r="E96" s="37"/>
      <c r="F96" s="20"/>
      <c r="G96" s="38"/>
      <c r="H96" s="38"/>
    </row>
    <row r="97" spans="1:8" ht="25" customHeight="1">
      <c r="A97" s="31"/>
      <c r="B97" s="31"/>
      <c r="C97" s="31"/>
      <c r="D97" s="65"/>
      <c r="E97" s="37"/>
      <c r="F97" s="20"/>
      <c r="G97" s="38"/>
      <c r="H97" s="38"/>
    </row>
    <row r="98" spans="1:8" ht="25" customHeight="1">
      <c r="A98" s="31"/>
      <c r="B98" s="31"/>
      <c r="C98" s="31"/>
      <c r="D98" s="65"/>
      <c r="E98" s="37"/>
      <c r="F98" s="20"/>
      <c r="G98" s="38"/>
      <c r="H98" s="38"/>
    </row>
    <row r="99" spans="1:8" ht="25" customHeight="1">
      <c r="A99" s="31"/>
      <c r="B99" s="31"/>
      <c r="C99" s="31"/>
      <c r="D99" s="65"/>
      <c r="E99" s="37"/>
      <c r="F99" s="20"/>
      <c r="G99" s="38"/>
      <c r="H99" s="38"/>
    </row>
    <row r="100" spans="1:8" ht="25" customHeight="1">
      <c r="A100" s="31"/>
      <c r="B100" s="31"/>
      <c r="C100" s="31"/>
      <c r="D100" s="65"/>
      <c r="E100" s="37"/>
      <c r="F100" s="20"/>
      <c r="G100" s="38"/>
      <c r="H100" s="38"/>
    </row>
    <row r="101" spans="1:8" ht="25" customHeight="1">
      <c r="A101" s="31"/>
      <c r="B101" s="31"/>
      <c r="C101" s="31"/>
      <c r="D101" s="65"/>
      <c r="E101" s="37"/>
      <c r="F101" s="20"/>
      <c r="G101" s="38"/>
      <c r="H101" s="38"/>
    </row>
    <row r="102" spans="1:8" ht="25" customHeight="1">
      <c r="A102" s="31"/>
      <c r="B102" s="31"/>
      <c r="C102" s="31"/>
      <c r="D102" s="65"/>
      <c r="E102" s="37"/>
      <c r="F102" s="20"/>
      <c r="G102" s="38"/>
      <c r="H102" s="38"/>
    </row>
    <row r="103" spans="1:8" ht="25" customHeight="1">
      <c r="A103" s="31"/>
      <c r="B103" s="31"/>
      <c r="C103" s="31"/>
      <c r="D103" s="65"/>
      <c r="E103" s="37"/>
      <c r="F103" s="20"/>
      <c r="G103" s="38"/>
      <c r="H103" s="38"/>
    </row>
    <row r="104" spans="1:8" ht="25" customHeight="1">
      <c r="A104" s="31"/>
      <c r="B104" s="31"/>
      <c r="C104" s="31"/>
      <c r="D104" s="65"/>
      <c r="E104" s="37"/>
      <c r="F104" s="20"/>
      <c r="G104" s="38"/>
      <c r="H104" s="38"/>
    </row>
    <row r="105" spans="1:8" ht="25" customHeight="1">
      <c r="A105" s="31"/>
      <c r="B105" s="31"/>
      <c r="C105" s="31"/>
      <c r="D105" s="65"/>
      <c r="E105" s="37"/>
      <c r="F105" s="20"/>
      <c r="G105" s="38"/>
      <c r="H105" s="38"/>
    </row>
    <row r="106" spans="1:8" ht="25" customHeight="1">
      <c r="A106" s="31"/>
      <c r="B106" s="31"/>
      <c r="C106" s="31"/>
      <c r="D106" s="65"/>
      <c r="E106" s="37"/>
      <c r="F106" s="20"/>
      <c r="G106" s="38"/>
      <c r="H106" s="38"/>
    </row>
    <row r="107" spans="1:8" ht="25" customHeight="1">
      <c r="A107" s="31"/>
      <c r="B107" s="31"/>
      <c r="C107" s="31"/>
      <c r="D107" s="65"/>
      <c r="E107" s="37"/>
      <c r="F107" s="20"/>
      <c r="G107" s="38"/>
      <c r="H107" s="38"/>
    </row>
    <row r="108" spans="1:8" ht="25" customHeight="1">
      <c r="A108" s="31"/>
      <c r="B108" s="31"/>
      <c r="C108" s="31"/>
      <c r="D108" s="65"/>
      <c r="E108" s="37"/>
      <c r="F108" s="20"/>
      <c r="G108" s="38"/>
      <c r="H108" s="38"/>
    </row>
    <row r="109" spans="1:8" ht="25" customHeight="1">
      <c r="A109" s="31"/>
      <c r="B109" s="31"/>
      <c r="C109" s="31"/>
      <c r="D109" s="65"/>
      <c r="E109" s="37"/>
      <c r="F109" s="20"/>
      <c r="G109" s="38"/>
      <c r="H109" s="38"/>
    </row>
    <row r="110" spans="1:8" ht="25" customHeight="1">
      <c r="A110" s="31"/>
      <c r="B110" s="31"/>
      <c r="C110" s="31"/>
      <c r="D110" s="65"/>
      <c r="E110" s="37"/>
      <c r="F110" s="20"/>
      <c r="G110" s="38"/>
      <c r="H110" s="38"/>
    </row>
    <row r="111" spans="1:8" ht="25" customHeight="1">
      <c r="A111" s="31"/>
      <c r="B111" s="31"/>
      <c r="C111" s="31"/>
      <c r="D111" s="65"/>
      <c r="E111" s="37"/>
      <c r="F111" s="20"/>
      <c r="G111" s="38"/>
      <c r="H111" s="38"/>
    </row>
    <row r="112" spans="1:8" ht="25" customHeight="1">
      <c r="A112" s="31"/>
      <c r="B112" s="31"/>
      <c r="C112" s="31"/>
      <c r="D112" s="65"/>
      <c r="E112" s="37"/>
      <c r="F112" s="20"/>
      <c r="G112" s="38"/>
      <c r="H112" s="38"/>
    </row>
    <row r="113" spans="1:8" ht="25" customHeight="1">
      <c r="A113" s="31"/>
      <c r="B113" s="31"/>
      <c r="C113" s="31"/>
      <c r="D113" s="65"/>
      <c r="E113" s="37"/>
      <c r="F113" s="20"/>
      <c r="G113" s="38"/>
      <c r="H113" s="38"/>
    </row>
  </sheetData>
  <sortState ref="A1:F113">
    <sortCondition ref="B1:B113"/>
  </sortState>
  <phoneticPr fontId="16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thrombin</vt:lpstr>
      <vt:lpstr>tyk2</vt:lpstr>
      <vt:lpstr>jnk1</vt:lpstr>
      <vt:lpstr>cdk2</vt:lpstr>
      <vt:lpstr>ptp1b</vt:lpstr>
      <vt:lpstr>bace</vt:lpstr>
      <vt:lpstr>mcl1</vt:lpstr>
      <vt:lpstr>p38a</vt:lpstr>
      <vt:lpstr>FEP</vt:lpstr>
      <vt:lpstr>GTI</vt:lpstr>
    </vt:vector>
  </TitlesOfParts>
  <Manager/>
  <Company>Columbia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Lingle Wang</dc:creator>
  <cp:keywords/>
  <dc:description/>
  <cp:lastModifiedBy>Pat Walters</cp:lastModifiedBy>
  <cp:lastPrinted>2019-01-31T22:26:12Z</cp:lastPrinted>
  <dcterms:created xsi:type="dcterms:W3CDTF">2014-07-09T16:54:07Z</dcterms:created>
  <dcterms:modified xsi:type="dcterms:W3CDTF">2019-02-10T19:52:05Z</dcterms:modified>
  <cp:category/>
</cp:coreProperties>
</file>