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ia\Stopien 2\Algorytmy OnLine\Lista\"/>
    </mc:Choice>
  </mc:AlternateContent>
  <xr:revisionPtr revIDLastSave="0" documentId="13_ncr:1_{8FD26484-A521-465C-ADF6-5F9D3348910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Results" sheetId="2" r:id="rId1"/>
    <sheet name="Expected_Values" sheetId="1" r:id="rId2"/>
    <sheet name="Per_Distribution" sheetId="3" r:id="rId3"/>
    <sheet name="Per_List" sheetId="4" r:id="rId4"/>
  </sheets>
  <definedNames>
    <definedName name="ExternalData_1" localSheetId="0" hidden="1">Raw_Results!$A$1:$D$114</definedName>
  </definedNames>
  <calcPr calcId="191029"/>
  <pivotCaches>
    <pivotCache cacheId="6" r:id="rId5"/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M3" i="1"/>
  <c r="E3" i="1"/>
  <c r="F3" i="1"/>
  <c r="J3" i="1"/>
  <c r="E5" i="1"/>
  <c r="I4" i="1"/>
  <c r="I3" i="1"/>
  <c r="H103" i="1"/>
  <c r="I103" i="1"/>
  <c r="J103" i="1"/>
  <c r="K103" i="1"/>
  <c r="I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G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F4" i="1"/>
  <c r="F5" i="1"/>
  <c r="F103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4" i="1"/>
  <c r="C10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B103" i="1" s="1"/>
  <c r="G103" i="1" l="1"/>
  <c r="E1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12418F-1721-4315-9423-914E9AA5CCF5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<sst xmlns="http://schemas.openxmlformats.org/spreadsheetml/2006/main" count="335" uniqueCount="26">
  <si>
    <t>Simple</t>
  </si>
  <si>
    <t>uniform</t>
  </si>
  <si>
    <t>harmonic</t>
  </si>
  <si>
    <t>secondHarmonic</t>
  </si>
  <si>
    <t>geometric</t>
  </si>
  <si>
    <t>MoveToFront</t>
  </si>
  <si>
    <t>Count</t>
  </si>
  <si>
    <t>Transpose</t>
  </si>
  <si>
    <t>List</t>
  </si>
  <si>
    <t>Distribution</t>
  </si>
  <si>
    <t>Size</t>
  </si>
  <si>
    <t>Average</t>
  </si>
  <si>
    <t>i</t>
  </si>
  <si>
    <t>Harmonic</t>
  </si>
  <si>
    <t>SecondHarmonic</t>
  </si>
  <si>
    <t>Consts</t>
  </si>
  <si>
    <t>Uniform</t>
  </si>
  <si>
    <t>2Harmonic</t>
  </si>
  <si>
    <t>Geo</t>
  </si>
  <si>
    <t>Prob</t>
  </si>
  <si>
    <t>Expected values (sums)</t>
  </si>
  <si>
    <t>Etykiety kolumn</t>
  </si>
  <si>
    <t>Suma końcowa</t>
  </si>
  <si>
    <t>Etykiety wierszy</t>
  </si>
  <si>
    <t>Średnia z Average</t>
  </si>
  <si>
    <t>Expected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</si>
</sst>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access</a:t>
            </a:r>
            <a:r>
              <a:rPr lang="pl-PL" baseline="0"/>
              <a:t> cost for uniform </a:t>
            </a:r>
            <a:r>
              <a:rPr lang="pl-PL" sz="1400" b="0" i="0" u="none" strike="noStrike" baseline="0">
                <a:effectLst/>
              </a:rPr>
              <a:t>distribution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Raw_Results!$G$3:$G$4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Raw_Results!$F$5:$F$12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Raw_Results!$G$5:$G$12</c:f>
              <c:numCache>
                <c:formatCode>General</c:formatCode>
                <c:ptCount val="7"/>
                <c:pt idx="0">
                  <c:v>28.271799999999999</c:v>
                </c:pt>
                <c:pt idx="1">
                  <c:v>45.317999999999998</c:v>
                </c:pt>
                <c:pt idx="2">
                  <c:v>47.941499999999998</c:v>
                </c:pt>
                <c:pt idx="3">
                  <c:v>49.9893</c:v>
                </c:pt>
                <c:pt idx="4">
                  <c:v>50.241199999999999</c:v>
                </c:pt>
                <c:pt idx="5">
                  <c:v>50.446100000000001</c:v>
                </c:pt>
                <c:pt idx="6">
                  <c:v>50.477200000000003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2-497F-ABE6-87E932922BF9}"/>
            </c:ext>
          </c:extLst>
        </c:ser>
        <c:ser>
          <c:idx val="1"/>
          <c:order val="1"/>
          <c:tx>
            <c:strRef>
              <c:f>Raw_Results!$H$3:$H$4</c:f>
              <c:strCache>
                <c:ptCount val="1"/>
                <c:pt idx="0">
                  <c:v>MoveToFront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Raw_Results!$F$5:$F$12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Raw_Results!$H$5:$H$12</c:f>
              <c:numCache>
                <c:formatCode>General</c:formatCode>
                <c:ptCount val="7"/>
                <c:pt idx="0">
                  <c:v>28.453700000000001</c:v>
                </c:pt>
                <c:pt idx="1">
                  <c:v>45.307699999999997</c:v>
                </c:pt>
                <c:pt idx="2">
                  <c:v>47.857199999999999</c:v>
                </c:pt>
                <c:pt idx="3">
                  <c:v>49.959899999999998</c:v>
                </c:pt>
                <c:pt idx="4">
                  <c:v>50.239400000000003</c:v>
                </c:pt>
                <c:pt idx="5">
                  <c:v>50.440899999999999</c:v>
                </c:pt>
                <c:pt idx="6">
                  <c:v>50.4666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2-497F-ABE6-87E932922BF9}"/>
            </c:ext>
          </c:extLst>
        </c:ser>
        <c:ser>
          <c:idx val="2"/>
          <c:order val="2"/>
          <c:tx>
            <c:strRef>
              <c:f>Raw_Results!$I$3:$I$4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Raw_Results!$F$5:$F$12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Raw_Results!$I$5:$I$12</c:f>
              <c:numCache>
                <c:formatCode>General</c:formatCode>
                <c:ptCount val="7"/>
                <c:pt idx="0">
                  <c:v>28.363700000000001</c:v>
                </c:pt>
                <c:pt idx="1">
                  <c:v>45.351399999999998</c:v>
                </c:pt>
                <c:pt idx="2">
                  <c:v>47.919699999999999</c:v>
                </c:pt>
                <c:pt idx="3">
                  <c:v>49.983800000000002</c:v>
                </c:pt>
                <c:pt idx="4">
                  <c:v>50.230800000000002</c:v>
                </c:pt>
                <c:pt idx="5">
                  <c:v>50.452399999999997</c:v>
                </c:pt>
                <c:pt idx="6">
                  <c:v>50.470300000000002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2-497F-ABE6-87E932922BF9}"/>
            </c:ext>
          </c:extLst>
        </c:ser>
        <c:ser>
          <c:idx val="3"/>
          <c:order val="3"/>
          <c:tx>
            <c:strRef>
              <c:f>Raw_Results!$J$3:$J$4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Raw_Results!$F$5:$F$12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Raw_Results!$J$5:$J$12</c:f>
              <c:numCache>
                <c:formatCode>General</c:formatCode>
                <c:ptCount val="7"/>
                <c:pt idx="0">
                  <c:v>28.384</c:v>
                </c:pt>
                <c:pt idx="1">
                  <c:v>45.361800000000002</c:v>
                </c:pt>
                <c:pt idx="2">
                  <c:v>47.910800000000002</c:v>
                </c:pt>
                <c:pt idx="3">
                  <c:v>49.946800000000003</c:v>
                </c:pt>
                <c:pt idx="4">
                  <c:v>50.242699999999999</c:v>
                </c:pt>
                <c:pt idx="5">
                  <c:v>50.451500000000003</c:v>
                </c:pt>
                <c:pt idx="6">
                  <c:v>50.476700000000001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2-497F-ABE6-87E93292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100032"/>
        <c:axId val="432294304"/>
      </c:lineChart>
      <c:catAx>
        <c:axId val="18401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</a:t>
                </a:r>
                <a:r>
                  <a:rPr lang="pl-PL" baseline="0"/>
                  <a:t> of access()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294304"/>
        <c:crosses val="autoZero"/>
        <c:auto val="1"/>
        <c:lblAlgn val="ctr"/>
        <c:lblOffset val="100"/>
        <c:noMultiLvlLbl val="0"/>
      </c:catAx>
      <c:valAx>
        <c:axId val="432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01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access</a:t>
            </a:r>
            <a:r>
              <a:rPr lang="pl-PL" baseline="0"/>
              <a:t> cost for harmonic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Raw_Results!$M$3:$M$4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Raw_Results!$L$5:$L$12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Raw_Results!$M$5:$M$12</c:f>
              <c:numCache>
                <c:formatCode>General</c:formatCode>
                <c:ptCount val="7"/>
                <c:pt idx="0">
                  <c:v>12.756500000000001</c:v>
                </c:pt>
                <c:pt idx="1">
                  <c:v>18.752099999999999</c:v>
                </c:pt>
                <c:pt idx="2">
                  <c:v>19.706900000000001</c:v>
                </c:pt>
                <c:pt idx="3">
                  <c:v>19.833300000000001</c:v>
                </c:pt>
                <c:pt idx="4">
                  <c:v>19.675699999999999</c:v>
                </c:pt>
                <c:pt idx="5">
                  <c:v>19.4194</c:v>
                </c:pt>
                <c:pt idx="6">
                  <c:v>19.360399999999998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F-4E31-9478-98772FA80B88}"/>
            </c:ext>
          </c:extLst>
        </c:ser>
        <c:ser>
          <c:idx val="1"/>
          <c:order val="1"/>
          <c:tx>
            <c:strRef>
              <c:f>Raw_Results!$N$3:$N$4</c:f>
              <c:strCache>
                <c:ptCount val="1"/>
                <c:pt idx="0">
                  <c:v>MoveToFront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Raw_Results!$L$5:$L$12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Raw_Results!$N$5:$N$12</c:f>
              <c:numCache>
                <c:formatCode>General</c:formatCode>
                <c:ptCount val="7"/>
                <c:pt idx="0">
                  <c:v>13.1753</c:v>
                </c:pt>
                <c:pt idx="1">
                  <c:v>21.035399999999999</c:v>
                </c:pt>
                <c:pt idx="2">
                  <c:v>23.251999999999999</c:v>
                </c:pt>
                <c:pt idx="3">
                  <c:v>25.64</c:v>
                </c:pt>
                <c:pt idx="4">
                  <c:v>25.954799999999999</c:v>
                </c:pt>
                <c:pt idx="5">
                  <c:v>26.1875</c:v>
                </c:pt>
                <c:pt idx="6">
                  <c:v>26.2271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F-4E31-9478-98772FA80B88}"/>
            </c:ext>
          </c:extLst>
        </c:ser>
        <c:ser>
          <c:idx val="2"/>
          <c:order val="2"/>
          <c:tx>
            <c:strRef>
              <c:f>Raw_Results!$O$3:$O$4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Raw_Results!$L$5:$L$12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Raw_Results!$O$5:$O$12</c:f>
              <c:numCache>
                <c:formatCode>General</c:formatCode>
                <c:ptCount val="7"/>
                <c:pt idx="0">
                  <c:v>14.167299999999999</c:v>
                </c:pt>
                <c:pt idx="1">
                  <c:v>22.410699999999999</c:v>
                </c:pt>
                <c:pt idx="2">
                  <c:v>24.2742</c:v>
                </c:pt>
                <c:pt idx="3">
                  <c:v>25.8597</c:v>
                </c:pt>
                <c:pt idx="4">
                  <c:v>26.061399999999999</c:v>
                </c:pt>
                <c:pt idx="5">
                  <c:v>26.208500000000001</c:v>
                </c:pt>
                <c:pt idx="6">
                  <c:v>26.236999999999998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F-4E31-9478-98772FA80B88}"/>
            </c:ext>
          </c:extLst>
        </c:ser>
        <c:ser>
          <c:idx val="3"/>
          <c:order val="3"/>
          <c:tx>
            <c:strRef>
              <c:f>Raw_Results!$P$3:$P$4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Raw_Results!$L$5:$L$12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Raw_Results!$P$5:$P$12</c:f>
              <c:numCache>
                <c:formatCode>General</c:formatCode>
                <c:ptCount val="7"/>
                <c:pt idx="0">
                  <c:v>13.5061</c:v>
                </c:pt>
                <c:pt idx="1">
                  <c:v>20.414200000000001</c:v>
                </c:pt>
                <c:pt idx="2">
                  <c:v>21.7608</c:v>
                </c:pt>
                <c:pt idx="3">
                  <c:v>21.537800000000001</c:v>
                </c:pt>
                <c:pt idx="4">
                  <c:v>21.014600000000002</c:v>
                </c:pt>
                <c:pt idx="5">
                  <c:v>20.042200000000001</c:v>
                </c:pt>
                <c:pt idx="6">
                  <c:v>19.849599999999999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F-4E31-9478-98772FA80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666800"/>
        <c:axId val="1848779632"/>
      </c:lineChart>
      <c:catAx>
        <c:axId val="18166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 of access()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779632"/>
        <c:crosses val="autoZero"/>
        <c:auto val="1"/>
        <c:lblAlgn val="ctr"/>
        <c:lblOffset val="100"/>
        <c:noMultiLvlLbl val="0"/>
      </c:catAx>
      <c:valAx>
        <c:axId val="1848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6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access cost for second harmonic distribution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Raw_Results!$G$15:$G$16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Raw_Results!$F$17:$F$24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Raw_Results!$G$17:$G$24</c:f>
              <c:numCache>
                <c:formatCode>General</c:formatCode>
                <c:ptCount val="7"/>
                <c:pt idx="0">
                  <c:v>2.3092999999999999</c:v>
                </c:pt>
                <c:pt idx="1">
                  <c:v>2.7554699999999999</c:v>
                </c:pt>
                <c:pt idx="2">
                  <c:v>2.90124</c:v>
                </c:pt>
                <c:pt idx="3">
                  <c:v>3.1380599999999998</c:v>
                </c:pt>
                <c:pt idx="4">
                  <c:v>3.1815500000000001</c:v>
                </c:pt>
                <c:pt idx="5">
                  <c:v>3.1979099999999998</c:v>
                </c:pt>
                <c:pt idx="6">
                  <c:v>3.19217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4-4179-A6CD-F27DFFC0E34F}"/>
            </c:ext>
          </c:extLst>
        </c:ser>
        <c:ser>
          <c:idx val="1"/>
          <c:order val="1"/>
          <c:tx>
            <c:strRef>
              <c:f>Raw_Results!$H$15:$H$16</c:f>
              <c:strCache>
                <c:ptCount val="1"/>
                <c:pt idx="0">
                  <c:v>MoveToFront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Raw_Results!$F$17:$F$24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Raw_Results!$H$17:$H$24</c:f>
              <c:numCache>
                <c:formatCode>General</c:formatCode>
                <c:ptCount val="7"/>
                <c:pt idx="0">
                  <c:v>2.5738599999999998</c:v>
                </c:pt>
                <c:pt idx="1">
                  <c:v>3.2411599999999998</c:v>
                </c:pt>
                <c:pt idx="2">
                  <c:v>3.5112299999999999</c:v>
                </c:pt>
                <c:pt idx="3">
                  <c:v>3.9989599999999998</c:v>
                </c:pt>
                <c:pt idx="4">
                  <c:v>4.1559299999999997</c:v>
                </c:pt>
                <c:pt idx="5">
                  <c:v>4.3564299999999996</c:v>
                </c:pt>
                <c:pt idx="6">
                  <c:v>4.39323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4-4179-A6CD-F27DFFC0E34F}"/>
            </c:ext>
          </c:extLst>
        </c:ser>
        <c:ser>
          <c:idx val="2"/>
          <c:order val="2"/>
          <c:tx>
            <c:strRef>
              <c:f>Raw_Results!$I$15:$I$16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Raw_Results!$F$17:$F$24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Raw_Results!$I$17:$I$24</c:f>
              <c:numCache>
                <c:formatCode>General</c:formatCode>
                <c:ptCount val="7"/>
                <c:pt idx="0">
                  <c:v>2.7861400000000001</c:v>
                </c:pt>
                <c:pt idx="1">
                  <c:v>3.4964400000000002</c:v>
                </c:pt>
                <c:pt idx="2">
                  <c:v>3.7459600000000002</c:v>
                </c:pt>
                <c:pt idx="3">
                  <c:v>4.17788</c:v>
                </c:pt>
                <c:pt idx="4">
                  <c:v>4.2943600000000002</c:v>
                </c:pt>
                <c:pt idx="5">
                  <c:v>4.3828699999999996</c:v>
                </c:pt>
                <c:pt idx="6">
                  <c:v>4.4335300000000002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4-4179-A6CD-F27DFFC0E34F}"/>
            </c:ext>
          </c:extLst>
        </c:ser>
        <c:ser>
          <c:idx val="3"/>
          <c:order val="3"/>
          <c:tx>
            <c:strRef>
              <c:f>Raw_Results!$J$15:$J$16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Raw_Results!$F$17:$F$24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Raw_Results!$J$17:$J$24</c:f>
              <c:numCache>
                <c:formatCode>General</c:formatCode>
                <c:ptCount val="7"/>
                <c:pt idx="0">
                  <c:v>2.44068</c:v>
                </c:pt>
                <c:pt idx="1">
                  <c:v>2.96618</c:v>
                </c:pt>
                <c:pt idx="2">
                  <c:v>3.1471300000000002</c:v>
                </c:pt>
                <c:pt idx="3">
                  <c:v>3.4251</c:v>
                </c:pt>
                <c:pt idx="4">
                  <c:v>3.4731000000000001</c:v>
                </c:pt>
                <c:pt idx="5">
                  <c:v>3.4622099999999998</c:v>
                </c:pt>
                <c:pt idx="6">
                  <c:v>3.4382299999999999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4-4179-A6CD-F27DFFC0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03520"/>
        <c:axId val="1848442272"/>
      </c:lineChart>
      <c:catAx>
        <c:axId val="18171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</a:t>
                </a:r>
                <a:r>
                  <a:rPr lang="pl-PL" baseline="0"/>
                  <a:t> of access()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442272"/>
        <c:crosses val="autoZero"/>
        <c:auto val="1"/>
        <c:lblAlgn val="ctr"/>
        <c:lblOffset val="100"/>
        <c:noMultiLvlLbl val="0"/>
      </c:catAx>
      <c:valAx>
        <c:axId val="18484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1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access cost for geometric distribution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Raw_Results!$M$15:$M$16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Raw_Results!$L$17:$L$24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Raw_Results!$M$17:$M$24</c:f>
              <c:numCache>
                <c:formatCode>General</c:formatCode>
                <c:ptCount val="7"/>
                <c:pt idx="0">
                  <c:v>1.97143</c:v>
                </c:pt>
                <c:pt idx="1">
                  <c:v>1.9982599999999999</c:v>
                </c:pt>
                <c:pt idx="2">
                  <c:v>1.99756</c:v>
                </c:pt>
                <c:pt idx="3">
                  <c:v>1.9999899999999999</c:v>
                </c:pt>
                <c:pt idx="4">
                  <c:v>1.9995099999999999</c:v>
                </c:pt>
                <c:pt idx="5">
                  <c:v>2.0000200000000001</c:v>
                </c:pt>
                <c:pt idx="6">
                  <c:v>2.0001899999999999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9-4192-921C-D7640796522F}"/>
            </c:ext>
          </c:extLst>
        </c:ser>
        <c:ser>
          <c:idx val="1"/>
          <c:order val="1"/>
          <c:tx>
            <c:strRef>
              <c:f>Raw_Results!$N$15:$N$16</c:f>
              <c:strCache>
                <c:ptCount val="1"/>
                <c:pt idx="0">
                  <c:v>MoveToFront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Raw_Results!$L$17:$L$24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Raw_Results!$N$17:$N$24</c:f>
              <c:numCache>
                <c:formatCode>General</c:formatCode>
                <c:ptCount val="7"/>
                <c:pt idx="0">
                  <c:v>2.2738</c:v>
                </c:pt>
                <c:pt idx="1">
                  <c:v>2.4436100000000001</c:v>
                </c:pt>
                <c:pt idx="2">
                  <c:v>2.4748999999999999</c:v>
                </c:pt>
                <c:pt idx="3">
                  <c:v>2.5141800000000001</c:v>
                </c:pt>
                <c:pt idx="4">
                  <c:v>2.5201500000000001</c:v>
                </c:pt>
                <c:pt idx="5">
                  <c:v>2.5263900000000001</c:v>
                </c:pt>
                <c:pt idx="6">
                  <c:v>2.5274299999999998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9-4192-921C-D7640796522F}"/>
            </c:ext>
          </c:extLst>
        </c:ser>
        <c:ser>
          <c:idx val="2"/>
          <c:order val="2"/>
          <c:tx>
            <c:strRef>
              <c:f>Raw_Results!$O$15:$O$16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Raw_Results!$L$17:$L$24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Raw_Results!$O$17:$O$24</c:f>
              <c:numCache>
                <c:formatCode>General</c:formatCode>
                <c:ptCount val="7"/>
                <c:pt idx="0">
                  <c:v>2.3382000000000001</c:v>
                </c:pt>
                <c:pt idx="1">
                  <c:v>2.4734600000000002</c:v>
                </c:pt>
                <c:pt idx="2">
                  <c:v>2.51709</c:v>
                </c:pt>
                <c:pt idx="3">
                  <c:v>2.5285799999999998</c:v>
                </c:pt>
                <c:pt idx="4">
                  <c:v>2.5132699999999999</c:v>
                </c:pt>
                <c:pt idx="5">
                  <c:v>2.5232399999999999</c:v>
                </c:pt>
                <c:pt idx="6">
                  <c:v>2.5182500000000001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9-4192-921C-D7640796522F}"/>
            </c:ext>
          </c:extLst>
        </c:ser>
        <c:ser>
          <c:idx val="3"/>
          <c:order val="3"/>
          <c:tx>
            <c:strRef>
              <c:f>Raw_Results!$P$15:$P$16</c:f>
              <c:strCache>
                <c:ptCount val="1"/>
                <c:pt idx="0">
                  <c:v>Transpose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Raw_Results!$L$17:$L$24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Raw_Results!$P$17:$P$24</c:f>
              <c:numCache>
                <c:formatCode>General</c:formatCode>
                <c:ptCount val="7"/>
                <c:pt idx="0">
                  <c:v>2.1223100000000001</c:v>
                </c:pt>
                <c:pt idx="1">
                  <c:v>2.2004899999999998</c:v>
                </c:pt>
                <c:pt idx="2">
                  <c:v>2.2128999999999999</c:v>
                </c:pt>
                <c:pt idx="3">
                  <c:v>2.2263000000000002</c:v>
                </c:pt>
                <c:pt idx="4">
                  <c:v>2.2280099999999998</c:v>
                </c:pt>
                <c:pt idx="5">
                  <c:v>2.2290100000000002</c:v>
                </c:pt>
                <c:pt idx="6">
                  <c:v>2.2295199999999999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9-4192-921C-D7640796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50208"/>
        <c:axId val="1848449472"/>
      </c:lineChart>
      <c:catAx>
        <c:axId val="182215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 of access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449472"/>
        <c:crosses val="autoZero"/>
        <c:auto val="1"/>
        <c:lblAlgn val="ctr"/>
        <c:lblOffset val="100"/>
        <c:noMultiLvlLbl val="0"/>
      </c:catAx>
      <c:valAx>
        <c:axId val="1848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2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przestawna5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access</a:t>
            </a:r>
            <a:r>
              <a:rPr lang="pl-PL" baseline="0"/>
              <a:t> cost for Const list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Raw_Results!$G$29:$G$30</c:f>
              <c:strCache>
                <c:ptCount val="1"/>
                <c:pt idx="0">
                  <c:v>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Raw_Results!$F$31:$F$38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Raw_Results!$G$31:$G$38</c:f>
              <c:numCache>
                <c:formatCode>General</c:formatCode>
                <c:ptCount val="7"/>
                <c:pt idx="0">
                  <c:v>1.97143</c:v>
                </c:pt>
                <c:pt idx="1">
                  <c:v>1.9982599999999999</c:v>
                </c:pt>
                <c:pt idx="2">
                  <c:v>1.99756</c:v>
                </c:pt>
                <c:pt idx="3">
                  <c:v>1.9999899999999999</c:v>
                </c:pt>
                <c:pt idx="4">
                  <c:v>1.9995099999999999</c:v>
                </c:pt>
                <c:pt idx="5">
                  <c:v>2.0000200000000001</c:v>
                </c:pt>
                <c:pt idx="6">
                  <c:v>2.0001899999999999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D-4C3B-ADD7-39C68406E667}"/>
            </c:ext>
          </c:extLst>
        </c:ser>
        <c:ser>
          <c:idx val="1"/>
          <c:order val="1"/>
          <c:tx>
            <c:strRef>
              <c:f>Raw_Results!$H$29:$H$30</c:f>
              <c:strCache>
                <c:ptCount val="1"/>
                <c:pt idx="0">
                  <c:v>harmonic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Raw_Results!$F$31:$F$38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Raw_Results!$H$31:$H$38</c:f>
              <c:numCache>
                <c:formatCode>General</c:formatCode>
                <c:ptCount val="7"/>
                <c:pt idx="0">
                  <c:v>12.756500000000001</c:v>
                </c:pt>
                <c:pt idx="1">
                  <c:v>18.752099999999999</c:v>
                </c:pt>
                <c:pt idx="2">
                  <c:v>19.706900000000001</c:v>
                </c:pt>
                <c:pt idx="3">
                  <c:v>19.833300000000001</c:v>
                </c:pt>
                <c:pt idx="4">
                  <c:v>19.675699999999999</c:v>
                </c:pt>
                <c:pt idx="5">
                  <c:v>19.4194</c:v>
                </c:pt>
                <c:pt idx="6">
                  <c:v>19.360399999999998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D-4C3B-ADD7-39C68406E667}"/>
            </c:ext>
          </c:extLst>
        </c:ser>
        <c:ser>
          <c:idx val="2"/>
          <c:order val="2"/>
          <c:tx>
            <c:strRef>
              <c:f>Raw_Results!$I$29:$I$30</c:f>
              <c:strCache>
                <c:ptCount val="1"/>
                <c:pt idx="0">
                  <c:v>secondHarmonic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Raw_Results!$F$31:$F$38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Raw_Results!$I$31:$I$38</c:f>
              <c:numCache>
                <c:formatCode>General</c:formatCode>
                <c:ptCount val="7"/>
                <c:pt idx="0">
                  <c:v>2.3092999999999999</c:v>
                </c:pt>
                <c:pt idx="1">
                  <c:v>2.7554699999999999</c:v>
                </c:pt>
                <c:pt idx="2">
                  <c:v>2.90124</c:v>
                </c:pt>
                <c:pt idx="3">
                  <c:v>3.1380599999999998</c:v>
                </c:pt>
                <c:pt idx="4">
                  <c:v>3.1815500000000001</c:v>
                </c:pt>
                <c:pt idx="5">
                  <c:v>3.1979099999999998</c:v>
                </c:pt>
                <c:pt idx="6">
                  <c:v>3.19217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D-4C3B-ADD7-39C68406E667}"/>
            </c:ext>
          </c:extLst>
        </c:ser>
        <c:ser>
          <c:idx val="3"/>
          <c:order val="3"/>
          <c:tx>
            <c:strRef>
              <c:f>Raw_Results!$J$29:$J$30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Raw_Results!$F$31:$F$38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Raw_Results!$J$31:$J$38</c:f>
              <c:numCache>
                <c:formatCode>General</c:formatCode>
                <c:ptCount val="7"/>
                <c:pt idx="0">
                  <c:v>28.271799999999999</c:v>
                </c:pt>
                <c:pt idx="1">
                  <c:v>45.317999999999998</c:v>
                </c:pt>
                <c:pt idx="2">
                  <c:v>47.941499999999998</c:v>
                </c:pt>
                <c:pt idx="3">
                  <c:v>49.9893</c:v>
                </c:pt>
                <c:pt idx="4">
                  <c:v>50.241199999999999</c:v>
                </c:pt>
                <c:pt idx="5">
                  <c:v>50.446100000000001</c:v>
                </c:pt>
                <c:pt idx="6">
                  <c:v>50.477200000000003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D-4C3B-ADD7-39C6840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694032"/>
        <c:axId val="1716853904"/>
      </c:lineChart>
      <c:catAx>
        <c:axId val="182169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 of access()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853904"/>
        <c:crosses val="autoZero"/>
        <c:auto val="1"/>
        <c:lblAlgn val="ctr"/>
        <c:lblOffset val="100"/>
        <c:noMultiLvlLbl val="0"/>
      </c:catAx>
      <c:valAx>
        <c:axId val="17168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6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access cost for MoveToFront list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Raw_Results!$M$29:$M$30</c:f>
              <c:strCache>
                <c:ptCount val="1"/>
                <c:pt idx="0">
                  <c:v>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Raw_Results!$L$31:$L$38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Raw_Results!$M$31:$M$38</c:f>
              <c:numCache>
                <c:formatCode>General</c:formatCode>
                <c:ptCount val="7"/>
                <c:pt idx="0">
                  <c:v>2.2738</c:v>
                </c:pt>
                <c:pt idx="1">
                  <c:v>2.4436100000000001</c:v>
                </c:pt>
                <c:pt idx="2">
                  <c:v>2.4748999999999999</c:v>
                </c:pt>
                <c:pt idx="3">
                  <c:v>2.5141800000000001</c:v>
                </c:pt>
                <c:pt idx="4">
                  <c:v>2.5201500000000001</c:v>
                </c:pt>
                <c:pt idx="5">
                  <c:v>2.5263900000000001</c:v>
                </c:pt>
                <c:pt idx="6">
                  <c:v>2.5274299999999998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9-4AF7-93B0-9F47FA731D7D}"/>
            </c:ext>
          </c:extLst>
        </c:ser>
        <c:ser>
          <c:idx val="1"/>
          <c:order val="1"/>
          <c:tx>
            <c:strRef>
              <c:f>Raw_Results!$N$29:$N$30</c:f>
              <c:strCache>
                <c:ptCount val="1"/>
                <c:pt idx="0">
                  <c:v>harmonic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Raw_Results!$L$31:$L$38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Raw_Results!$N$31:$N$38</c:f>
              <c:numCache>
                <c:formatCode>General</c:formatCode>
                <c:ptCount val="7"/>
                <c:pt idx="0">
                  <c:v>13.1753</c:v>
                </c:pt>
                <c:pt idx="1">
                  <c:v>21.035399999999999</c:v>
                </c:pt>
                <c:pt idx="2">
                  <c:v>23.251999999999999</c:v>
                </c:pt>
                <c:pt idx="3">
                  <c:v>25.64</c:v>
                </c:pt>
                <c:pt idx="4">
                  <c:v>25.954799999999999</c:v>
                </c:pt>
                <c:pt idx="5">
                  <c:v>26.1875</c:v>
                </c:pt>
                <c:pt idx="6">
                  <c:v>26.2271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9-4AF7-93B0-9F47FA731D7D}"/>
            </c:ext>
          </c:extLst>
        </c:ser>
        <c:ser>
          <c:idx val="2"/>
          <c:order val="2"/>
          <c:tx>
            <c:strRef>
              <c:f>Raw_Results!$O$29:$O$30</c:f>
              <c:strCache>
                <c:ptCount val="1"/>
                <c:pt idx="0">
                  <c:v>secondHarmonic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Raw_Results!$L$31:$L$38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Raw_Results!$O$31:$O$38</c:f>
              <c:numCache>
                <c:formatCode>General</c:formatCode>
                <c:ptCount val="7"/>
                <c:pt idx="0">
                  <c:v>2.5738599999999998</c:v>
                </c:pt>
                <c:pt idx="1">
                  <c:v>3.2411599999999998</c:v>
                </c:pt>
                <c:pt idx="2">
                  <c:v>3.5112299999999999</c:v>
                </c:pt>
                <c:pt idx="3">
                  <c:v>3.9989599999999998</c:v>
                </c:pt>
                <c:pt idx="4">
                  <c:v>4.1559299999999997</c:v>
                </c:pt>
                <c:pt idx="5">
                  <c:v>4.3564299999999996</c:v>
                </c:pt>
                <c:pt idx="6">
                  <c:v>4.39323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9-4AF7-93B0-9F47FA731D7D}"/>
            </c:ext>
          </c:extLst>
        </c:ser>
        <c:ser>
          <c:idx val="3"/>
          <c:order val="3"/>
          <c:tx>
            <c:strRef>
              <c:f>Raw_Results!$P$29:$P$30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Raw_Results!$L$31:$L$38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Raw_Results!$P$31:$P$38</c:f>
              <c:numCache>
                <c:formatCode>General</c:formatCode>
                <c:ptCount val="7"/>
                <c:pt idx="0">
                  <c:v>28.453700000000001</c:v>
                </c:pt>
                <c:pt idx="1">
                  <c:v>45.307699999999997</c:v>
                </c:pt>
                <c:pt idx="2">
                  <c:v>47.857199999999999</c:v>
                </c:pt>
                <c:pt idx="3">
                  <c:v>49.959899999999998</c:v>
                </c:pt>
                <c:pt idx="4">
                  <c:v>50.239400000000003</c:v>
                </c:pt>
                <c:pt idx="5">
                  <c:v>50.440899999999999</c:v>
                </c:pt>
                <c:pt idx="6">
                  <c:v>50.4666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9-4AF7-93B0-9F47FA731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71840"/>
        <c:axId val="1848446592"/>
      </c:lineChart>
      <c:catAx>
        <c:axId val="182477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 of access()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446592"/>
        <c:crosses val="autoZero"/>
        <c:auto val="1"/>
        <c:lblAlgn val="ctr"/>
        <c:lblOffset val="100"/>
        <c:noMultiLvlLbl val="0"/>
      </c:catAx>
      <c:valAx>
        <c:axId val="18484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47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access</a:t>
            </a:r>
            <a:r>
              <a:rPr lang="pl-PL" baseline="0"/>
              <a:t> cost for Simple list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Raw_Results!$G$42:$G$43</c:f>
              <c:strCache>
                <c:ptCount val="1"/>
                <c:pt idx="0">
                  <c:v>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Raw_Results!$F$44:$F$51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Raw_Results!$G$44:$G$51</c:f>
              <c:numCache>
                <c:formatCode>General</c:formatCode>
                <c:ptCount val="7"/>
                <c:pt idx="0">
                  <c:v>2.3382000000000001</c:v>
                </c:pt>
                <c:pt idx="1">
                  <c:v>2.4734600000000002</c:v>
                </c:pt>
                <c:pt idx="2">
                  <c:v>2.51709</c:v>
                </c:pt>
                <c:pt idx="3">
                  <c:v>2.5285799999999998</c:v>
                </c:pt>
                <c:pt idx="4">
                  <c:v>2.5132699999999999</c:v>
                </c:pt>
                <c:pt idx="5">
                  <c:v>2.5232399999999999</c:v>
                </c:pt>
                <c:pt idx="6">
                  <c:v>2.5182500000000001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A-4832-9BD8-D857530BEC54}"/>
            </c:ext>
          </c:extLst>
        </c:ser>
        <c:ser>
          <c:idx val="1"/>
          <c:order val="1"/>
          <c:tx>
            <c:strRef>
              <c:f>Raw_Results!$H$42:$H$43</c:f>
              <c:strCache>
                <c:ptCount val="1"/>
                <c:pt idx="0">
                  <c:v>harmonic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Raw_Results!$F$44:$F$51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Raw_Results!$H$44:$H$51</c:f>
              <c:numCache>
                <c:formatCode>General</c:formatCode>
                <c:ptCount val="7"/>
                <c:pt idx="0">
                  <c:v>14.167299999999999</c:v>
                </c:pt>
                <c:pt idx="1">
                  <c:v>22.410699999999999</c:v>
                </c:pt>
                <c:pt idx="2">
                  <c:v>24.2742</c:v>
                </c:pt>
                <c:pt idx="3">
                  <c:v>25.8597</c:v>
                </c:pt>
                <c:pt idx="4">
                  <c:v>26.061399999999999</c:v>
                </c:pt>
                <c:pt idx="5">
                  <c:v>26.208500000000001</c:v>
                </c:pt>
                <c:pt idx="6">
                  <c:v>26.236999999999998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A-4832-9BD8-D857530BEC54}"/>
            </c:ext>
          </c:extLst>
        </c:ser>
        <c:ser>
          <c:idx val="2"/>
          <c:order val="2"/>
          <c:tx>
            <c:strRef>
              <c:f>Raw_Results!$I$42:$I$43</c:f>
              <c:strCache>
                <c:ptCount val="1"/>
                <c:pt idx="0">
                  <c:v>secondHarmonic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Raw_Results!$F$44:$F$51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Raw_Results!$I$44:$I$51</c:f>
              <c:numCache>
                <c:formatCode>General</c:formatCode>
                <c:ptCount val="7"/>
                <c:pt idx="0">
                  <c:v>2.7861400000000001</c:v>
                </c:pt>
                <c:pt idx="1">
                  <c:v>3.4964400000000002</c:v>
                </c:pt>
                <c:pt idx="2">
                  <c:v>3.7459600000000002</c:v>
                </c:pt>
                <c:pt idx="3">
                  <c:v>4.17788</c:v>
                </c:pt>
                <c:pt idx="4">
                  <c:v>4.2943600000000002</c:v>
                </c:pt>
                <c:pt idx="5">
                  <c:v>4.3828699999999996</c:v>
                </c:pt>
                <c:pt idx="6">
                  <c:v>4.4335300000000002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A-4832-9BD8-D857530BEC54}"/>
            </c:ext>
          </c:extLst>
        </c:ser>
        <c:ser>
          <c:idx val="3"/>
          <c:order val="3"/>
          <c:tx>
            <c:strRef>
              <c:f>Raw_Results!$J$42:$J$43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Raw_Results!$F$44:$F$51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Raw_Results!$J$44:$J$51</c:f>
              <c:numCache>
                <c:formatCode>General</c:formatCode>
                <c:ptCount val="7"/>
                <c:pt idx="0">
                  <c:v>28.363700000000001</c:v>
                </c:pt>
                <c:pt idx="1">
                  <c:v>45.351399999999998</c:v>
                </c:pt>
                <c:pt idx="2">
                  <c:v>47.919699999999999</c:v>
                </c:pt>
                <c:pt idx="3">
                  <c:v>49.983800000000002</c:v>
                </c:pt>
                <c:pt idx="4">
                  <c:v>50.230800000000002</c:v>
                </c:pt>
                <c:pt idx="5">
                  <c:v>50.452399999999997</c:v>
                </c:pt>
                <c:pt idx="6">
                  <c:v>50.470300000000002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A-4832-9BD8-D857530BE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232064"/>
        <c:axId val="1716847664"/>
      </c:lineChart>
      <c:catAx>
        <c:axId val="1816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 of</a:t>
                </a:r>
                <a:r>
                  <a:rPr lang="pl-PL" baseline="0"/>
                  <a:t> access()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847664"/>
        <c:crosses val="autoZero"/>
        <c:auto val="1"/>
        <c:lblAlgn val="ctr"/>
        <c:lblOffset val="100"/>
        <c:noMultiLvlLbl val="0"/>
      </c:catAx>
      <c:valAx>
        <c:axId val="17168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[Results.xlsx]Raw_Results!Tabela przestawna9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access cost for Transpose list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Raw_Results!$M$42:$M$43</c:f>
              <c:strCache>
                <c:ptCount val="1"/>
                <c:pt idx="0">
                  <c:v>geometric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Raw_Results!$L$44:$L$51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Raw_Results!$M$44:$M$51</c:f>
              <c:numCache>
                <c:formatCode>General</c:formatCode>
                <c:ptCount val="7"/>
                <c:pt idx="0">
                  <c:v>2.1223100000000001</c:v>
                </c:pt>
                <c:pt idx="1">
                  <c:v>2.2004899999999998</c:v>
                </c:pt>
                <c:pt idx="2">
                  <c:v>2.2128999999999999</c:v>
                </c:pt>
                <c:pt idx="3">
                  <c:v>2.2263000000000002</c:v>
                </c:pt>
                <c:pt idx="4">
                  <c:v>2.2280099999999998</c:v>
                </c:pt>
                <c:pt idx="5">
                  <c:v>2.2290100000000002</c:v>
                </c:pt>
                <c:pt idx="6">
                  <c:v>2.2295199999999999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1-464F-A13E-E0E0A5869EEE}"/>
            </c:ext>
          </c:extLst>
        </c:ser>
        <c:ser>
          <c:idx val="1"/>
          <c:order val="1"/>
          <c:tx>
            <c:strRef>
              <c:f>Raw_Results!$N$42:$N$43</c:f>
              <c:strCache>
                <c:ptCount val="1"/>
                <c:pt idx="0">
                  <c:v>harmonic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Raw_Results!$L$44:$L$51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Raw_Results!$N$44:$N$51</c:f>
              <c:numCache>
                <c:formatCode>General</c:formatCode>
                <c:ptCount val="7"/>
                <c:pt idx="0">
                  <c:v>13.5061</c:v>
                </c:pt>
                <c:pt idx="1">
                  <c:v>20.414200000000001</c:v>
                </c:pt>
                <c:pt idx="2">
                  <c:v>21.7608</c:v>
                </c:pt>
                <c:pt idx="3">
                  <c:v>21.537800000000001</c:v>
                </c:pt>
                <c:pt idx="4">
                  <c:v>21.014600000000002</c:v>
                </c:pt>
                <c:pt idx="5">
                  <c:v>20.042200000000001</c:v>
                </c:pt>
                <c:pt idx="6">
                  <c:v>19.849599999999999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1-464F-A13E-E0E0A5869EEE}"/>
            </c:ext>
          </c:extLst>
        </c:ser>
        <c:ser>
          <c:idx val="2"/>
          <c:order val="2"/>
          <c:tx>
            <c:strRef>
              <c:f>Raw_Results!$O$42:$O$43</c:f>
              <c:strCache>
                <c:ptCount val="1"/>
                <c:pt idx="0">
                  <c:v>secondHarmonic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Raw_Results!$L$44:$L$51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Raw_Results!$O$44:$O$51</c:f>
              <c:numCache>
                <c:formatCode>General</c:formatCode>
                <c:ptCount val="7"/>
                <c:pt idx="0">
                  <c:v>2.44068</c:v>
                </c:pt>
                <c:pt idx="1">
                  <c:v>2.96618</c:v>
                </c:pt>
                <c:pt idx="2">
                  <c:v>3.1471300000000002</c:v>
                </c:pt>
                <c:pt idx="3">
                  <c:v>3.4251</c:v>
                </c:pt>
                <c:pt idx="4">
                  <c:v>3.4731000000000001</c:v>
                </c:pt>
                <c:pt idx="5">
                  <c:v>3.4622099999999998</c:v>
                </c:pt>
                <c:pt idx="6">
                  <c:v>3.4382299999999999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1-464F-A13E-E0E0A5869EEE}"/>
            </c:ext>
          </c:extLst>
        </c:ser>
        <c:ser>
          <c:idx val="3"/>
          <c:order val="3"/>
          <c:tx>
            <c:strRef>
              <c:f>Raw_Results!$P$42:$P$43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Raw_Results!$L$44:$L$51</c:f>
              <c:strCach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strCache>
            </c:strRef>
          </c:cat>
          <c:val>
            <c:numRef>
              <c:f>Raw_Results!$P$44:$P$51</c:f>
              <c:numCache>
                <c:formatCode>General</c:formatCode>
                <c:ptCount val="7"/>
                <c:pt idx="0">
                  <c:v>28.384</c:v>
                </c:pt>
                <c:pt idx="1">
                  <c:v>45.361800000000002</c:v>
                </c:pt>
                <c:pt idx="2">
                  <c:v>47.910800000000002</c:v>
                </c:pt>
                <c:pt idx="3">
                  <c:v>49.946800000000003</c:v>
                </c:pt>
                <c:pt idx="4">
                  <c:v>50.242699999999999</c:v>
                </c:pt>
                <c:pt idx="5">
                  <c:v>50.451500000000003</c:v>
                </c:pt>
                <c:pt idx="6">
                  <c:v>50.476700000000001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1-464F-A13E-E0E0A586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86864"/>
        <c:axId val="1716850544"/>
      </c:lineChart>
      <c:catAx>
        <c:axId val="181338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Invokes of access()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850544"/>
        <c:crosses val="autoZero"/>
        <c:auto val="1"/>
        <c:lblAlgn val="ctr"/>
        <c:lblOffset val="100"/>
        <c:noMultiLvlLbl val="0"/>
      </c:catAx>
      <c:valAx>
        <c:axId val="1716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33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4761</xdr:rowOff>
    </xdr:from>
    <xdr:to>
      <xdr:col>10</xdr:col>
      <xdr:colOff>9525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237398-EA67-DF66-E3BF-6EBD606AF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4762</xdr:rowOff>
    </xdr:from>
    <xdr:to>
      <xdr:col>10</xdr:col>
      <xdr:colOff>0</xdr:colOff>
      <xdr:row>33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BB4E66B-867A-D03C-7E92-34B0EDDF5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2</xdr:row>
      <xdr:rowOff>14286</xdr:rowOff>
    </xdr:from>
    <xdr:to>
      <xdr:col>19</xdr:col>
      <xdr:colOff>19050</xdr:colOff>
      <xdr:row>17</xdr:row>
      <xdr:rowOff>190499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A0680CA-B112-B008-EF26-46AD4D09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18</xdr:row>
      <xdr:rowOff>4762</xdr:rowOff>
    </xdr:from>
    <xdr:to>
      <xdr:col>19</xdr:col>
      <xdr:colOff>9524</xdr:colOff>
      <xdr:row>34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DA2A0C3-52E8-A1FA-341E-7BD85BB6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10</xdr:col>
      <xdr:colOff>0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E08379-837E-6DB4-B256-F536C369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14287</xdr:rowOff>
    </xdr:from>
    <xdr:to>
      <xdr:col>18</xdr:col>
      <xdr:colOff>600076</xdr:colOff>
      <xdr:row>18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EFC1CB8-5277-DF67-A464-CE0A816FB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14287</xdr:rowOff>
    </xdr:from>
    <xdr:to>
      <xdr:col>10</xdr:col>
      <xdr:colOff>0</xdr:colOff>
      <xdr:row>33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846437A-D730-5046-B426-BDA79B00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18</xdr:row>
      <xdr:rowOff>4762</xdr:rowOff>
    </xdr:from>
    <xdr:to>
      <xdr:col>18</xdr:col>
      <xdr:colOff>600075</xdr:colOff>
      <xdr:row>34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FA79F16-0C82-A08B-6E75-8763D2D9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" refreshedDate="45012.385593865743" createdVersion="8" refreshedVersion="8" minRefreshableVersion="3" recordCount="113" xr:uid="{025301BA-3DAE-4ECE-A2E5-72D67A25B1C0}">
  <cacheSource type="worksheet">
    <worksheetSource name="Results"/>
  </cacheSource>
  <cacheFields count="4">
    <cacheField name="List" numFmtId="0">
      <sharedItems containsBlank="1" count="5">
        <s v="Simple"/>
        <s v="MoveToFront"/>
        <s v="Count"/>
        <s v="Transpose"/>
        <m/>
      </sharedItems>
    </cacheField>
    <cacheField name="Distribution" numFmtId="0">
      <sharedItems containsBlank="1" count="5">
        <s v="uniform"/>
        <s v="harmonic"/>
        <s v="secondHarmonic"/>
        <s v="geometric"/>
        <m/>
      </sharedItems>
    </cacheField>
    <cacheField name="Size" numFmtId="0">
      <sharedItems containsString="0" containsBlank="1" containsNumber="1" containsInteger="1" minValue="100" maxValue="100000" count="8">
        <n v="100"/>
        <n v="500"/>
        <n v="1000"/>
        <n v="5000"/>
        <n v="10000"/>
        <n v="50000"/>
        <n v="100000"/>
        <m/>
      </sharedItems>
    </cacheField>
    <cacheField name="Average" numFmtId="0">
      <sharedItems containsString="0" containsBlank="1" containsNumber="1" minValue="1.97143" maxValue="50.477200000000003" count="113">
        <n v="28.363700000000001"/>
        <n v="45.351399999999998"/>
        <n v="47.919699999999999"/>
        <n v="49.983800000000002"/>
        <n v="50.230800000000002"/>
        <n v="50.452399999999997"/>
        <n v="50.470300000000002"/>
        <n v="14.167299999999999"/>
        <n v="22.410699999999999"/>
        <n v="24.2742"/>
        <n v="25.8597"/>
        <n v="26.061399999999999"/>
        <n v="26.208500000000001"/>
        <n v="26.236999999999998"/>
        <n v="2.7861400000000001"/>
        <n v="3.4964400000000002"/>
        <n v="3.7459600000000002"/>
        <n v="4.17788"/>
        <n v="4.2943600000000002"/>
        <n v="4.3828699999999996"/>
        <n v="4.4335300000000002"/>
        <n v="2.3382000000000001"/>
        <n v="2.4734600000000002"/>
        <n v="2.51709"/>
        <n v="2.5285799999999998"/>
        <n v="2.5132699999999999"/>
        <n v="2.5232399999999999"/>
        <n v="2.5182500000000001"/>
        <n v="28.453700000000001"/>
        <n v="45.307699999999997"/>
        <n v="47.857199999999999"/>
        <n v="49.959899999999998"/>
        <n v="50.239400000000003"/>
        <n v="50.440899999999999"/>
        <n v="50.4666"/>
        <n v="13.1753"/>
        <n v="21.035399999999999"/>
        <n v="23.251999999999999"/>
        <n v="25.64"/>
        <n v="25.954799999999999"/>
        <n v="26.1875"/>
        <n v="26.2271"/>
        <n v="2.5738599999999998"/>
        <n v="3.2411599999999998"/>
        <n v="3.5112299999999999"/>
        <n v="3.9989599999999998"/>
        <n v="4.1559299999999997"/>
        <n v="4.3564299999999996"/>
        <n v="4.39323"/>
        <n v="2.2738"/>
        <n v="2.4436100000000001"/>
        <n v="2.4748999999999999"/>
        <n v="2.5141800000000001"/>
        <n v="2.5201500000000001"/>
        <n v="2.5263900000000001"/>
        <n v="2.5274299999999998"/>
        <n v="28.271799999999999"/>
        <n v="45.317999999999998"/>
        <n v="47.941499999999998"/>
        <n v="49.9893"/>
        <n v="50.241199999999999"/>
        <n v="50.446100000000001"/>
        <n v="50.477200000000003"/>
        <n v="12.756500000000001"/>
        <n v="18.752099999999999"/>
        <n v="19.706900000000001"/>
        <n v="19.833300000000001"/>
        <n v="19.675699999999999"/>
        <n v="19.4194"/>
        <n v="19.360399999999998"/>
        <n v="2.3092999999999999"/>
        <n v="2.7554699999999999"/>
        <n v="2.90124"/>
        <n v="3.1380599999999998"/>
        <n v="3.1815500000000001"/>
        <n v="3.1979099999999998"/>
        <n v="3.19217"/>
        <n v="1.97143"/>
        <n v="1.9982599999999999"/>
        <n v="1.99756"/>
        <n v="1.9999899999999999"/>
        <n v="1.9995099999999999"/>
        <n v="2.0000200000000001"/>
        <n v="2.0001899999999999"/>
        <n v="28.384"/>
        <n v="45.361800000000002"/>
        <n v="47.910800000000002"/>
        <n v="49.946800000000003"/>
        <n v="50.242699999999999"/>
        <n v="50.451500000000003"/>
        <n v="50.476700000000001"/>
        <n v="13.5061"/>
        <n v="20.414200000000001"/>
        <n v="21.7608"/>
        <n v="21.537800000000001"/>
        <n v="21.014600000000002"/>
        <n v="20.042200000000001"/>
        <n v="19.849599999999999"/>
        <n v="2.44068"/>
        <n v="2.96618"/>
        <n v="3.1471300000000002"/>
        <n v="3.4251"/>
        <n v="3.4731000000000001"/>
        <n v="3.4622099999999998"/>
        <n v="3.4382299999999999"/>
        <n v="2.1223100000000001"/>
        <n v="2.2004899999999998"/>
        <n v="2.2128999999999999"/>
        <n v="2.2263000000000002"/>
        <n v="2.2280099999999998"/>
        <n v="2.2290100000000002"/>
        <n v="2.22951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" refreshedDate="45012.388332986113" createdVersion="8" refreshedVersion="8" minRefreshableVersion="3" recordCount="118" xr:uid="{F71F0925-1408-45AB-AD2B-82F6470A22BC}">
  <cacheSource type="worksheet">
    <worksheetSource ref="A1:D1048576" sheet="Raw_Results"/>
  </cacheSource>
  <cacheFields count="4">
    <cacheField name="List" numFmtId="0">
      <sharedItems containsBlank="1" count="5">
        <s v="Simple"/>
        <s v="MoveToFront"/>
        <s v="Count"/>
        <s v="Transpose"/>
        <m/>
      </sharedItems>
    </cacheField>
    <cacheField name="Distribution" numFmtId="0">
      <sharedItems containsBlank="1" count="5">
        <s v="uniform"/>
        <s v="harmonic"/>
        <s v="secondHarmonic"/>
        <s v="geometric"/>
        <m/>
      </sharedItems>
    </cacheField>
    <cacheField name="Size" numFmtId="0">
      <sharedItems containsString="0" containsBlank="1" containsNumber="1" containsInteger="1" minValue="100" maxValue="100000" count="8">
        <n v="100"/>
        <n v="500"/>
        <n v="1000"/>
        <n v="5000"/>
        <n v="10000"/>
        <n v="50000"/>
        <n v="100000"/>
        <m/>
      </sharedItems>
    </cacheField>
    <cacheField name="Average" numFmtId="0">
      <sharedItems containsString="0" containsBlank="1" containsNumber="1" minValue="1.97143" maxValue="50.4772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1"/>
    <x v="0"/>
    <x v="7"/>
  </r>
  <r>
    <x v="0"/>
    <x v="1"/>
    <x v="1"/>
    <x v="8"/>
  </r>
  <r>
    <x v="0"/>
    <x v="1"/>
    <x v="2"/>
    <x v="9"/>
  </r>
  <r>
    <x v="0"/>
    <x v="1"/>
    <x v="3"/>
    <x v="10"/>
  </r>
  <r>
    <x v="0"/>
    <x v="1"/>
    <x v="4"/>
    <x v="11"/>
  </r>
  <r>
    <x v="0"/>
    <x v="1"/>
    <x v="5"/>
    <x v="12"/>
  </r>
  <r>
    <x v="0"/>
    <x v="1"/>
    <x v="6"/>
    <x v="13"/>
  </r>
  <r>
    <x v="0"/>
    <x v="2"/>
    <x v="0"/>
    <x v="14"/>
  </r>
  <r>
    <x v="0"/>
    <x v="2"/>
    <x v="1"/>
    <x v="15"/>
  </r>
  <r>
    <x v="0"/>
    <x v="2"/>
    <x v="2"/>
    <x v="16"/>
  </r>
  <r>
    <x v="0"/>
    <x v="2"/>
    <x v="3"/>
    <x v="17"/>
  </r>
  <r>
    <x v="0"/>
    <x v="2"/>
    <x v="4"/>
    <x v="18"/>
  </r>
  <r>
    <x v="0"/>
    <x v="2"/>
    <x v="5"/>
    <x v="19"/>
  </r>
  <r>
    <x v="0"/>
    <x v="2"/>
    <x v="6"/>
    <x v="20"/>
  </r>
  <r>
    <x v="0"/>
    <x v="3"/>
    <x v="0"/>
    <x v="21"/>
  </r>
  <r>
    <x v="0"/>
    <x v="3"/>
    <x v="1"/>
    <x v="22"/>
  </r>
  <r>
    <x v="0"/>
    <x v="3"/>
    <x v="2"/>
    <x v="23"/>
  </r>
  <r>
    <x v="0"/>
    <x v="3"/>
    <x v="3"/>
    <x v="24"/>
  </r>
  <r>
    <x v="0"/>
    <x v="3"/>
    <x v="4"/>
    <x v="25"/>
  </r>
  <r>
    <x v="0"/>
    <x v="3"/>
    <x v="5"/>
    <x v="26"/>
  </r>
  <r>
    <x v="0"/>
    <x v="3"/>
    <x v="6"/>
    <x v="27"/>
  </r>
  <r>
    <x v="1"/>
    <x v="0"/>
    <x v="0"/>
    <x v="28"/>
  </r>
  <r>
    <x v="1"/>
    <x v="0"/>
    <x v="1"/>
    <x v="29"/>
  </r>
  <r>
    <x v="1"/>
    <x v="0"/>
    <x v="2"/>
    <x v="30"/>
  </r>
  <r>
    <x v="1"/>
    <x v="0"/>
    <x v="3"/>
    <x v="31"/>
  </r>
  <r>
    <x v="1"/>
    <x v="0"/>
    <x v="4"/>
    <x v="32"/>
  </r>
  <r>
    <x v="1"/>
    <x v="0"/>
    <x v="5"/>
    <x v="33"/>
  </r>
  <r>
    <x v="1"/>
    <x v="0"/>
    <x v="6"/>
    <x v="34"/>
  </r>
  <r>
    <x v="1"/>
    <x v="1"/>
    <x v="0"/>
    <x v="35"/>
  </r>
  <r>
    <x v="1"/>
    <x v="1"/>
    <x v="1"/>
    <x v="36"/>
  </r>
  <r>
    <x v="1"/>
    <x v="1"/>
    <x v="2"/>
    <x v="37"/>
  </r>
  <r>
    <x v="1"/>
    <x v="1"/>
    <x v="3"/>
    <x v="38"/>
  </r>
  <r>
    <x v="1"/>
    <x v="1"/>
    <x v="4"/>
    <x v="39"/>
  </r>
  <r>
    <x v="1"/>
    <x v="1"/>
    <x v="5"/>
    <x v="40"/>
  </r>
  <r>
    <x v="1"/>
    <x v="1"/>
    <x v="6"/>
    <x v="41"/>
  </r>
  <r>
    <x v="1"/>
    <x v="2"/>
    <x v="0"/>
    <x v="42"/>
  </r>
  <r>
    <x v="1"/>
    <x v="2"/>
    <x v="1"/>
    <x v="43"/>
  </r>
  <r>
    <x v="1"/>
    <x v="2"/>
    <x v="2"/>
    <x v="44"/>
  </r>
  <r>
    <x v="1"/>
    <x v="2"/>
    <x v="3"/>
    <x v="45"/>
  </r>
  <r>
    <x v="1"/>
    <x v="2"/>
    <x v="4"/>
    <x v="46"/>
  </r>
  <r>
    <x v="1"/>
    <x v="2"/>
    <x v="5"/>
    <x v="47"/>
  </r>
  <r>
    <x v="1"/>
    <x v="2"/>
    <x v="6"/>
    <x v="48"/>
  </r>
  <r>
    <x v="1"/>
    <x v="3"/>
    <x v="0"/>
    <x v="49"/>
  </r>
  <r>
    <x v="1"/>
    <x v="3"/>
    <x v="1"/>
    <x v="50"/>
  </r>
  <r>
    <x v="1"/>
    <x v="3"/>
    <x v="2"/>
    <x v="51"/>
  </r>
  <r>
    <x v="1"/>
    <x v="3"/>
    <x v="3"/>
    <x v="52"/>
  </r>
  <r>
    <x v="1"/>
    <x v="3"/>
    <x v="4"/>
    <x v="53"/>
  </r>
  <r>
    <x v="1"/>
    <x v="3"/>
    <x v="5"/>
    <x v="54"/>
  </r>
  <r>
    <x v="1"/>
    <x v="3"/>
    <x v="6"/>
    <x v="55"/>
  </r>
  <r>
    <x v="2"/>
    <x v="0"/>
    <x v="0"/>
    <x v="56"/>
  </r>
  <r>
    <x v="2"/>
    <x v="0"/>
    <x v="1"/>
    <x v="57"/>
  </r>
  <r>
    <x v="2"/>
    <x v="0"/>
    <x v="2"/>
    <x v="58"/>
  </r>
  <r>
    <x v="2"/>
    <x v="0"/>
    <x v="3"/>
    <x v="59"/>
  </r>
  <r>
    <x v="2"/>
    <x v="0"/>
    <x v="4"/>
    <x v="60"/>
  </r>
  <r>
    <x v="2"/>
    <x v="0"/>
    <x v="5"/>
    <x v="61"/>
  </r>
  <r>
    <x v="2"/>
    <x v="0"/>
    <x v="6"/>
    <x v="62"/>
  </r>
  <r>
    <x v="2"/>
    <x v="1"/>
    <x v="0"/>
    <x v="63"/>
  </r>
  <r>
    <x v="2"/>
    <x v="1"/>
    <x v="1"/>
    <x v="64"/>
  </r>
  <r>
    <x v="2"/>
    <x v="1"/>
    <x v="2"/>
    <x v="65"/>
  </r>
  <r>
    <x v="2"/>
    <x v="1"/>
    <x v="3"/>
    <x v="66"/>
  </r>
  <r>
    <x v="2"/>
    <x v="1"/>
    <x v="4"/>
    <x v="67"/>
  </r>
  <r>
    <x v="2"/>
    <x v="1"/>
    <x v="5"/>
    <x v="68"/>
  </r>
  <r>
    <x v="2"/>
    <x v="1"/>
    <x v="6"/>
    <x v="69"/>
  </r>
  <r>
    <x v="2"/>
    <x v="2"/>
    <x v="0"/>
    <x v="70"/>
  </r>
  <r>
    <x v="2"/>
    <x v="2"/>
    <x v="1"/>
    <x v="71"/>
  </r>
  <r>
    <x v="2"/>
    <x v="2"/>
    <x v="2"/>
    <x v="72"/>
  </r>
  <r>
    <x v="2"/>
    <x v="2"/>
    <x v="3"/>
    <x v="73"/>
  </r>
  <r>
    <x v="2"/>
    <x v="2"/>
    <x v="4"/>
    <x v="74"/>
  </r>
  <r>
    <x v="2"/>
    <x v="2"/>
    <x v="5"/>
    <x v="75"/>
  </r>
  <r>
    <x v="2"/>
    <x v="2"/>
    <x v="6"/>
    <x v="76"/>
  </r>
  <r>
    <x v="2"/>
    <x v="3"/>
    <x v="0"/>
    <x v="77"/>
  </r>
  <r>
    <x v="2"/>
    <x v="3"/>
    <x v="1"/>
    <x v="78"/>
  </r>
  <r>
    <x v="2"/>
    <x v="3"/>
    <x v="2"/>
    <x v="79"/>
  </r>
  <r>
    <x v="2"/>
    <x v="3"/>
    <x v="3"/>
    <x v="80"/>
  </r>
  <r>
    <x v="2"/>
    <x v="3"/>
    <x v="4"/>
    <x v="81"/>
  </r>
  <r>
    <x v="2"/>
    <x v="3"/>
    <x v="5"/>
    <x v="82"/>
  </r>
  <r>
    <x v="2"/>
    <x v="3"/>
    <x v="6"/>
    <x v="83"/>
  </r>
  <r>
    <x v="3"/>
    <x v="0"/>
    <x v="0"/>
    <x v="84"/>
  </r>
  <r>
    <x v="3"/>
    <x v="0"/>
    <x v="1"/>
    <x v="85"/>
  </r>
  <r>
    <x v="3"/>
    <x v="0"/>
    <x v="2"/>
    <x v="86"/>
  </r>
  <r>
    <x v="3"/>
    <x v="0"/>
    <x v="3"/>
    <x v="87"/>
  </r>
  <r>
    <x v="3"/>
    <x v="0"/>
    <x v="4"/>
    <x v="88"/>
  </r>
  <r>
    <x v="3"/>
    <x v="0"/>
    <x v="5"/>
    <x v="89"/>
  </r>
  <r>
    <x v="3"/>
    <x v="0"/>
    <x v="6"/>
    <x v="90"/>
  </r>
  <r>
    <x v="3"/>
    <x v="1"/>
    <x v="0"/>
    <x v="91"/>
  </r>
  <r>
    <x v="3"/>
    <x v="1"/>
    <x v="1"/>
    <x v="92"/>
  </r>
  <r>
    <x v="3"/>
    <x v="1"/>
    <x v="2"/>
    <x v="93"/>
  </r>
  <r>
    <x v="3"/>
    <x v="1"/>
    <x v="3"/>
    <x v="94"/>
  </r>
  <r>
    <x v="3"/>
    <x v="1"/>
    <x v="4"/>
    <x v="95"/>
  </r>
  <r>
    <x v="3"/>
    <x v="1"/>
    <x v="5"/>
    <x v="96"/>
  </r>
  <r>
    <x v="3"/>
    <x v="1"/>
    <x v="6"/>
    <x v="97"/>
  </r>
  <r>
    <x v="3"/>
    <x v="2"/>
    <x v="0"/>
    <x v="98"/>
  </r>
  <r>
    <x v="3"/>
    <x v="2"/>
    <x v="1"/>
    <x v="99"/>
  </r>
  <r>
    <x v="3"/>
    <x v="2"/>
    <x v="2"/>
    <x v="100"/>
  </r>
  <r>
    <x v="3"/>
    <x v="2"/>
    <x v="3"/>
    <x v="101"/>
  </r>
  <r>
    <x v="3"/>
    <x v="2"/>
    <x v="4"/>
    <x v="102"/>
  </r>
  <r>
    <x v="3"/>
    <x v="2"/>
    <x v="5"/>
    <x v="103"/>
  </r>
  <r>
    <x v="3"/>
    <x v="2"/>
    <x v="6"/>
    <x v="104"/>
  </r>
  <r>
    <x v="3"/>
    <x v="3"/>
    <x v="0"/>
    <x v="105"/>
  </r>
  <r>
    <x v="3"/>
    <x v="3"/>
    <x v="1"/>
    <x v="106"/>
  </r>
  <r>
    <x v="3"/>
    <x v="3"/>
    <x v="2"/>
    <x v="107"/>
  </r>
  <r>
    <x v="3"/>
    <x v="3"/>
    <x v="3"/>
    <x v="108"/>
  </r>
  <r>
    <x v="3"/>
    <x v="3"/>
    <x v="4"/>
    <x v="109"/>
  </r>
  <r>
    <x v="3"/>
    <x v="3"/>
    <x v="5"/>
    <x v="110"/>
  </r>
  <r>
    <x v="3"/>
    <x v="3"/>
    <x v="6"/>
    <x v="111"/>
  </r>
  <r>
    <x v="4"/>
    <x v="4"/>
    <x v="7"/>
    <x v="1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x v="0"/>
    <n v="28.363700000000001"/>
  </r>
  <r>
    <x v="0"/>
    <x v="0"/>
    <x v="1"/>
    <n v="45.351399999999998"/>
  </r>
  <r>
    <x v="0"/>
    <x v="0"/>
    <x v="2"/>
    <n v="47.919699999999999"/>
  </r>
  <r>
    <x v="0"/>
    <x v="0"/>
    <x v="3"/>
    <n v="49.983800000000002"/>
  </r>
  <r>
    <x v="0"/>
    <x v="0"/>
    <x v="4"/>
    <n v="50.230800000000002"/>
  </r>
  <r>
    <x v="0"/>
    <x v="0"/>
    <x v="5"/>
    <n v="50.452399999999997"/>
  </r>
  <r>
    <x v="0"/>
    <x v="0"/>
    <x v="6"/>
    <n v="50.470300000000002"/>
  </r>
  <r>
    <x v="0"/>
    <x v="1"/>
    <x v="0"/>
    <n v="14.167299999999999"/>
  </r>
  <r>
    <x v="0"/>
    <x v="1"/>
    <x v="1"/>
    <n v="22.410699999999999"/>
  </r>
  <r>
    <x v="0"/>
    <x v="1"/>
    <x v="2"/>
    <n v="24.2742"/>
  </r>
  <r>
    <x v="0"/>
    <x v="1"/>
    <x v="3"/>
    <n v="25.8597"/>
  </r>
  <r>
    <x v="0"/>
    <x v="1"/>
    <x v="4"/>
    <n v="26.061399999999999"/>
  </r>
  <r>
    <x v="0"/>
    <x v="1"/>
    <x v="5"/>
    <n v="26.208500000000001"/>
  </r>
  <r>
    <x v="0"/>
    <x v="1"/>
    <x v="6"/>
    <n v="26.236999999999998"/>
  </r>
  <r>
    <x v="0"/>
    <x v="2"/>
    <x v="0"/>
    <n v="2.7861400000000001"/>
  </r>
  <r>
    <x v="0"/>
    <x v="2"/>
    <x v="1"/>
    <n v="3.4964400000000002"/>
  </r>
  <r>
    <x v="0"/>
    <x v="2"/>
    <x v="2"/>
    <n v="3.7459600000000002"/>
  </r>
  <r>
    <x v="0"/>
    <x v="2"/>
    <x v="3"/>
    <n v="4.17788"/>
  </r>
  <r>
    <x v="0"/>
    <x v="2"/>
    <x v="4"/>
    <n v="4.2943600000000002"/>
  </r>
  <r>
    <x v="0"/>
    <x v="2"/>
    <x v="5"/>
    <n v="4.3828699999999996"/>
  </r>
  <r>
    <x v="0"/>
    <x v="2"/>
    <x v="6"/>
    <n v="4.4335300000000002"/>
  </r>
  <r>
    <x v="0"/>
    <x v="3"/>
    <x v="0"/>
    <n v="2.3382000000000001"/>
  </r>
  <r>
    <x v="0"/>
    <x v="3"/>
    <x v="1"/>
    <n v="2.4734600000000002"/>
  </r>
  <r>
    <x v="0"/>
    <x v="3"/>
    <x v="2"/>
    <n v="2.51709"/>
  </r>
  <r>
    <x v="0"/>
    <x v="3"/>
    <x v="3"/>
    <n v="2.5285799999999998"/>
  </r>
  <r>
    <x v="0"/>
    <x v="3"/>
    <x v="4"/>
    <n v="2.5132699999999999"/>
  </r>
  <r>
    <x v="0"/>
    <x v="3"/>
    <x v="5"/>
    <n v="2.5232399999999999"/>
  </r>
  <r>
    <x v="0"/>
    <x v="3"/>
    <x v="6"/>
    <n v="2.5182500000000001"/>
  </r>
  <r>
    <x v="1"/>
    <x v="0"/>
    <x v="0"/>
    <n v="28.453700000000001"/>
  </r>
  <r>
    <x v="1"/>
    <x v="0"/>
    <x v="1"/>
    <n v="45.307699999999997"/>
  </r>
  <r>
    <x v="1"/>
    <x v="0"/>
    <x v="2"/>
    <n v="47.857199999999999"/>
  </r>
  <r>
    <x v="1"/>
    <x v="0"/>
    <x v="3"/>
    <n v="49.959899999999998"/>
  </r>
  <r>
    <x v="1"/>
    <x v="0"/>
    <x v="4"/>
    <n v="50.239400000000003"/>
  </r>
  <r>
    <x v="1"/>
    <x v="0"/>
    <x v="5"/>
    <n v="50.440899999999999"/>
  </r>
  <r>
    <x v="1"/>
    <x v="0"/>
    <x v="6"/>
    <n v="50.4666"/>
  </r>
  <r>
    <x v="1"/>
    <x v="1"/>
    <x v="0"/>
    <n v="13.1753"/>
  </r>
  <r>
    <x v="1"/>
    <x v="1"/>
    <x v="1"/>
    <n v="21.035399999999999"/>
  </r>
  <r>
    <x v="1"/>
    <x v="1"/>
    <x v="2"/>
    <n v="23.251999999999999"/>
  </r>
  <r>
    <x v="1"/>
    <x v="1"/>
    <x v="3"/>
    <n v="25.64"/>
  </r>
  <r>
    <x v="1"/>
    <x v="1"/>
    <x v="4"/>
    <n v="25.954799999999999"/>
  </r>
  <r>
    <x v="1"/>
    <x v="1"/>
    <x v="5"/>
    <n v="26.1875"/>
  </r>
  <r>
    <x v="1"/>
    <x v="1"/>
    <x v="6"/>
    <n v="26.2271"/>
  </r>
  <r>
    <x v="1"/>
    <x v="2"/>
    <x v="0"/>
    <n v="2.5738599999999998"/>
  </r>
  <r>
    <x v="1"/>
    <x v="2"/>
    <x v="1"/>
    <n v="3.2411599999999998"/>
  </r>
  <r>
    <x v="1"/>
    <x v="2"/>
    <x v="2"/>
    <n v="3.5112299999999999"/>
  </r>
  <r>
    <x v="1"/>
    <x v="2"/>
    <x v="3"/>
    <n v="3.9989599999999998"/>
  </r>
  <r>
    <x v="1"/>
    <x v="2"/>
    <x v="4"/>
    <n v="4.1559299999999997"/>
  </r>
  <r>
    <x v="1"/>
    <x v="2"/>
    <x v="5"/>
    <n v="4.3564299999999996"/>
  </r>
  <r>
    <x v="1"/>
    <x v="2"/>
    <x v="6"/>
    <n v="4.39323"/>
  </r>
  <r>
    <x v="1"/>
    <x v="3"/>
    <x v="0"/>
    <n v="2.2738"/>
  </r>
  <r>
    <x v="1"/>
    <x v="3"/>
    <x v="1"/>
    <n v="2.4436100000000001"/>
  </r>
  <r>
    <x v="1"/>
    <x v="3"/>
    <x v="2"/>
    <n v="2.4748999999999999"/>
  </r>
  <r>
    <x v="1"/>
    <x v="3"/>
    <x v="3"/>
    <n v="2.5141800000000001"/>
  </r>
  <r>
    <x v="1"/>
    <x v="3"/>
    <x v="4"/>
    <n v="2.5201500000000001"/>
  </r>
  <r>
    <x v="1"/>
    <x v="3"/>
    <x v="5"/>
    <n v="2.5263900000000001"/>
  </r>
  <r>
    <x v="1"/>
    <x v="3"/>
    <x v="6"/>
    <n v="2.5274299999999998"/>
  </r>
  <r>
    <x v="2"/>
    <x v="0"/>
    <x v="0"/>
    <n v="28.271799999999999"/>
  </r>
  <r>
    <x v="2"/>
    <x v="0"/>
    <x v="1"/>
    <n v="45.317999999999998"/>
  </r>
  <r>
    <x v="2"/>
    <x v="0"/>
    <x v="2"/>
    <n v="47.941499999999998"/>
  </r>
  <r>
    <x v="2"/>
    <x v="0"/>
    <x v="3"/>
    <n v="49.9893"/>
  </r>
  <r>
    <x v="2"/>
    <x v="0"/>
    <x v="4"/>
    <n v="50.241199999999999"/>
  </r>
  <r>
    <x v="2"/>
    <x v="0"/>
    <x v="5"/>
    <n v="50.446100000000001"/>
  </r>
  <r>
    <x v="2"/>
    <x v="0"/>
    <x v="6"/>
    <n v="50.477200000000003"/>
  </r>
  <r>
    <x v="2"/>
    <x v="1"/>
    <x v="0"/>
    <n v="12.756500000000001"/>
  </r>
  <r>
    <x v="2"/>
    <x v="1"/>
    <x v="1"/>
    <n v="18.752099999999999"/>
  </r>
  <r>
    <x v="2"/>
    <x v="1"/>
    <x v="2"/>
    <n v="19.706900000000001"/>
  </r>
  <r>
    <x v="2"/>
    <x v="1"/>
    <x v="3"/>
    <n v="19.833300000000001"/>
  </r>
  <r>
    <x v="2"/>
    <x v="1"/>
    <x v="4"/>
    <n v="19.675699999999999"/>
  </r>
  <r>
    <x v="2"/>
    <x v="1"/>
    <x v="5"/>
    <n v="19.4194"/>
  </r>
  <r>
    <x v="2"/>
    <x v="1"/>
    <x v="6"/>
    <n v="19.360399999999998"/>
  </r>
  <r>
    <x v="2"/>
    <x v="2"/>
    <x v="0"/>
    <n v="2.3092999999999999"/>
  </r>
  <r>
    <x v="2"/>
    <x v="2"/>
    <x v="1"/>
    <n v="2.7554699999999999"/>
  </r>
  <r>
    <x v="2"/>
    <x v="2"/>
    <x v="2"/>
    <n v="2.90124"/>
  </r>
  <r>
    <x v="2"/>
    <x v="2"/>
    <x v="3"/>
    <n v="3.1380599999999998"/>
  </r>
  <r>
    <x v="2"/>
    <x v="2"/>
    <x v="4"/>
    <n v="3.1815500000000001"/>
  </r>
  <r>
    <x v="2"/>
    <x v="2"/>
    <x v="5"/>
    <n v="3.1979099999999998"/>
  </r>
  <r>
    <x v="2"/>
    <x v="2"/>
    <x v="6"/>
    <n v="3.19217"/>
  </r>
  <r>
    <x v="2"/>
    <x v="3"/>
    <x v="0"/>
    <n v="1.97143"/>
  </r>
  <r>
    <x v="2"/>
    <x v="3"/>
    <x v="1"/>
    <n v="1.9982599999999999"/>
  </r>
  <r>
    <x v="2"/>
    <x v="3"/>
    <x v="2"/>
    <n v="1.99756"/>
  </r>
  <r>
    <x v="2"/>
    <x v="3"/>
    <x v="3"/>
    <n v="1.9999899999999999"/>
  </r>
  <r>
    <x v="2"/>
    <x v="3"/>
    <x v="4"/>
    <n v="1.9995099999999999"/>
  </r>
  <r>
    <x v="2"/>
    <x v="3"/>
    <x v="5"/>
    <n v="2.0000200000000001"/>
  </r>
  <r>
    <x v="2"/>
    <x v="3"/>
    <x v="6"/>
    <n v="2.0001899999999999"/>
  </r>
  <r>
    <x v="3"/>
    <x v="0"/>
    <x v="0"/>
    <n v="28.384"/>
  </r>
  <r>
    <x v="3"/>
    <x v="0"/>
    <x v="1"/>
    <n v="45.361800000000002"/>
  </r>
  <r>
    <x v="3"/>
    <x v="0"/>
    <x v="2"/>
    <n v="47.910800000000002"/>
  </r>
  <r>
    <x v="3"/>
    <x v="0"/>
    <x v="3"/>
    <n v="49.946800000000003"/>
  </r>
  <r>
    <x v="3"/>
    <x v="0"/>
    <x v="4"/>
    <n v="50.242699999999999"/>
  </r>
  <r>
    <x v="3"/>
    <x v="0"/>
    <x v="5"/>
    <n v="50.451500000000003"/>
  </r>
  <r>
    <x v="3"/>
    <x v="0"/>
    <x v="6"/>
    <n v="50.476700000000001"/>
  </r>
  <r>
    <x v="3"/>
    <x v="1"/>
    <x v="0"/>
    <n v="13.5061"/>
  </r>
  <r>
    <x v="3"/>
    <x v="1"/>
    <x v="1"/>
    <n v="20.414200000000001"/>
  </r>
  <r>
    <x v="3"/>
    <x v="1"/>
    <x v="2"/>
    <n v="21.7608"/>
  </r>
  <r>
    <x v="3"/>
    <x v="1"/>
    <x v="3"/>
    <n v="21.537800000000001"/>
  </r>
  <r>
    <x v="3"/>
    <x v="1"/>
    <x v="4"/>
    <n v="21.014600000000002"/>
  </r>
  <r>
    <x v="3"/>
    <x v="1"/>
    <x v="5"/>
    <n v="20.042200000000001"/>
  </r>
  <r>
    <x v="3"/>
    <x v="1"/>
    <x v="6"/>
    <n v="19.849599999999999"/>
  </r>
  <r>
    <x v="3"/>
    <x v="2"/>
    <x v="0"/>
    <n v="2.44068"/>
  </r>
  <r>
    <x v="3"/>
    <x v="2"/>
    <x v="1"/>
    <n v="2.96618"/>
  </r>
  <r>
    <x v="3"/>
    <x v="2"/>
    <x v="2"/>
    <n v="3.1471300000000002"/>
  </r>
  <r>
    <x v="3"/>
    <x v="2"/>
    <x v="3"/>
    <n v="3.4251"/>
  </r>
  <r>
    <x v="3"/>
    <x v="2"/>
    <x v="4"/>
    <n v="3.4731000000000001"/>
  </r>
  <r>
    <x v="3"/>
    <x v="2"/>
    <x v="5"/>
    <n v="3.4622099999999998"/>
  </r>
  <r>
    <x v="3"/>
    <x v="2"/>
    <x v="6"/>
    <n v="3.4382299999999999"/>
  </r>
  <r>
    <x v="3"/>
    <x v="3"/>
    <x v="0"/>
    <n v="2.1223100000000001"/>
  </r>
  <r>
    <x v="3"/>
    <x v="3"/>
    <x v="1"/>
    <n v="2.2004899999999998"/>
  </r>
  <r>
    <x v="3"/>
    <x v="3"/>
    <x v="2"/>
    <n v="2.2128999999999999"/>
  </r>
  <r>
    <x v="3"/>
    <x v="3"/>
    <x v="3"/>
    <n v="2.2263000000000002"/>
  </r>
  <r>
    <x v="3"/>
    <x v="3"/>
    <x v="4"/>
    <n v="2.2280099999999998"/>
  </r>
  <r>
    <x v="3"/>
    <x v="3"/>
    <x v="5"/>
    <n v="2.2290100000000002"/>
  </r>
  <r>
    <x v="3"/>
    <x v="3"/>
    <x v="6"/>
    <n v="2.2295199999999999"/>
  </r>
  <r>
    <x v="4"/>
    <x v="4"/>
    <x v="7"/>
    <m/>
  </r>
  <r>
    <x v="4"/>
    <x v="4"/>
    <x v="7"/>
    <m/>
  </r>
  <r>
    <x v="4"/>
    <x v="4"/>
    <x v="7"/>
    <m/>
  </r>
  <r>
    <x v="4"/>
    <x v="4"/>
    <x v="7"/>
    <m/>
  </r>
  <r>
    <x v="4"/>
    <x v="4"/>
    <x v="7"/>
    <m/>
  </r>
  <r>
    <x v="4"/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1068E-4649-42D7-9B25-3E45C165C386}" name="Tabela przestawna9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0">
  <location ref="L42:Q51" firstHeaderRow="1" firstDataRow="2" firstDataCol="1" rowPageCount="1" colPageCount="1"/>
  <pivotFields count="4"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3" hier="-1"/>
  </pageFields>
  <dataFields count="1">
    <dataField name="Średnia z Average" fld="3" subtotal="average" baseField="2" baseItem="0"/>
  </dataFields>
  <chartFormats count="6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7B23D-07E7-4CEE-B0BE-CE150DE67AF9}" name="Tabela przestawna8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F42:K51" firstHeaderRow="1" firstDataRow="2" firstDataCol="1" rowPageCount="1" colPageCount="1"/>
  <pivotFields count="4"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2" hier="-1"/>
  </pageFields>
  <dataFields count="1">
    <dataField name="Średnia z Average" fld="3" subtotal="average" baseField="2" baseItem="0"/>
  </dataFields>
  <chartFormats count="7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A1B8F-1D57-4519-B221-B949D425DFE1}" name="Tabela przestawna7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2">
  <location ref="L29:Q38" firstHeaderRow="1" firstDataRow="2" firstDataCol="1" rowPageCount="1" colPageCount="1"/>
  <pivotFields count="4"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1" hier="-1"/>
  </pageFields>
  <dataFields count="1">
    <dataField name="Średnia z Average" fld="3" subtotal="average" baseField="2" baseItem="0"/>
  </dataFields>
  <chartFormats count="7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75EFF-C992-4DB5-8067-BAC727BD4353}" name="Tabela przestawna5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5">
  <location ref="F29:K38" firstHeaderRow="1" firstDataRow="2" firstDataCol="1" rowPageCount="1" colPageCount="1"/>
  <pivotFields count="4">
    <pivotField axis="axisPage" showAll="0">
      <items count="6">
        <item x="2"/>
        <item x="1"/>
        <item x="0"/>
        <item x="3"/>
        <item x="4"/>
        <item t="default"/>
      </items>
    </pivotField>
    <pivotField axis="axisCol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item="0" hier="-1"/>
  </pageFields>
  <dataFields count="1">
    <dataField name="Średnia z Average" fld="3" subtotal="average" baseField="2" baseItem="0"/>
  </dataFields>
  <chartFormats count="8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BABB6-1491-4E40-B66A-61CA10EFAB4B}" name="Tabela przestawna4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L15:Q24" firstHeaderRow="1" firstDataRow="2" firstDataCol="1" rowPageCount="1" colPageCount="1"/>
  <pivotFields count="4">
    <pivotField axis="axisCol" showAll="0">
      <items count="6">
        <item x="2"/>
        <item x="1"/>
        <item x="0"/>
        <item x="3"/>
        <item x="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Średnia z Average" fld="3" subtotal="average" baseField="2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215A5-0879-4AC2-80EF-62BC1E02E116}" name="Tabela przestawna3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F15:K24" firstHeaderRow="1" firstDataRow="2" firstDataCol="1" rowPageCount="1" colPageCount="1"/>
  <pivotFields count="4">
    <pivotField axis="axisCol" showAll="0">
      <items count="6">
        <item x="2"/>
        <item x="1"/>
        <item x="0"/>
        <item x="3"/>
        <item x="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item="2" hier="-1"/>
  </pageFields>
  <dataFields count="1">
    <dataField name="Średnia z Average" fld="3" subtotal="average" baseField="2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AF4E1-7118-4DFF-BAA6-9E1FACA631E0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L3:Q12" firstHeaderRow="1" firstDataRow="2" firstDataCol="1" rowPageCount="1" colPageCount="1"/>
  <pivotFields count="4">
    <pivotField axis="axisCol" showAll="0">
      <items count="6">
        <item x="2"/>
        <item x="1"/>
        <item x="0"/>
        <item x="3"/>
        <item x="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114">
        <item x="77"/>
        <item x="79"/>
        <item x="78"/>
        <item x="81"/>
        <item x="80"/>
        <item x="82"/>
        <item x="83"/>
        <item x="105"/>
        <item x="106"/>
        <item x="107"/>
        <item x="108"/>
        <item x="109"/>
        <item x="110"/>
        <item x="111"/>
        <item x="49"/>
        <item x="70"/>
        <item x="21"/>
        <item x="98"/>
        <item x="50"/>
        <item x="22"/>
        <item x="51"/>
        <item x="25"/>
        <item x="52"/>
        <item x="23"/>
        <item x="27"/>
        <item x="53"/>
        <item x="26"/>
        <item x="54"/>
        <item x="55"/>
        <item x="24"/>
        <item x="42"/>
        <item x="71"/>
        <item x="14"/>
        <item x="72"/>
        <item x="99"/>
        <item x="73"/>
        <item x="100"/>
        <item x="74"/>
        <item x="76"/>
        <item x="75"/>
        <item x="43"/>
        <item x="101"/>
        <item x="104"/>
        <item x="103"/>
        <item x="102"/>
        <item x="15"/>
        <item x="44"/>
        <item x="16"/>
        <item x="45"/>
        <item x="46"/>
        <item x="17"/>
        <item x="18"/>
        <item x="47"/>
        <item x="19"/>
        <item x="48"/>
        <item x="20"/>
        <item x="63"/>
        <item x="35"/>
        <item x="91"/>
        <item x="7"/>
        <item x="64"/>
        <item x="69"/>
        <item x="68"/>
        <item x="67"/>
        <item x="65"/>
        <item x="66"/>
        <item x="97"/>
        <item x="96"/>
        <item x="92"/>
        <item x="95"/>
        <item x="36"/>
        <item x="94"/>
        <item x="93"/>
        <item x="8"/>
        <item x="37"/>
        <item x="9"/>
        <item x="38"/>
        <item x="10"/>
        <item x="39"/>
        <item x="11"/>
        <item x="40"/>
        <item x="12"/>
        <item x="41"/>
        <item x="13"/>
        <item x="56"/>
        <item x="0"/>
        <item x="84"/>
        <item x="28"/>
        <item x="29"/>
        <item x="57"/>
        <item x="1"/>
        <item x="85"/>
        <item x="30"/>
        <item x="86"/>
        <item x="2"/>
        <item x="58"/>
        <item x="87"/>
        <item x="31"/>
        <item x="3"/>
        <item x="59"/>
        <item x="4"/>
        <item x="32"/>
        <item x="60"/>
        <item x="88"/>
        <item x="33"/>
        <item x="61"/>
        <item x="89"/>
        <item x="5"/>
        <item x="34"/>
        <item x="6"/>
        <item x="90"/>
        <item x="62"/>
        <item x="11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Średnia z Average" fld="3" subtotal="average" baseField="2" baseItem="2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CCA9C-F601-40CE-BB27-8CF132447A85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4">
  <location ref="F3:K12" firstHeaderRow="1" firstDataRow="2" firstDataCol="1" rowPageCount="1" colPageCount="1"/>
  <pivotFields count="4">
    <pivotField axis="axisCol" showAll="0">
      <items count="6">
        <item x="2"/>
        <item x="1"/>
        <item x="0"/>
        <item x="3"/>
        <item x="4"/>
        <item t="default"/>
      </items>
    </pivotField>
    <pivotField axis="axisPage" showAll="0">
      <items count="6">
        <item x="3"/>
        <item x="1"/>
        <item x="2"/>
        <item x="0"/>
        <item x="4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item="3" hier="-1"/>
  </pageFields>
  <dataFields count="1">
    <dataField name="Średnia z Average" fld="3" subtotal="average" baseField="2" baseItem="0"/>
  </dataField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43A331-970A-4ACD-833D-CD1BA05ECB1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2FDDF-38A6-4BD7-AC19-52AEAEB781A3}" name="Results" displayName="Results" ref="A1:D114" tableType="queryTable" totalsRowShown="0">
  <autoFilter ref="A1:D114" xr:uid="{C532FDDF-38A6-4BD7-AC19-52AEAEB781A3}"/>
  <tableColumns count="4">
    <tableColumn id="1" xr3:uid="{6F92EEAA-1F34-428C-A842-0569077AAFE5}" uniqueName="1" name="List" queryTableFieldId="1" dataDxfId="2"/>
    <tableColumn id="2" xr3:uid="{9FE9A330-0785-43A3-B2CA-88D078BA7E39}" uniqueName="2" name="Distribution" queryTableFieldId="2" dataDxfId="1"/>
    <tableColumn id="3" xr3:uid="{1DDB8714-C0CE-48E2-B451-42C556AB5431}" uniqueName="3" name="Size" queryTableFieldId="3"/>
    <tableColumn id="4" xr3:uid="{619A2DC0-0D6F-4BBE-82B4-DB5EA190AE3D}" uniqueName="4" name="Averag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FCCC-C605-4940-95F5-6B42B6728FE5}">
  <dimension ref="A1:Q114"/>
  <sheetViews>
    <sheetView topLeftCell="C1" workbookViewId="0">
      <selection activeCell="G30" sqref="G30"/>
    </sheetView>
  </sheetViews>
  <sheetFormatPr defaultRowHeight="15" x14ac:dyDescent="0.25"/>
  <cols>
    <col min="1" max="1" width="39.28515625" bestFit="1" customWidth="1"/>
    <col min="2" max="2" width="15.85546875" bestFit="1" customWidth="1"/>
    <col min="3" max="4" width="11.140625" bestFit="1" customWidth="1"/>
    <col min="6" max="7" width="17.7109375" bestFit="1" customWidth="1"/>
    <col min="8" max="8" width="12" bestFit="1" customWidth="1"/>
    <col min="9" max="9" width="15.85546875" bestFit="1" customWidth="1"/>
    <col min="10" max="10" width="8.140625" bestFit="1" customWidth="1"/>
    <col min="11" max="11" width="14.28515625" bestFit="1" customWidth="1"/>
    <col min="12" max="13" width="17.7109375" bestFit="1" customWidth="1"/>
    <col min="14" max="14" width="12" bestFit="1" customWidth="1"/>
    <col min="15" max="15" width="15.85546875" bestFit="1" customWidth="1"/>
    <col min="16" max="16" width="12" bestFit="1" customWidth="1"/>
    <col min="17" max="17" width="14.28515625" bestFit="1" customWidth="1"/>
    <col min="18" max="18" width="12" bestFit="1" customWidth="1"/>
    <col min="19" max="19" width="15.85546875" bestFit="1" customWidth="1"/>
    <col min="20" max="20" width="8.140625" bestFit="1" customWidth="1"/>
    <col min="21" max="21" width="12.42578125" bestFit="1" customWidth="1"/>
    <col min="22" max="23" width="12" bestFit="1" customWidth="1"/>
    <col min="24" max="24" width="15.85546875" bestFit="1" customWidth="1"/>
    <col min="25" max="25" width="12" bestFit="1" customWidth="1"/>
    <col min="26" max="26" width="15.42578125" bestFit="1" customWidth="1"/>
    <col min="27" max="27" width="9.28515625" bestFit="1" customWidth="1"/>
    <col min="28" max="28" width="12.7109375" bestFit="1" customWidth="1"/>
    <col min="29" max="29" width="14.28515625" bestFit="1" customWidth="1"/>
  </cols>
  <sheetData>
    <row r="1" spans="1:17" x14ac:dyDescent="0.25">
      <c r="A1" t="s">
        <v>8</v>
      </c>
      <c r="B1" t="s">
        <v>9</v>
      </c>
      <c r="C1" t="s">
        <v>10</v>
      </c>
      <c r="D1" t="s">
        <v>11</v>
      </c>
      <c r="F1" s="9" t="s">
        <v>9</v>
      </c>
      <c r="G1" t="s">
        <v>1</v>
      </c>
      <c r="L1" s="9" t="s">
        <v>9</v>
      </c>
      <c r="M1" t="s">
        <v>2</v>
      </c>
    </row>
    <row r="2" spans="1:17" x14ac:dyDescent="0.25">
      <c r="A2" s="1" t="s">
        <v>0</v>
      </c>
      <c r="B2" s="1" t="s">
        <v>1</v>
      </c>
      <c r="C2">
        <v>100</v>
      </c>
      <c r="D2">
        <v>28.363700000000001</v>
      </c>
    </row>
    <row r="3" spans="1:17" x14ac:dyDescent="0.25">
      <c r="A3" s="1" t="s">
        <v>0</v>
      </c>
      <c r="B3" s="1" t="s">
        <v>1</v>
      </c>
      <c r="C3">
        <v>500</v>
      </c>
      <c r="D3">
        <v>45.351399999999998</v>
      </c>
      <c r="F3" s="9" t="s">
        <v>24</v>
      </c>
      <c r="G3" s="9" t="s">
        <v>21</v>
      </c>
      <c r="L3" s="9" t="s">
        <v>24</v>
      </c>
      <c r="M3" s="9" t="s">
        <v>21</v>
      </c>
    </row>
    <row r="4" spans="1:17" x14ac:dyDescent="0.25">
      <c r="A4" s="1" t="s">
        <v>0</v>
      </c>
      <c r="B4" s="1" t="s">
        <v>1</v>
      </c>
      <c r="C4">
        <v>1000</v>
      </c>
      <c r="D4">
        <v>47.919699999999999</v>
      </c>
      <c r="F4" s="9" t="s">
        <v>23</v>
      </c>
      <c r="G4" t="s">
        <v>6</v>
      </c>
      <c r="H4" t="s">
        <v>5</v>
      </c>
      <c r="I4" t="s">
        <v>0</v>
      </c>
      <c r="J4" t="s">
        <v>7</v>
      </c>
      <c r="K4" t="s">
        <v>22</v>
      </c>
      <c r="L4" s="9" t="s">
        <v>23</v>
      </c>
      <c r="M4" t="s">
        <v>6</v>
      </c>
      <c r="N4" t="s">
        <v>5</v>
      </c>
      <c r="O4" t="s">
        <v>0</v>
      </c>
      <c r="P4" t="s">
        <v>7</v>
      </c>
      <c r="Q4" t="s">
        <v>22</v>
      </c>
    </row>
    <row r="5" spans="1:17" x14ac:dyDescent="0.25">
      <c r="A5" s="1" t="s">
        <v>0</v>
      </c>
      <c r="B5" s="1" t="s">
        <v>1</v>
      </c>
      <c r="C5">
        <v>5000</v>
      </c>
      <c r="D5">
        <v>49.983800000000002</v>
      </c>
      <c r="F5" s="10">
        <v>100</v>
      </c>
      <c r="G5" s="1">
        <v>28.271799999999999</v>
      </c>
      <c r="H5" s="1">
        <v>28.453700000000001</v>
      </c>
      <c r="I5" s="1">
        <v>28.363700000000001</v>
      </c>
      <c r="J5" s="1">
        <v>28.384</v>
      </c>
      <c r="K5" s="1">
        <v>28.368300000000001</v>
      </c>
      <c r="L5" s="10">
        <v>100</v>
      </c>
      <c r="M5" s="1">
        <v>12.756500000000001</v>
      </c>
      <c r="N5" s="1">
        <v>13.1753</v>
      </c>
      <c r="O5" s="1">
        <v>14.167299999999999</v>
      </c>
      <c r="P5" s="1">
        <v>13.5061</v>
      </c>
      <c r="Q5" s="1">
        <v>13.401299999999999</v>
      </c>
    </row>
    <row r="6" spans="1:17" x14ac:dyDescent="0.25">
      <c r="A6" s="1" t="s">
        <v>0</v>
      </c>
      <c r="B6" s="1" t="s">
        <v>1</v>
      </c>
      <c r="C6">
        <v>10000</v>
      </c>
      <c r="D6">
        <v>50.230800000000002</v>
      </c>
      <c r="F6" s="10">
        <v>500</v>
      </c>
      <c r="G6" s="1">
        <v>45.317999999999998</v>
      </c>
      <c r="H6" s="1">
        <v>45.307699999999997</v>
      </c>
      <c r="I6" s="1">
        <v>45.351399999999998</v>
      </c>
      <c r="J6" s="1">
        <v>45.361800000000002</v>
      </c>
      <c r="K6" s="1">
        <v>45.334725000000006</v>
      </c>
      <c r="L6" s="10">
        <v>500</v>
      </c>
      <c r="M6" s="1">
        <v>18.752099999999999</v>
      </c>
      <c r="N6" s="1">
        <v>21.035399999999999</v>
      </c>
      <c r="O6" s="1">
        <v>22.410699999999999</v>
      </c>
      <c r="P6" s="1">
        <v>20.414200000000001</v>
      </c>
      <c r="Q6" s="1">
        <v>20.653099999999998</v>
      </c>
    </row>
    <row r="7" spans="1:17" x14ac:dyDescent="0.25">
      <c r="A7" s="1" t="s">
        <v>0</v>
      </c>
      <c r="B7" s="1" t="s">
        <v>1</v>
      </c>
      <c r="C7">
        <v>50000</v>
      </c>
      <c r="D7">
        <v>50.452399999999997</v>
      </c>
      <c r="F7" s="10">
        <v>1000</v>
      </c>
      <c r="G7" s="1">
        <v>47.941499999999998</v>
      </c>
      <c r="H7" s="1">
        <v>47.857199999999999</v>
      </c>
      <c r="I7" s="1">
        <v>47.919699999999999</v>
      </c>
      <c r="J7" s="1">
        <v>47.910800000000002</v>
      </c>
      <c r="K7" s="1">
        <v>47.907299999999999</v>
      </c>
      <c r="L7" s="10">
        <v>1000</v>
      </c>
      <c r="M7" s="1">
        <v>19.706900000000001</v>
      </c>
      <c r="N7" s="1">
        <v>23.251999999999999</v>
      </c>
      <c r="O7" s="1">
        <v>24.2742</v>
      </c>
      <c r="P7" s="1">
        <v>21.7608</v>
      </c>
      <c r="Q7" s="1">
        <v>22.248475000000003</v>
      </c>
    </row>
    <row r="8" spans="1:17" x14ac:dyDescent="0.25">
      <c r="A8" s="1" t="s">
        <v>0</v>
      </c>
      <c r="B8" s="1" t="s">
        <v>1</v>
      </c>
      <c r="C8">
        <v>100000</v>
      </c>
      <c r="D8">
        <v>50.470300000000002</v>
      </c>
      <c r="F8" s="10">
        <v>5000</v>
      </c>
      <c r="G8" s="1">
        <v>49.9893</v>
      </c>
      <c r="H8" s="1">
        <v>49.959899999999998</v>
      </c>
      <c r="I8" s="1">
        <v>49.983800000000002</v>
      </c>
      <c r="J8" s="1">
        <v>49.946800000000003</v>
      </c>
      <c r="K8" s="1">
        <v>49.969949999999997</v>
      </c>
      <c r="L8" s="10">
        <v>5000</v>
      </c>
      <c r="M8" s="1">
        <v>19.833300000000001</v>
      </c>
      <c r="N8" s="1">
        <v>25.64</v>
      </c>
      <c r="O8" s="1">
        <v>25.8597</v>
      </c>
      <c r="P8" s="1">
        <v>21.537800000000001</v>
      </c>
      <c r="Q8" s="1">
        <v>23.217700000000001</v>
      </c>
    </row>
    <row r="9" spans="1:17" x14ac:dyDescent="0.25">
      <c r="A9" s="1" t="s">
        <v>0</v>
      </c>
      <c r="B9" s="1" t="s">
        <v>2</v>
      </c>
      <c r="C9">
        <v>100</v>
      </c>
      <c r="D9">
        <v>14.167299999999999</v>
      </c>
      <c r="F9" s="10">
        <v>10000</v>
      </c>
      <c r="G9" s="1">
        <v>50.241199999999999</v>
      </c>
      <c r="H9" s="1">
        <v>50.239400000000003</v>
      </c>
      <c r="I9" s="1">
        <v>50.230800000000002</v>
      </c>
      <c r="J9" s="1">
        <v>50.242699999999999</v>
      </c>
      <c r="K9" s="1">
        <v>50.23852500000001</v>
      </c>
      <c r="L9" s="10">
        <v>10000</v>
      </c>
      <c r="M9" s="1">
        <v>19.675699999999999</v>
      </c>
      <c r="N9" s="1">
        <v>25.954799999999999</v>
      </c>
      <c r="O9" s="1">
        <v>26.061399999999999</v>
      </c>
      <c r="P9" s="1">
        <v>21.014600000000002</v>
      </c>
      <c r="Q9" s="1">
        <v>23.176625000000001</v>
      </c>
    </row>
    <row r="10" spans="1:17" x14ac:dyDescent="0.25">
      <c r="A10" s="1" t="s">
        <v>0</v>
      </c>
      <c r="B10" s="1" t="s">
        <v>2</v>
      </c>
      <c r="C10">
        <v>500</v>
      </c>
      <c r="D10">
        <v>22.410699999999999</v>
      </c>
      <c r="F10" s="10">
        <v>50000</v>
      </c>
      <c r="G10" s="1">
        <v>50.446100000000001</v>
      </c>
      <c r="H10" s="1">
        <v>50.440899999999999</v>
      </c>
      <c r="I10" s="1">
        <v>50.452399999999997</v>
      </c>
      <c r="J10" s="1">
        <v>50.451500000000003</v>
      </c>
      <c r="K10" s="1">
        <v>50.447725000000005</v>
      </c>
      <c r="L10" s="10">
        <v>50000</v>
      </c>
      <c r="M10" s="1">
        <v>19.4194</v>
      </c>
      <c r="N10" s="1">
        <v>26.1875</v>
      </c>
      <c r="O10" s="1">
        <v>26.208500000000001</v>
      </c>
      <c r="P10" s="1">
        <v>20.042200000000001</v>
      </c>
      <c r="Q10" s="1">
        <v>22.964399999999998</v>
      </c>
    </row>
    <row r="11" spans="1:17" x14ac:dyDescent="0.25">
      <c r="A11" s="1" t="s">
        <v>0</v>
      </c>
      <c r="B11" s="1" t="s">
        <v>2</v>
      </c>
      <c r="C11">
        <v>1000</v>
      </c>
      <c r="D11">
        <v>24.2742</v>
      </c>
      <c r="F11" s="10">
        <v>100000</v>
      </c>
      <c r="G11" s="1">
        <v>50.477200000000003</v>
      </c>
      <c r="H11" s="1">
        <v>50.4666</v>
      </c>
      <c r="I11" s="1">
        <v>50.470300000000002</v>
      </c>
      <c r="J11" s="1">
        <v>50.476700000000001</v>
      </c>
      <c r="K11" s="1">
        <v>50.472700000000003</v>
      </c>
      <c r="L11" s="10">
        <v>100000</v>
      </c>
      <c r="M11" s="1">
        <v>19.360399999999998</v>
      </c>
      <c r="N11" s="1">
        <v>26.2271</v>
      </c>
      <c r="O11" s="1">
        <v>26.236999999999998</v>
      </c>
      <c r="P11" s="1">
        <v>19.849599999999999</v>
      </c>
      <c r="Q11" s="1">
        <v>22.918524999999999</v>
      </c>
    </row>
    <row r="12" spans="1:17" x14ac:dyDescent="0.25">
      <c r="A12" s="1" t="s">
        <v>0</v>
      </c>
      <c r="B12" s="1" t="s">
        <v>2</v>
      </c>
      <c r="C12">
        <v>5000</v>
      </c>
      <c r="D12">
        <v>25.8597</v>
      </c>
      <c r="F12" s="10" t="s">
        <v>22</v>
      </c>
      <c r="G12" s="1">
        <v>46.097871428571423</v>
      </c>
      <c r="H12" s="1">
        <v>46.10362857142858</v>
      </c>
      <c r="I12" s="1">
        <v>46.110300000000002</v>
      </c>
      <c r="J12" s="1">
        <v>46.110614285714284</v>
      </c>
      <c r="K12" s="1">
        <v>46.105603571428574</v>
      </c>
      <c r="L12" s="10" t="s">
        <v>22</v>
      </c>
      <c r="M12" s="1">
        <v>18.500614285714285</v>
      </c>
      <c r="N12" s="1">
        <v>23.067442857142858</v>
      </c>
      <c r="O12" s="1">
        <v>23.602685714285716</v>
      </c>
      <c r="P12" s="1">
        <v>19.732185714285716</v>
      </c>
      <c r="Q12" s="1">
        <v>21.225732142857144</v>
      </c>
    </row>
    <row r="13" spans="1:17" x14ac:dyDescent="0.25">
      <c r="A13" s="1" t="s">
        <v>0</v>
      </c>
      <c r="B13" s="1" t="s">
        <v>2</v>
      </c>
      <c r="C13">
        <v>10000</v>
      </c>
      <c r="D13">
        <v>26.061399999999999</v>
      </c>
      <c r="F13" s="9" t="s">
        <v>9</v>
      </c>
      <c r="G13" t="s">
        <v>3</v>
      </c>
      <c r="L13" s="9" t="s">
        <v>9</v>
      </c>
      <c r="M13" t="s">
        <v>4</v>
      </c>
    </row>
    <row r="14" spans="1:17" x14ac:dyDescent="0.25">
      <c r="A14" s="1" t="s">
        <v>0</v>
      </c>
      <c r="B14" s="1" t="s">
        <v>2</v>
      </c>
      <c r="C14">
        <v>50000</v>
      </c>
      <c r="D14">
        <v>26.208500000000001</v>
      </c>
    </row>
    <row r="15" spans="1:17" x14ac:dyDescent="0.25">
      <c r="A15" s="1" t="s">
        <v>0</v>
      </c>
      <c r="B15" s="1" t="s">
        <v>2</v>
      </c>
      <c r="C15">
        <v>100000</v>
      </c>
      <c r="D15">
        <v>26.236999999999998</v>
      </c>
      <c r="F15" s="9" t="s">
        <v>24</v>
      </c>
      <c r="G15" s="9" t="s">
        <v>21</v>
      </c>
      <c r="L15" s="9" t="s">
        <v>24</v>
      </c>
      <c r="M15" s="9" t="s">
        <v>21</v>
      </c>
    </row>
    <row r="16" spans="1:17" x14ac:dyDescent="0.25">
      <c r="A16" s="1" t="s">
        <v>0</v>
      </c>
      <c r="B16" s="1" t="s">
        <v>3</v>
      </c>
      <c r="C16">
        <v>100</v>
      </c>
      <c r="D16">
        <v>2.7861400000000001</v>
      </c>
      <c r="F16" s="9" t="s">
        <v>23</v>
      </c>
      <c r="G16" t="s">
        <v>6</v>
      </c>
      <c r="H16" t="s">
        <v>5</v>
      </c>
      <c r="I16" t="s">
        <v>0</v>
      </c>
      <c r="J16" t="s">
        <v>7</v>
      </c>
      <c r="K16" t="s">
        <v>22</v>
      </c>
      <c r="L16" s="9" t="s">
        <v>23</v>
      </c>
      <c r="M16" t="s">
        <v>6</v>
      </c>
      <c r="N16" t="s">
        <v>5</v>
      </c>
      <c r="O16" t="s">
        <v>0</v>
      </c>
      <c r="P16" t="s">
        <v>7</v>
      </c>
      <c r="Q16" t="s">
        <v>22</v>
      </c>
    </row>
    <row r="17" spans="1:17" x14ac:dyDescent="0.25">
      <c r="A17" s="1" t="s">
        <v>0</v>
      </c>
      <c r="B17" s="1" t="s">
        <v>3</v>
      </c>
      <c r="C17">
        <v>500</v>
      </c>
      <c r="D17">
        <v>3.4964400000000002</v>
      </c>
      <c r="F17" s="10">
        <v>100</v>
      </c>
      <c r="G17" s="1">
        <v>2.3092999999999999</v>
      </c>
      <c r="H17" s="1">
        <v>2.5738599999999998</v>
      </c>
      <c r="I17" s="1">
        <v>2.7861400000000001</v>
      </c>
      <c r="J17" s="1">
        <v>2.44068</v>
      </c>
      <c r="K17" s="1">
        <v>2.527495</v>
      </c>
      <c r="L17" s="10">
        <v>100</v>
      </c>
      <c r="M17" s="1">
        <v>1.97143</v>
      </c>
      <c r="N17" s="1">
        <v>2.2738</v>
      </c>
      <c r="O17" s="1">
        <v>2.3382000000000001</v>
      </c>
      <c r="P17" s="1">
        <v>2.1223100000000001</v>
      </c>
      <c r="Q17" s="1">
        <v>2.1764350000000001</v>
      </c>
    </row>
    <row r="18" spans="1:17" x14ac:dyDescent="0.25">
      <c r="A18" s="1" t="s">
        <v>0</v>
      </c>
      <c r="B18" s="1" t="s">
        <v>3</v>
      </c>
      <c r="C18">
        <v>1000</v>
      </c>
      <c r="D18">
        <v>3.7459600000000002</v>
      </c>
      <c r="F18" s="10">
        <v>500</v>
      </c>
      <c r="G18" s="1">
        <v>2.7554699999999999</v>
      </c>
      <c r="H18" s="1">
        <v>3.2411599999999998</v>
      </c>
      <c r="I18" s="1">
        <v>3.4964400000000002</v>
      </c>
      <c r="J18" s="1">
        <v>2.96618</v>
      </c>
      <c r="K18" s="1">
        <v>3.1148124999999998</v>
      </c>
      <c r="L18" s="10">
        <v>500</v>
      </c>
      <c r="M18" s="1">
        <v>1.9982599999999999</v>
      </c>
      <c r="N18" s="1">
        <v>2.4436100000000001</v>
      </c>
      <c r="O18" s="1">
        <v>2.4734600000000002</v>
      </c>
      <c r="P18" s="1">
        <v>2.2004899999999998</v>
      </c>
      <c r="Q18" s="1">
        <v>2.2789549999999998</v>
      </c>
    </row>
    <row r="19" spans="1:17" x14ac:dyDescent="0.25">
      <c r="A19" s="1" t="s">
        <v>0</v>
      </c>
      <c r="B19" s="1" t="s">
        <v>3</v>
      </c>
      <c r="C19">
        <v>5000</v>
      </c>
      <c r="D19">
        <v>4.17788</v>
      </c>
      <c r="F19" s="10">
        <v>1000</v>
      </c>
      <c r="G19" s="1">
        <v>2.90124</v>
      </c>
      <c r="H19" s="1">
        <v>3.5112299999999999</v>
      </c>
      <c r="I19" s="1">
        <v>3.7459600000000002</v>
      </c>
      <c r="J19" s="1">
        <v>3.1471300000000002</v>
      </c>
      <c r="K19" s="1">
        <v>3.32639</v>
      </c>
      <c r="L19" s="10">
        <v>1000</v>
      </c>
      <c r="M19" s="1">
        <v>1.99756</v>
      </c>
      <c r="N19" s="1">
        <v>2.4748999999999999</v>
      </c>
      <c r="O19" s="1">
        <v>2.51709</v>
      </c>
      <c r="P19" s="1">
        <v>2.2128999999999999</v>
      </c>
      <c r="Q19" s="1">
        <v>2.3006124999999997</v>
      </c>
    </row>
    <row r="20" spans="1:17" x14ac:dyDescent="0.25">
      <c r="A20" s="1" t="s">
        <v>0</v>
      </c>
      <c r="B20" s="1" t="s">
        <v>3</v>
      </c>
      <c r="C20">
        <v>10000</v>
      </c>
      <c r="D20">
        <v>4.2943600000000002</v>
      </c>
      <c r="F20" s="10">
        <v>5000</v>
      </c>
      <c r="G20" s="1">
        <v>3.1380599999999998</v>
      </c>
      <c r="H20" s="1">
        <v>3.9989599999999998</v>
      </c>
      <c r="I20" s="1">
        <v>4.17788</v>
      </c>
      <c r="J20" s="1">
        <v>3.4251</v>
      </c>
      <c r="K20" s="1">
        <v>3.6850000000000001</v>
      </c>
      <c r="L20" s="10">
        <v>5000</v>
      </c>
      <c r="M20" s="1">
        <v>1.9999899999999999</v>
      </c>
      <c r="N20" s="1">
        <v>2.5141800000000001</v>
      </c>
      <c r="O20" s="1">
        <v>2.5285799999999998</v>
      </c>
      <c r="P20" s="1">
        <v>2.2263000000000002</v>
      </c>
      <c r="Q20" s="1">
        <v>2.3172625</v>
      </c>
    </row>
    <row r="21" spans="1:17" x14ac:dyDescent="0.25">
      <c r="A21" s="1" t="s">
        <v>0</v>
      </c>
      <c r="B21" s="1" t="s">
        <v>3</v>
      </c>
      <c r="C21">
        <v>50000</v>
      </c>
      <c r="D21">
        <v>4.3828699999999996</v>
      </c>
      <c r="F21" s="10">
        <v>10000</v>
      </c>
      <c r="G21" s="1">
        <v>3.1815500000000001</v>
      </c>
      <c r="H21" s="1">
        <v>4.1559299999999997</v>
      </c>
      <c r="I21" s="1">
        <v>4.2943600000000002</v>
      </c>
      <c r="J21" s="1">
        <v>3.4731000000000001</v>
      </c>
      <c r="K21" s="1">
        <v>3.7762350000000002</v>
      </c>
      <c r="L21" s="10">
        <v>10000</v>
      </c>
      <c r="M21" s="1">
        <v>1.9995099999999999</v>
      </c>
      <c r="N21" s="1">
        <v>2.5201500000000001</v>
      </c>
      <c r="O21" s="1">
        <v>2.5132699999999999</v>
      </c>
      <c r="P21" s="1">
        <v>2.2280099999999998</v>
      </c>
      <c r="Q21" s="1">
        <v>2.3152349999999999</v>
      </c>
    </row>
    <row r="22" spans="1:17" x14ac:dyDescent="0.25">
      <c r="A22" s="1" t="s">
        <v>0</v>
      </c>
      <c r="B22" s="1" t="s">
        <v>3</v>
      </c>
      <c r="C22">
        <v>100000</v>
      </c>
      <c r="D22">
        <v>4.4335300000000002</v>
      </c>
      <c r="F22" s="10">
        <v>50000</v>
      </c>
      <c r="G22" s="1">
        <v>3.1979099999999998</v>
      </c>
      <c r="H22" s="1">
        <v>4.3564299999999996</v>
      </c>
      <c r="I22" s="1">
        <v>4.3828699999999996</v>
      </c>
      <c r="J22" s="1">
        <v>3.4622099999999998</v>
      </c>
      <c r="K22" s="1">
        <v>3.8498549999999998</v>
      </c>
      <c r="L22" s="10">
        <v>50000</v>
      </c>
      <c r="M22" s="1">
        <v>2.0000200000000001</v>
      </c>
      <c r="N22" s="1">
        <v>2.5263900000000001</v>
      </c>
      <c r="O22" s="1">
        <v>2.5232399999999999</v>
      </c>
      <c r="P22" s="1">
        <v>2.2290100000000002</v>
      </c>
      <c r="Q22" s="1">
        <v>2.3196650000000001</v>
      </c>
    </row>
    <row r="23" spans="1:17" x14ac:dyDescent="0.25">
      <c r="A23" s="1" t="s">
        <v>0</v>
      </c>
      <c r="B23" s="1" t="s">
        <v>4</v>
      </c>
      <c r="C23">
        <v>100</v>
      </c>
      <c r="D23">
        <v>2.3382000000000001</v>
      </c>
      <c r="F23" s="10">
        <v>100000</v>
      </c>
      <c r="G23" s="1">
        <v>3.19217</v>
      </c>
      <c r="H23" s="1">
        <v>4.39323</v>
      </c>
      <c r="I23" s="1">
        <v>4.4335300000000002</v>
      </c>
      <c r="J23" s="1">
        <v>3.4382299999999999</v>
      </c>
      <c r="K23" s="1">
        <v>3.8642900000000004</v>
      </c>
      <c r="L23" s="10">
        <v>100000</v>
      </c>
      <c r="M23" s="1">
        <v>2.0001899999999999</v>
      </c>
      <c r="N23" s="1">
        <v>2.5274299999999998</v>
      </c>
      <c r="O23" s="1">
        <v>2.5182500000000001</v>
      </c>
      <c r="P23" s="1">
        <v>2.2295199999999999</v>
      </c>
      <c r="Q23" s="1">
        <v>2.3188475</v>
      </c>
    </row>
    <row r="24" spans="1:17" x14ac:dyDescent="0.25">
      <c r="A24" s="1" t="s">
        <v>0</v>
      </c>
      <c r="B24" s="1" t="s">
        <v>4</v>
      </c>
      <c r="C24">
        <v>500</v>
      </c>
      <c r="D24">
        <v>2.4734600000000002</v>
      </c>
      <c r="F24" s="10" t="s">
        <v>22</v>
      </c>
      <c r="G24" s="1">
        <v>2.9536714285714285</v>
      </c>
      <c r="H24" s="1">
        <v>3.7472571428571428</v>
      </c>
      <c r="I24" s="1">
        <v>3.9024542857142857</v>
      </c>
      <c r="J24" s="1">
        <v>3.1932328571428572</v>
      </c>
      <c r="K24" s="1">
        <v>3.4491539285714281</v>
      </c>
      <c r="L24" s="10" t="s">
        <v>22</v>
      </c>
      <c r="M24" s="1">
        <v>1.9952799999999999</v>
      </c>
      <c r="N24" s="1">
        <v>2.4686371428571428</v>
      </c>
      <c r="O24" s="1">
        <v>2.4874414285714286</v>
      </c>
      <c r="P24" s="1">
        <v>2.206934285714286</v>
      </c>
      <c r="Q24" s="1">
        <v>2.2895732142857139</v>
      </c>
    </row>
    <row r="25" spans="1:17" x14ac:dyDescent="0.25">
      <c r="A25" s="1" t="s">
        <v>0</v>
      </c>
      <c r="B25" s="1" t="s">
        <v>4</v>
      </c>
      <c r="C25">
        <v>1000</v>
      </c>
      <c r="D25">
        <v>2.51709</v>
      </c>
    </row>
    <row r="26" spans="1:17" x14ac:dyDescent="0.25">
      <c r="A26" s="1" t="s">
        <v>0</v>
      </c>
      <c r="B26" s="1" t="s">
        <v>4</v>
      </c>
      <c r="C26">
        <v>5000</v>
      </c>
      <c r="D26">
        <v>2.5285799999999998</v>
      </c>
    </row>
    <row r="27" spans="1:17" x14ac:dyDescent="0.25">
      <c r="A27" s="1" t="s">
        <v>0</v>
      </c>
      <c r="B27" s="1" t="s">
        <v>4</v>
      </c>
      <c r="C27">
        <v>10000</v>
      </c>
      <c r="D27">
        <v>2.5132699999999999</v>
      </c>
      <c r="F27" s="9" t="s">
        <v>8</v>
      </c>
      <c r="G27" t="s">
        <v>6</v>
      </c>
      <c r="L27" s="9" t="s">
        <v>8</v>
      </c>
      <c r="M27" t="s">
        <v>5</v>
      </c>
    </row>
    <row r="28" spans="1:17" x14ac:dyDescent="0.25">
      <c r="A28" s="1" t="s">
        <v>0</v>
      </c>
      <c r="B28" s="1" t="s">
        <v>4</v>
      </c>
      <c r="C28">
        <v>50000</v>
      </c>
      <c r="D28">
        <v>2.5232399999999999</v>
      </c>
    </row>
    <row r="29" spans="1:17" x14ac:dyDescent="0.25">
      <c r="A29" s="1" t="s">
        <v>0</v>
      </c>
      <c r="B29" s="1" t="s">
        <v>4</v>
      </c>
      <c r="C29">
        <v>100000</v>
      </c>
      <c r="D29">
        <v>2.5182500000000001</v>
      </c>
      <c r="F29" s="9" t="s">
        <v>24</v>
      </c>
      <c r="G29" s="9" t="s">
        <v>21</v>
      </c>
      <c r="L29" s="9" t="s">
        <v>24</v>
      </c>
      <c r="M29" s="9" t="s">
        <v>21</v>
      </c>
    </row>
    <row r="30" spans="1:17" x14ac:dyDescent="0.25">
      <c r="A30" s="1" t="s">
        <v>5</v>
      </c>
      <c r="B30" s="1" t="s">
        <v>1</v>
      </c>
      <c r="C30">
        <v>100</v>
      </c>
      <c r="D30">
        <v>28.453700000000001</v>
      </c>
      <c r="F30" s="9" t="s">
        <v>23</v>
      </c>
      <c r="G30" t="s">
        <v>4</v>
      </c>
      <c r="H30" t="s">
        <v>2</v>
      </c>
      <c r="I30" t="s">
        <v>3</v>
      </c>
      <c r="J30" t="s">
        <v>1</v>
      </c>
      <c r="K30" t="s">
        <v>22</v>
      </c>
      <c r="L30" s="9" t="s">
        <v>23</v>
      </c>
      <c r="M30" t="s">
        <v>4</v>
      </c>
      <c r="N30" t="s">
        <v>2</v>
      </c>
      <c r="O30" t="s">
        <v>3</v>
      </c>
      <c r="P30" t="s">
        <v>1</v>
      </c>
      <c r="Q30" t="s">
        <v>22</v>
      </c>
    </row>
    <row r="31" spans="1:17" x14ac:dyDescent="0.25">
      <c r="A31" s="1" t="s">
        <v>5</v>
      </c>
      <c r="B31" s="1" t="s">
        <v>1</v>
      </c>
      <c r="C31">
        <v>500</v>
      </c>
      <c r="D31">
        <v>45.307699999999997</v>
      </c>
      <c r="F31" s="10">
        <v>100</v>
      </c>
      <c r="G31" s="1">
        <v>1.97143</v>
      </c>
      <c r="H31" s="1">
        <v>12.756500000000001</v>
      </c>
      <c r="I31" s="1">
        <v>2.3092999999999999</v>
      </c>
      <c r="J31" s="1">
        <v>28.271799999999999</v>
      </c>
      <c r="K31" s="1">
        <v>11.3272575</v>
      </c>
      <c r="L31" s="10">
        <v>100</v>
      </c>
      <c r="M31" s="1">
        <v>2.2738</v>
      </c>
      <c r="N31" s="1">
        <v>13.1753</v>
      </c>
      <c r="O31" s="1">
        <v>2.5738599999999998</v>
      </c>
      <c r="P31" s="1">
        <v>28.453700000000001</v>
      </c>
      <c r="Q31" s="1">
        <v>11.619164999999999</v>
      </c>
    </row>
    <row r="32" spans="1:17" x14ac:dyDescent="0.25">
      <c r="A32" s="1" t="s">
        <v>5</v>
      </c>
      <c r="B32" s="1" t="s">
        <v>1</v>
      </c>
      <c r="C32">
        <v>1000</v>
      </c>
      <c r="D32">
        <v>47.857199999999999</v>
      </c>
      <c r="F32" s="10">
        <v>500</v>
      </c>
      <c r="G32" s="1">
        <v>1.9982599999999999</v>
      </c>
      <c r="H32" s="1">
        <v>18.752099999999999</v>
      </c>
      <c r="I32" s="1">
        <v>2.7554699999999999</v>
      </c>
      <c r="J32" s="1">
        <v>45.317999999999998</v>
      </c>
      <c r="K32" s="1">
        <v>17.205957499999997</v>
      </c>
      <c r="L32" s="10">
        <v>500</v>
      </c>
      <c r="M32" s="1">
        <v>2.4436100000000001</v>
      </c>
      <c r="N32" s="1">
        <v>21.035399999999999</v>
      </c>
      <c r="O32" s="1">
        <v>3.2411599999999998</v>
      </c>
      <c r="P32" s="1">
        <v>45.307699999999997</v>
      </c>
      <c r="Q32" s="1">
        <v>18.006967499999998</v>
      </c>
    </row>
    <row r="33" spans="1:17" x14ac:dyDescent="0.25">
      <c r="A33" s="1" t="s">
        <v>5</v>
      </c>
      <c r="B33" s="1" t="s">
        <v>1</v>
      </c>
      <c r="C33">
        <v>5000</v>
      </c>
      <c r="D33">
        <v>49.959899999999998</v>
      </c>
      <c r="F33" s="10">
        <v>1000</v>
      </c>
      <c r="G33" s="1">
        <v>1.99756</v>
      </c>
      <c r="H33" s="1">
        <v>19.706900000000001</v>
      </c>
      <c r="I33" s="1">
        <v>2.90124</v>
      </c>
      <c r="J33" s="1">
        <v>47.941499999999998</v>
      </c>
      <c r="K33" s="1">
        <v>18.136800000000001</v>
      </c>
      <c r="L33" s="10">
        <v>1000</v>
      </c>
      <c r="M33" s="1">
        <v>2.4748999999999999</v>
      </c>
      <c r="N33" s="1">
        <v>23.251999999999999</v>
      </c>
      <c r="O33" s="1">
        <v>3.5112299999999999</v>
      </c>
      <c r="P33" s="1">
        <v>47.857199999999999</v>
      </c>
      <c r="Q33" s="1">
        <v>19.273832500000001</v>
      </c>
    </row>
    <row r="34" spans="1:17" x14ac:dyDescent="0.25">
      <c r="A34" s="1" t="s">
        <v>5</v>
      </c>
      <c r="B34" s="1" t="s">
        <v>1</v>
      </c>
      <c r="C34">
        <v>10000</v>
      </c>
      <c r="D34">
        <v>50.239400000000003</v>
      </c>
      <c r="F34" s="10">
        <v>5000</v>
      </c>
      <c r="G34" s="1">
        <v>1.9999899999999999</v>
      </c>
      <c r="H34" s="1">
        <v>19.833300000000001</v>
      </c>
      <c r="I34" s="1">
        <v>3.1380599999999998</v>
      </c>
      <c r="J34" s="1">
        <v>49.9893</v>
      </c>
      <c r="K34" s="1">
        <v>18.7401625</v>
      </c>
      <c r="L34" s="10">
        <v>5000</v>
      </c>
      <c r="M34" s="1">
        <v>2.5141800000000001</v>
      </c>
      <c r="N34" s="1">
        <v>25.64</v>
      </c>
      <c r="O34" s="1">
        <v>3.9989599999999998</v>
      </c>
      <c r="P34" s="1">
        <v>49.959899999999998</v>
      </c>
      <c r="Q34" s="1">
        <v>20.52826</v>
      </c>
    </row>
    <row r="35" spans="1:17" x14ac:dyDescent="0.25">
      <c r="A35" s="1" t="s">
        <v>5</v>
      </c>
      <c r="B35" s="1" t="s">
        <v>1</v>
      </c>
      <c r="C35">
        <v>50000</v>
      </c>
      <c r="D35">
        <v>50.440899999999999</v>
      </c>
      <c r="F35" s="10">
        <v>10000</v>
      </c>
      <c r="G35" s="1">
        <v>1.9995099999999999</v>
      </c>
      <c r="H35" s="1">
        <v>19.675699999999999</v>
      </c>
      <c r="I35" s="1">
        <v>3.1815500000000001</v>
      </c>
      <c r="J35" s="1">
        <v>50.241199999999999</v>
      </c>
      <c r="K35" s="1">
        <v>18.77449</v>
      </c>
      <c r="L35" s="10">
        <v>10000</v>
      </c>
      <c r="M35" s="1">
        <v>2.5201500000000001</v>
      </c>
      <c r="N35" s="1">
        <v>25.954799999999999</v>
      </c>
      <c r="O35" s="1">
        <v>4.1559299999999997</v>
      </c>
      <c r="P35" s="1">
        <v>50.239400000000003</v>
      </c>
      <c r="Q35" s="1">
        <v>20.717570000000002</v>
      </c>
    </row>
    <row r="36" spans="1:17" x14ac:dyDescent="0.25">
      <c r="A36" s="1" t="s">
        <v>5</v>
      </c>
      <c r="B36" s="1" t="s">
        <v>1</v>
      </c>
      <c r="C36">
        <v>100000</v>
      </c>
      <c r="D36">
        <v>50.4666</v>
      </c>
      <c r="F36" s="10">
        <v>50000</v>
      </c>
      <c r="G36" s="1">
        <v>2.0000200000000001</v>
      </c>
      <c r="H36" s="1">
        <v>19.4194</v>
      </c>
      <c r="I36" s="1">
        <v>3.1979099999999998</v>
      </c>
      <c r="J36" s="1">
        <v>50.446100000000001</v>
      </c>
      <c r="K36" s="1">
        <v>18.765857499999999</v>
      </c>
      <c r="L36" s="10">
        <v>50000</v>
      </c>
      <c r="M36" s="1">
        <v>2.5263900000000001</v>
      </c>
      <c r="N36" s="1">
        <v>26.1875</v>
      </c>
      <c r="O36" s="1">
        <v>4.3564299999999996</v>
      </c>
      <c r="P36" s="1">
        <v>50.440899999999999</v>
      </c>
      <c r="Q36" s="1">
        <v>20.877804999999999</v>
      </c>
    </row>
    <row r="37" spans="1:17" x14ac:dyDescent="0.25">
      <c r="A37" s="1" t="s">
        <v>5</v>
      </c>
      <c r="B37" s="1" t="s">
        <v>2</v>
      </c>
      <c r="C37">
        <v>100</v>
      </c>
      <c r="D37">
        <v>13.1753</v>
      </c>
      <c r="F37" s="10">
        <v>100000</v>
      </c>
      <c r="G37" s="1">
        <v>2.0001899999999999</v>
      </c>
      <c r="H37" s="1">
        <v>19.360399999999998</v>
      </c>
      <c r="I37" s="1">
        <v>3.19217</v>
      </c>
      <c r="J37" s="1">
        <v>50.477200000000003</v>
      </c>
      <c r="K37" s="1">
        <v>18.757490000000001</v>
      </c>
      <c r="L37" s="10">
        <v>100000</v>
      </c>
      <c r="M37" s="1">
        <v>2.5274299999999998</v>
      </c>
      <c r="N37" s="1">
        <v>26.2271</v>
      </c>
      <c r="O37" s="1">
        <v>4.39323</v>
      </c>
      <c r="P37" s="1">
        <v>50.4666</v>
      </c>
      <c r="Q37" s="1">
        <v>20.903590000000001</v>
      </c>
    </row>
    <row r="38" spans="1:17" x14ac:dyDescent="0.25">
      <c r="A38" s="1" t="s">
        <v>5</v>
      </c>
      <c r="B38" s="1" t="s">
        <v>2</v>
      </c>
      <c r="C38">
        <v>500</v>
      </c>
      <c r="D38">
        <v>21.035399999999999</v>
      </c>
      <c r="F38" s="10" t="s">
        <v>22</v>
      </c>
      <c r="G38" s="1">
        <v>1.9952799999999999</v>
      </c>
      <c r="H38" s="1">
        <v>18.500614285714285</v>
      </c>
      <c r="I38" s="1">
        <v>2.9536714285714285</v>
      </c>
      <c r="J38" s="1">
        <v>46.097871428571423</v>
      </c>
      <c r="K38" s="1">
        <v>17.386859285714287</v>
      </c>
      <c r="L38" s="10" t="s">
        <v>22</v>
      </c>
      <c r="M38" s="1">
        <v>2.4686371428571428</v>
      </c>
      <c r="N38" s="1">
        <v>23.067442857142858</v>
      </c>
      <c r="O38" s="1">
        <v>3.7472571428571428</v>
      </c>
      <c r="P38" s="1">
        <v>46.10362857142858</v>
      </c>
      <c r="Q38" s="1">
        <v>18.846741428571427</v>
      </c>
    </row>
    <row r="39" spans="1:17" x14ac:dyDescent="0.25">
      <c r="A39" s="1" t="s">
        <v>5</v>
      </c>
      <c r="B39" s="1" t="s">
        <v>2</v>
      </c>
      <c r="C39">
        <v>1000</v>
      </c>
      <c r="D39">
        <v>23.251999999999999</v>
      </c>
    </row>
    <row r="40" spans="1:17" x14ac:dyDescent="0.25">
      <c r="A40" s="1" t="s">
        <v>5</v>
      </c>
      <c r="B40" s="1" t="s">
        <v>2</v>
      </c>
      <c r="C40">
        <v>5000</v>
      </c>
      <c r="D40">
        <v>25.64</v>
      </c>
      <c r="F40" s="9" t="s">
        <v>8</v>
      </c>
      <c r="G40" t="s">
        <v>0</v>
      </c>
      <c r="L40" s="9" t="s">
        <v>8</v>
      </c>
      <c r="M40" t="s">
        <v>7</v>
      </c>
    </row>
    <row r="41" spans="1:17" x14ac:dyDescent="0.25">
      <c r="A41" s="1" t="s">
        <v>5</v>
      </c>
      <c r="B41" s="1" t="s">
        <v>2</v>
      </c>
      <c r="C41">
        <v>10000</v>
      </c>
      <c r="D41">
        <v>25.954799999999999</v>
      </c>
    </row>
    <row r="42" spans="1:17" x14ac:dyDescent="0.25">
      <c r="A42" s="1" t="s">
        <v>5</v>
      </c>
      <c r="B42" s="1" t="s">
        <v>2</v>
      </c>
      <c r="C42">
        <v>50000</v>
      </c>
      <c r="D42">
        <v>26.1875</v>
      </c>
      <c r="F42" s="9" t="s">
        <v>24</v>
      </c>
      <c r="G42" s="9" t="s">
        <v>21</v>
      </c>
      <c r="L42" s="9" t="s">
        <v>24</v>
      </c>
      <c r="M42" s="9" t="s">
        <v>21</v>
      </c>
    </row>
    <row r="43" spans="1:17" x14ac:dyDescent="0.25">
      <c r="A43" s="1" t="s">
        <v>5</v>
      </c>
      <c r="B43" s="1" t="s">
        <v>2</v>
      </c>
      <c r="C43">
        <v>100000</v>
      </c>
      <c r="D43">
        <v>26.2271</v>
      </c>
      <c r="F43" s="9" t="s">
        <v>23</v>
      </c>
      <c r="G43" t="s">
        <v>4</v>
      </c>
      <c r="H43" t="s">
        <v>2</v>
      </c>
      <c r="I43" t="s">
        <v>3</v>
      </c>
      <c r="J43" t="s">
        <v>1</v>
      </c>
      <c r="K43" t="s">
        <v>22</v>
      </c>
      <c r="L43" s="9" t="s">
        <v>23</v>
      </c>
      <c r="M43" t="s">
        <v>4</v>
      </c>
      <c r="N43" t="s">
        <v>2</v>
      </c>
      <c r="O43" t="s">
        <v>3</v>
      </c>
      <c r="P43" t="s">
        <v>1</v>
      </c>
      <c r="Q43" t="s">
        <v>22</v>
      </c>
    </row>
    <row r="44" spans="1:17" x14ac:dyDescent="0.25">
      <c r="A44" s="1" t="s">
        <v>5</v>
      </c>
      <c r="B44" s="1" t="s">
        <v>3</v>
      </c>
      <c r="C44">
        <v>100</v>
      </c>
      <c r="D44">
        <v>2.5738599999999998</v>
      </c>
      <c r="F44" s="10">
        <v>100</v>
      </c>
      <c r="G44" s="1">
        <v>2.3382000000000001</v>
      </c>
      <c r="H44" s="1">
        <v>14.167299999999999</v>
      </c>
      <c r="I44" s="1">
        <v>2.7861400000000001</v>
      </c>
      <c r="J44" s="1">
        <v>28.363700000000001</v>
      </c>
      <c r="K44" s="1">
        <v>11.913834999999999</v>
      </c>
      <c r="L44" s="10">
        <v>100</v>
      </c>
      <c r="M44" s="1">
        <v>2.1223100000000001</v>
      </c>
      <c r="N44" s="1">
        <v>13.5061</v>
      </c>
      <c r="O44" s="1">
        <v>2.44068</v>
      </c>
      <c r="P44" s="1">
        <v>28.384</v>
      </c>
      <c r="Q44" s="1">
        <v>11.613272500000001</v>
      </c>
    </row>
    <row r="45" spans="1:17" x14ac:dyDescent="0.25">
      <c r="A45" s="1" t="s">
        <v>5</v>
      </c>
      <c r="B45" s="1" t="s">
        <v>3</v>
      </c>
      <c r="C45">
        <v>500</v>
      </c>
      <c r="D45">
        <v>3.2411599999999998</v>
      </c>
      <c r="F45" s="10">
        <v>500</v>
      </c>
      <c r="G45" s="1">
        <v>2.4734600000000002</v>
      </c>
      <c r="H45" s="1">
        <v>22.410699999999999</v>
      </c>
      <c r="I45" s="1">
        <v>3.4964400000000002</v>
      </c>
      <c r="J45" s="1">
        <v>45.351399999999998</v>
      </c>
      <c r="K45" s="1">
        <v>18.433</v>
      </c>
      <c r="L45" s="10">
        <v>500</v>
      </c>
      <c r="M45" s="1">
        <v>2.2004899999999998</v>
      </c>
      <c r="N45" s="1">
        <v>20.414200000000001</v>
      </c>
      <c r="O45" s="1">
        <v>2.96618</v>
      </c>
      <c r="P45" s="1">
        <v>45.361800000000002</v>
      </c>
      <c r="Q45" s="1">
        <v>17.735667500000002</v>
      </c>
    </row>
    <row r="46" spans="1:17" x14ac:dyDescent="0.25">
      <c r="A46" s="1" t="s">
        <v>5</v>
      </c>
      <c r="B46" s="1" t="s">
        <v>3</v>
      </c>
      <c r="C46">
        <v>1000</v>
      </c>
      <c r="D46">
        <v>3.5112299999999999</v>
      </c>
      <c r="F46" s="10">
        <v>1000</v>
      </c>
      <c r="G46" s="1">
        <v>2.51709</v>
      </c>
      <c r="H46" s="1">
        <v>24.2742</v>
      </c>
      <c r="I46" s="1">
        <v>3.7459600000000002</v>
      </c>
      <c r="J46" s="1">
        <v>47.919699999999999</v>
      </c>
      <c r="K46" s="1">
        <v>19.614237500000002</v>
      </c>
      <c r="L46" s="10">
        <v>1000</v>
      </c>
      <c r="M46" s="1">
        <v>2.2128999999999999</v>
      </c>
      <c r="N46" s="1">
        <v>21.7608</v>
      </c>
      <c r="O46" s="1">
        <v>3.1471300000000002</v>
      </c>
      <c r="P46" s="1">
        <v>47.910800000000002</v>
      </c>
      <c r="Q46" s="1">
        <v>18.757907500000002</v>
      </c>
    </row>
    <row r="47" spans="1:17" x14ac:dyDescent="0.25">
      <c r="A47" s="1" t="s">
        <v>5</v>
      </c>
      <c r="B47" s="1" t="s">
        <v>3</v>
      </c>
      <c r="C47">
        <v>5000</v>
      </c>
      <c r="D47">
        <v>3.9989599999999998</v>
      </c>
      <c r="F47" s="10">
        <v>5000</v>
      </c>
      <c r="G47" s="1">
        <v>2.5285799999999998</v>
      </c>
      <c r="H47" s="1">
        <v>25.8597</v>
      </c>
      <c r="I47" s="1">
        <v>4.17788</v>
      </c>
      <c r="J47" s="1">
        <v>49.983800000000002</v>
      </c>
      <c r="K47" s="1">
        <v>20.63749</v>
      </c>
      <c r="L47" s="10">
        <v>5000</v>
      </c>
      <c r="M47" s="1">
        <v>2.2263000000000002</v>
      </c>
      <c r="N47" s="1">
        <v>21.537800000000001</v>
      </c>
      <c r="O47" s="1">
        <v>3.4251</v>
      </c>
      <c r="P47" s="1">
        <v>49.946800000000003</v>
      </c>
      <c r="Q47" s="1">
        <v>19.283999999999999</v>
      </c>
    </row>
    <row r="48" spans="1:17" x14ac:dyDescent="0.25">
      <c r="A48" s="1" t="s">
        <v>5</v>
      </c>
      <c r="B48" s="1" t="s">
        <v>3</v>
      </c>
      <c r="C48">
        <v>10000</v>
      </c>
      <c r="D48">
        <v>4.1559299999999997</v>
      </c>
      <c r="F48" s="10">
        <v>10000</v>
      </c>
      <c r="G48" s="1">
        <v>2.5132699999999999</v>
      </c>
      <c r="H48" s="1">
        <v>26.061399999999999</v>
      </c>
      <c r="I48" s="1">
        <v>4.2943600000000002</v>
      </c>
      <c r="J48" s="1">
        <v>50.230800000000002</v>
      </c>
      <c r="K48" s="1">
        <v>20.774957499999999</v>
      </c>
      <c r="L48" s="10">
        <v>10000</v>
      </c>
      <c r="M48" s="1">
        <v>2.2280099999999998</v>
      </c>
      <c r="N48" s="1">
        <v>21.014600000000002</v>
      </c>
      <c r="O48" s="1">
        <v>3.4731000000000001</v>
      </c>
      <c r="P48" s="1">
        <v>50.242699999999999</v>
      </c>
      <c r="Q48" s="1">
        <v>19.2396025</v>
      </c>
    </row>
    <row r="49" spans="1:17" x14ac:dyDescent="0.25">
      <c r="A49" s="1" t="s">
        <v>5</v>
      </c>
      <c r="B49" s="1" t="s">
        <v>3</v>
      </c>
      <c r="C49">
        <v>50000</v>
      </c>
      <c r="D49">
        <v>4.3564299999999996</v>
      </c>
      <c r="F49" s="10">
        <v>50000</v>
      </c>
      <c r="G49" s="1">
        <v>2.5232399999999999</v>
      </c>
      <c r="H49" s="1">
        <v>26.208500000000001</v>
      </c>
      <c r="I49" s="1">
        <v>4.3828699999999996</v>
      </c>
      <c r="J49" s="1">
        <v>50.452399999999997</v>
      </c>
      <c r="K49" s="1">
        <v>20.891752499999999</v>
      </c>
      <c r="L49" s="10">
        <v>50000</v>
      </c>
      <c r="M49" s="1">
        <v>2.2290100000000002</v>
      </c>
      <c r="N49" s="1">
        <v>20.042200000000001</v>
      </c>
      <c r="O49" s="1">
        <v>3.4622099999999998</v>
      </c>
      <c r="P49" s="1">
        <v>50.451500000000003</v>
      </c>
      <c r="Q49" s="1">
        <v>19.046230000000001</v>
      </c>
    </row>
    <row r="50" spans="1:17" x14ac:dyDescent="0.25">
      <c r="A50" s="1" t="s">
        <v>5</v>
      </c>
      <c r="B50" s="1" t="s">
        <v>3</v>
      </c>
      <c r="C50">
        <v>100000</v>
      </c>
      <c r="D50">
        <v>4.39323</v>
      </c>
      <c r="F50" s="10">
        <v>100000</v>
      </c>
      <c r="G50" s="1">
        <v>2.5182500000000001</v>
      </c>
      <c r="H50" s="1">
        <v>26.236999999999998</v>
      </c>
      <c r="I50" s="1">
        <v>4.4335300000000002</v>
      </c>
      <c r="J50" s="1">
        <v>50.470300000000002</v>
      </c>
      <c r="K50" s="1">
        <v>20.914769999999997</v>
      </c>
      <c r="L50" s="10">
        <v>100000</v>
      </c>
      <c r="M50" s="1">
        <v>2.2295199999999999</v>
      </c>
      <c r="N50" s="1">
        <v>19.849599999999999</v>
      </c>
      <c r="O50" s="1">
        <v>3.4382299999999999</v>
      </c>
      <c r="P50" s="1">
        <v>50.476700000000001</v>
      </c>
      <c r="Q50" s="1">
        <v>18.9985125</v>
      </c>
    </row>
    <row r="51" spans="1:17" x14ac:dyDescent="0.25">
      <c r="A51" s="1" t="s">
        <v>5</v>
      </c>
      <c r="B51" s="1" t="s">
        <v>4</v>
      </c>
      <c r="C51">
        <v>100</v>
      </c>
      <c r="D51">
        <v>2.2738</v>
      </c>
      <c r="F51" s="10" t="s">
        <v>22</v>
      </c>
      <c r="G51" s="1">
        <v>2.4874414285714286</v>
      </c>
      <c r="H51" s="1">
        <v>23.602685714285716</v>
      </c>
      <c r="I51" s="1">
        <v>3.9024542857142857</v>
      </c>
      <c r="J51" s="1">
        <v>46.110300000000002</v>
      </c>
      <c r="K51" s="1">
        <v>19.025720357142855</v>
      </c>
      <c r="L51" s="10" t="s">
        <v>22</v>
      </c>
      <c r="M51" s="1">
        <v>2.206934285714286</v>
      </c>
      <c r="N51" s="1">
        <v>19.732185714285716</v>
      </c>
      <c r="O51" s="1">
        <v>3.1932328571428572</v>
      </c>
      <c r="P51" s="1">
        <v>46.110614285714284</v>
      </c>
      <c r="Q51" s="1">
        <v>17.810741785714288</v>
      </c>
    </row>
    <row r="52" spans="1:17" x14ac:dyDescent="0.25">
      <c r="A52" s="1" t="s">
        <v>5</v>
      </c>
      <c r="B52" s="1" t="s">
        <v>4</v>
      </c>
      <c r="C52">
        <v>500</v>
      </c>
      <c r="D52">
        <v>2.4436100000000001</v>
      </c>
    </row>
    <row r="53" spans="1:17" x14ac:dyDescent="0.25">
      <c r="A53" s="1" t="s">
        <v>5</v>
      </c>
      <c r="B53" s="1" t="s">
        <v>4</v>
      </c>
      <c r="C53">
        <v>1000</v>
      </c>
      <c r="D53">
        <v>2.4748999999999999</v>
      </c>
    </row>
    <row r="54" spans="1:17" x14ac:dyDescent="0.25">
      <c r="A54" s="1" t="s">
        <v>5</v>
      </c>
      <c r="B54" s="1" t="s">
        <v>4</v>
      </c>
      <c r="C54">
        <v>5000</v>
      </c>
      <c r="D54">
        <v>2.5141800000000001</v>
      </c>
    </row>
    <row r="55" spans="1:17" x14ac:dyDescent="0.25">
      <c r="A55" s="1" t="s">
        <v>5</v>
      </c>
      <c r="B55" s="1" t="s">
        <v>4</v>
      </c>
      <c r="C55">
        <v>10000</v>
      </c>
      <c r="D55">
        <v>2.5201500000000001</v>
      </c>
    </row>
    <row r="56" spans="1:17" x14ac:dyDescent="0.25">
      <c r="A56" s="1" t="s">
        <v>5</v>
      </c>
      <c r="B56" s="1" t="s">
        <v>4</v>
      </c>
      <c r="C56">
        <v>50000</v>
      </c>
      <c r="D56">
        <v>2.5263900000000001</v>
      </c>
    </row>
    <row r="57" spans="1:17" x14ac:dyDescent="0.25">
      <c r="A57" s="1" t="s">
        <v>5</v>
      </c>
      <c r="B57" s="1" t="s">
        <v>4</v>
      </c>
      <c r="C57">
        <v>100000</v>
      </c>
      <c r="D57">
        <v>2.5274299999999998</v>
      </c>
    </row>
    <row r="58" spans="1:17" x14ac:dyDescent="0.25">
      <c r="A58" s="1" t="s">
        <v>6</v>
      </c>
      <c r="B58" s="1" t="s">
        <v>1</v>
      </c>
      <c r="C58">
        <v>100</v>
      </c>
      <c r="D58">
        <v>28.271799999999999</v>
      </c>
    </row>
    <row r="59" spans="1:17" x14ac:dyDescent="0.25">
      <c r="A59" s="1" t="s">
        <v>6</v>
      </c>
      <c r="B59" s="1" t="s">
        <v>1</v>
      </c>
      <c r="C59">
        <v>500</v>
      </c>
      <c r="D59">
        <v>45.317999999999998</v>
      </c>
    </row>
    <row r="60" spans="1:17" x14ac:dyDescent="0.25">
      <c r="A60" s="1" t="s">
        <v>6</v>
      </c>
      <c r="B60" s="1" t="s">
        <v>1</v>
      </c>
      <c r="C60">
        <v>1000</v>
      </c>
      <c r="D60">
        <v>47.941499999999998</v>
      </c>
    </row>
    <row r="61" spans="1:17" x14ac:dyDescent="0.25">
      <c r="A61" s="1" t="s">
        <v>6</v>
      </c>
      <c r="B61" s="1" t="s">
        <v>1</v>
      </c>
      <c r="C61">
        <v>5000</v>
      </c>
      <c r="D61">
        <v>49.9893</v>
      </c>
    </row>
    <row r="62" spans="1:17" x14ac:dyDescent="0.25">
      <c r="A62" s="1" t="s">
        <v>6</v>
      </c>
      <c r="B62" s="1" t="s">
        <v>1</v>
      </c>
      <c r="C62">
        <v>10000</v>
      </c>
      <c r="D62">
        <v>50.241199999999999</v>
      </c>
    </row>
    <row r="63" spans="1:17" x14ac:dyDescent="0.25">
      <c r="A63" s="1" t="s">
        <v>6</v>
      </c>
      <c r="B63" s="1" t="s">
        <v>1</v>
      </c>
      <c r="C63">
        <v>50000</v>
      </c>
      <c r="D63">
        <v>50.446100000000001</v>
      </c>
    </row>
    <row r="64" spans="1:17" x14ac:dyDescent="0.25">
      <c r="A64" s="1" t="s">
        <v>6</v>
      </c>
      <c r="B64" s="1" t="s">
        <v>1</v>
      </c>
      <c r="C64">
        <v>100000</v>
      </c>
      <c r="D64">
        <v>50.477200000000003</v>
      </c>
    </row>
    <row r="65" spans="1:4" x14ac:dyDescent="0.25">
      <c r="A65" s="1" t="s">
        <v>6</v>
      </c>
      <c r="B65" s="1" t="s">
        <v>2</v>
      </c>
      <c r="C65">
        <v>100</v>
      </c>
      <c r="D65">
        <v>12.756500000000001</v>
      </c>
    </row>
    <row r="66" spans="1:4" x14ac:dyDescent="0.25">
      <c r="A66" s="1" t="s">
        <v>6</v>
      </c>
      <c r="B66" s="1" t="s">
        <v>2</v>
      </c>
      <c r="C66">
        <v>500</v>
      </c>
      <c r="D66">
        <v>18.752099999999999</v>
      </c>
    </row>
    <row r="67" spans="1:4" x14ac:dyDescent="0.25">
      <c r="A67" s="1" t="s">
        <v>6</v>
      </c>
      <c r="B67" s="1" t="s">
        <v>2</v>
      </c>
      <c r="C67">
        <v>1000</v>
      </c>
      <c r="D67">
        <v>19.706900000000001</v>
      </c>
    </row>
    <row r="68" spans="1:4" x14ac:dyDescent="0.25">
      <c r="A68" s="1" t="s">
        <v>6</v>
      </c>
      <c r="B68" s="1" t="s">
        <v>2</v>
      </c>
      <c r="C68">
        <v>5000</v>
      </c>
      <c r="D68">
        <v>19.833300000000001</v>
      </c>
    </row>
    <row r="69" spans="1:4" x14ac:dyDescent="0.25">
      <c r="A69" s="1" t="s">
        <v>6</v>
      </c>
      <c r="B69" s="1" t="s">
        <v>2</v>
      </c>
      <c r="C69">
        <v>10000</v>
      </c>
      <c r="D69">
        <v>19.675699999999999</v>
      </c>
    </row>
    <row r="70" spans="1:4" x14ac:dyDescent="0.25">
      <c r="A70" s="1" t="s">
        <v>6</v>
      </c>
      <c r="B70" s="1" t="s">
        <v>2</v>
      </c>
      <c r="C70">
        <v>50000</v>
      </c>
      <c r="D70">
        <v>19.4194</v>
      </c>
    </row>
    <row r="71" spans="1:4" x14ac:dyDescent="0.25">
      <c r="A71" s="1" t="s">
        <v>6</v>
      </c>
      <c r="B71" s="1" t="s">
        <v>2</v>
      </c>
      <c r="C71">
        <v>100000</v>
      </c>
      <c r="D71">
        <v>19.360399999999998</v>
      </c>
    </row>
    <row r="72" spans="1:4" x14ac:dyDescent="0.25">
      <c r="A72" s="1" t="s">
        <v>6</v>
      </c>
      <c r="B72" s="1" t="s">
        <v>3</v>
      </c>
      <c r="C72">
        <v>100</v>
      </c>
      <c r="D72">
        <v>2.3092999999999999</v>
      </c>
    </row>
    <row r="73" spans="1:4" x14ac:dyDescent="0.25">
      <c r="A73" s="1" t="s">
        <v>6</v>
      </c>
      <c r="B73" s="1" t="s">
        <v>3</v>
      </c>
      <c r="C73">
        <v>500</v>
      </c>
      <c r="D73">
        <v>2.7554699999999999</v>
      </c>
    </row>
    <row r="74" spans="1:4" x14ac:dyDescent="0.25">
      <c r="A74" s="1" t="s">
        <v>6</v>
      </c>
      <c r="B74" s="1" t="s">
        <v>3</v>
      </c>
      <c r="C74">
        <v>1000</v>
      </c>
      <c r="D74">
        <v>2.90124</v>
      </c>
    </row>
    <row r="75" spans="1:4" x14ac:dyDescent="0.25">
      <c r="A75" s="1" t="s">
        <v>6</v>
      </c>
      <c r="B75" s="1" t="s">
        <v>3</v>
      </c>
      <c r="C75">
        <v>5000</v>
      </c>
      <c r="D75">
        <v>3.1380599999999998</v>
      </c>
    </row>
    <row r="76" spans="1:4" x14ac:dyDescent="0.25">
      <c r="A76" s="1" t="s">
        <v>6</v>
      </c>
      <c r="B76" s="1" t="s">
        <v>3</v>
      </c>
      <c r="C76">
        <v>10000</v>
      </c>
      <c r="D76">
        <v>3.1815500000000001</v>
      </c>
    </row>
    <row r="77" spans="1:4" x14ac:dyDescent="0.25">
      <c r="A77" s="1" t="s">
        <v>6</v>
      </c>
      <c r="B77" s="1" t="s">
        <v>3</v>
      </c>
      <c r="C77">
        <v>50000</v>
      </c>
      <c r="D77">
        <v>3.1979099999999998</v>
      </c>
    </row>
    <row r="78" spans="1:4" x14ac:dyDescent="0.25">
      <c r="A78" s="1" t="s">
        <v>6</v>
      </c>
      <c r="B78" s="1" t="s">
        <v>3</v>
      </c>
      <c r="C78">
        <v>100000</v>
      </c>
      <c r="D78">
        <v>3.19217</v>
      </c>
    </row>
    <row r="79" spans="1:4" x14ac:dyDescent="0.25">
      <c r="A79" s="1" t="s">
        <v>6</v>
      </c>
      <c r="B79" s="1" t="s">
        <v>4</v>
      </c>
      <c r="C79">
        <v>100</v>
      </c>
      <c r="D79">
        <v>1.97143</v>
      </c>
    </row>
    <row r="80" spans="1:4" x14ac:dyDescent="0.25">
      <c r="A80" s="1" t="s">
        <v>6</v>
      </c>
      <c r="B80" s="1" t="s">
        <v>4</v>
      </c>
      <c r="C80">
        <v>500</v>
      </c>
      <c r="D80">
        <v>1.9982599999999999</v>
      </c>
    </row>
    <row r="81" spans="1:4" x14ac:dyDescent="0.25">
      <c r="A81" s="1" t="s">
        <v>6</v>
      </c>
      <c r="B81" s="1" t="s">
        <v>4</v>
      </c>
      <c r="C81">
        <v>1000</v>
      </c>
      <c r="D81">
        <v>1.99756</v>
      </c>
    </row>
    <row r="82" spans="1:4" x14ac:dyDescent="0.25">
      <c r="A82" s="1" t="s">
        <v>6</v>
      </c>
      <c r="B82" s="1" t="s">
        <v>4</v>
      </c>
      <c r="C82">
        <v>5000</v>
      </c>
      <c r="D82">
        <v>1.9999899999999999</v>
      </c>
    </row>
    <row r="83" spans="1:4" x14ac:dyDescent="0.25">
      <c r="A83" s="1" t="s">
        <v>6</v>
      </c>
      <c r="B83" s="1" t="s">
        <v>4</v>
      </c>
      <c r="C83">
        <v>10000</v>
      </c>
      <c r="D83">
        <v>1.9995099999999999</v>
      </c>
    </row>
    <row r="84" spans="1:4" x14ac:dyDescent="0.25">
      <c r="A84" s="1" t="s">
        <v>6</v>
      </c>
      <c r="B84" s="1" t="s">
        <v>4</v>
      </c>
      <c r="C84">
        <v>50000</v>
      </c>
      <c r="D84">
        <v>2.0000200000000001</v>
      </c>
    </row>
    <row r="85" spans="1:4" x14ac:dyDescent="0.25">
      <c r="A85" s="1" t="s">
        <v>6</v>
      </c>
      <c r="B85" s="1" t="s">
        <v>4</v>
      </c>
      <c r="C85">
        <v>100000</v>
      </c>
      <c r="D85">
        <v>2.0001899999999999</v>
      </c>
    </row>
    <row r="86" spans="1:4" x14ac:dyDescent="0.25">
      <c r="A86" s="1" t="s">
        <v>7</v>
      </c>
      <c r="B86" s="1" t="s">
        <v>1</v>
      </c>
      <c r="C86">
        <v>100</v>
      </c>
      <c r="D86">
        <v>28.384</v>
      </c>
    </row>
    <row r="87" spans="1:4" x14ac:dyDescent="0.25">
      <c r="A87" s="1" t="s">
        <v>7</v>
      </c>
      <c r="B87" s="1" t="s">
        <v>1</v>
      </c>
      <c r="C87">
        <v>500</v>
      </c>
      <c r="D87">
        <v>45.361800000000002</v>
      </c>
    </row>
    <row r="88" spans="1:4" x14ac:dyDescent="0.25">
      <c r="A88" s="1" t="s">
        <v>7</v>
      </c>
      <c r="B88" s="1" t="s">
        <v>1</v>
      </c>
      <c r="C88">
        <v>1000</v>
      </c>
      <c r="D88">
        <v>47.910800000000002</v>
      </c>
    </row>
    <row r="89" spans="1:4" x14ac:dyDescent="0.25">
      <c r="A89" s="1" t="s">
        <v>7</v>
      </c>
      <c r="B89" s="1" t="s">
        <v>1</v>
      </c>
      <c r="C89">
        <v>5000</v>
      </c>
      <c r="D89">
        <v>49.946800000000003</v>
      </c>
    </row>
    <row r="90" spans="1:4" x14ac:dyDescent="0.25">
      <c r="A90" s="1" t="s">
        <v>7</v>
      </c>
      <c r="B90" s="1" t="s">
        <v>1</v>
      </c>
      <c r="C90">
        <v>10000</v>
      </c>
      <c r="D90">
        <v>50.242699999999999</v>
      </c>
    </row>
    <row r="91" spans="1:4" x14ac:dyDescent="0.25">
      <c r="A91" s="1" t="s">
        <v>7</v>
      </c>
      <c r="B91" s="1" t="s">
        <v>1</v>
      </c>
      <c r="C91">
        <v>50000</v>
      </c>
      <c r="D91">
        <v>50.451500000000003</v>
      </c>
    </row>
    <row r="92" spans="1:4" x14ac:dyDescent="0.25">
      <c r="A92" s="1" t="s">
        <v>7</v>
      </c>
      <c r="B92" s="1" t="s">
        <v>1</v>
      </c>
      <c r="C92">
        <v>100000</v>
      </c>
      <c r="D92">
        <v>50.476700000000001</v>
      </c>
    </row>
    <row r="93" spans="1:4" x14ac:dyDescent="0.25">
      <c r="A93" s="1" t="s">
        <v>7</v>
      </c>
      <c r="B93" s="1" t="s">
        <v>2</v>
      </c>
      <c r="C93">
        <v>100</v>
      </c>
      <c r="D93">
        <v>13.5061</v>
      </c>
    </row>
    <row r="94" spans="1:4" x14ac:dyDescent="0.25">
      <c r="A94" s="1" t="s">
        <v>7</v>
      </c>
      <c r="B94" s="1" t="s">
        <v>2</v>
      </c>
      <c r="C94">
        <v>500</v>
      </c>
      <c r="D94">
        <v>20.414200000000001</v>
      </c>
    </row>
    <row r="95" spans="1:4" x14ac:dyDescent="0.25">
      <c r="A95" s="1" t="s">
        <v>7</v>
      </c>
      <c r="B95" s="1" t="s">
        <v>2</v>
      </c>
      <c r="C95">
        <v>1000</v>
      </c>
      <c r="D95">
        <v>21.7608</v>
      </c>
    </row>
    <row r="96" spans="1:4" x14ac:dyDescent="0.25">
      <c r="A96" s="1" t="s">
        <v>7</v>
      </c>
      <c r="B96" s="1" t="s">
        <v>2</v>
      </c>
      <c r="C96">
        <v>5000</v>
      </c>
      <c r="D96">
        <v>21.537800000000001</v>
      </c>
    </row>
    <row r="97" spans="1:4" x14ac:dyDescent="0.25">
      <c r="A97" s="1" t="s">
        <v>7</v>
      </c>
      <c r="B97" s="1" t="s">
        <v>2</v>
      </c>
      <c r="C97">
        <v>10000</v>
      </c>
      <c r="D97">
        <v>21.014600000000002</v>
      </c>
    </row>
    <row r="98" spans="1:4" x14ac:dyDescent="0.25">
      <c r="A98" s="1" t="s">
        <v>7</v>
      </c>
      <c r="B98" s="1" t="s">
        <v>2</v>
      </c>
      <c r="C98">
        <v>50000</v>
      </c>
      <c r="D98">
        <v>20.042200000000001</v>
      </c>
    </row>
    <row r="99" spans="1:4" x14ac:dyDescent="0.25">
      <c r="A99" s="1" t="s">
        <v>7</v>
      </c>
      <c r="B99" s="1" t="s">
        <v>2</v>
      </c>
      <c r="C99">
        <v>100000</v>
      </c>
      <c r="D99">
        <v>19.849599999999999</v>
      </c>
    </row>
    <row r="100" spans="1:4" x14ac:dyDescent="0.25">
      <c r="A100" s="1" t="s">
        <v>7</v>
      </c>
      <c r="B100" s="1" t="s">
        <v>3</v>
      </c>
      <c r="C100">
        <v>100</v>
      </c>
      <c r="D100">
        <v>2.44068</v>
      </c>
    </row>
    <row r="101" spans="1:4" x14ac:dyDescent="0.25">
      <c r="A101" s="1" t="s">
        <v>7</v>
      </c>
      <c r="B101" s="1" t="s">
        <v>3</v>
      </c>
      <c r="C101">
        <v>500</v>
      </c>
      <c r="D101">
        <v>2.96618</v>
      </c>
    </row>
    <row r="102" spans="1:4" x14ac:dyDescent="0.25">
      <c r="A102" s="1" t="s">
        <v>7</v>
      </c>
      <c r="B102" s="1" t="s">
        <v>3</v>
      </c>
      <c r="C102">
        <v>1000</v>
      </c>
      <c r="D102">
        <v>3.1471300000000002</v>
      </c>
    </row>
    <row r="103" spans="1:4" x14ac:dyDescent="0.25">
      <c r="A103" s="1" t="s">
        <v>7</v>
      </c>
      <c r="B103" s="1" t="s">
        <v>3</v>
      </c>
      <c r="C103">
        <v>5000</v>
      </c>
      <c r="D103">
        <v>3.4251</v>
      </c>
    </row>
    <row r="104" spans="1:4" x14ac:dyDescent="0.25">
      <c r="A104" s="1" t="s">
        <v>7</v>
      </c>
      <c r="B104" s="1" t="s">
        <v>3</v>
      </c>
      <c r="C104">
        <v>10000</v>
      </c>
      <c r="D104">
        <v>3.4731000000000001</v>
      </c>
    </row>
    <row r="105" spans="1:4" x14ac:dyDescent="0.25">
      <c r="A105" s="1" t="s">
        <v>7</v>
      </c>
      <c r="B105" s="1" t="s">
        <v>3</v>
      </c>
      <c r="C105">
        <v>50000</v>
      </c>
      <c r="D105">
        <v>3.4622099999999998</v>
      </c>
    </row>
    <row r="106" spans="1:4" x14ac:dyDescent="0.25">
      <c r="A106" s="1" t="s">
        <v>7</v>
      </c>
      <c r="B106" s="1" t="s">
        <v>3</v>
      </c>
      <c r="C106">
        <v>100000</v>
      </c>
      <c r="D106">
        <v>3.4382299999999999</v>
      </c>
    </row>
    <row r="107" spans="1:4" x14ac:dyDescent="0.25">
      <c r="A107" s="1" t="s">
        <v>7</v>
      </c>
      <c r="B107" s="1" t="s">
        <v>4</v>
      </c>
      <c r="C107">
        <v>100</v>
      </c>
      <c r="D107">
        <v>2.1223100000000001</v>
      </c>
    </row>
    <row r="108" spans="1:4" x14ac:dyDescent="0.25">
      <c r="A108" s="1" t="s">
        <v>7</v>
      </c>
      <c r="B108" s="1" t="s">
        <v>4</v>
      </c>
      <c r="C108">
        <v>500</v>
      </c>
      <c r="D108">
        <v>2.2004899999999998</v>
      </c>
    </row>
    <row r="109" spans="1:4" x14ac:dyDescent="0.25">
      <c r="A109" s="1" t="s">
        <v>7</v>
      </c>
      <c r="B109" s="1" t="s">
        <v>4</v>
      </c>
      <c r="C109">
        <v>1000</v>
      </c>
      <c r="D109">
        <v>2.2128999999999999</v>
      </c>
    </row>
    <row r="110" spans="1:4" x14ac:dyDescent="0.25">
      <c r="A110" s="1" t="s">
        <v>7</v>
      </c>
      <c r="B110" s="1" t="s">
        <v>4</v>
      </c>
      <c r="C110">
        <v>5000</v>
      </c>
      <c r="D110">
        <v>2.2263000000000002</v>
      </c>
    </row>
    <row r="111" spans="1:4" x14ac:dyDescent="0.25">
      <c r="A111" s="1" t="s">
        <v>7</v>
      </c>
      <c r="B111" s="1" t="s">
        <v>4</v>
      </c>
      <c r="C111">
        <v>10000</v>
      </c>
      <c r="D111">
        <v>2.2280099999999998</v>
      </c>
    </row>
    <row r="112" spans="1:4" x14ac:dyDescent="0.25">
      <c r="A112" s="1" t="s">
        <v>7</v>
      </c>
      <c r="B112" s="1" t="s">
        <v>4</v>
      </c>
      <c r="C112">
        <v>50000</v>
      </c>
      <c r="D112">
        <v>2.2290100000000002</v>
      </c>
    </row>
    <row r="113" spans="1:4" x14ac:dyDescent="0.25">
      <c r="A113" s="1" t="s">
        <v>7</v>
      </c>
      <c r="B113" s="1" t="s">
        <v>4</v>
      </c>
      <c r="C113">
        <v>100000</v>
      </c>
      <c r="D113">
        <v>2.2295199999999999</v>
      </c>
    </row>
    <row r="114" spans="1:4" x14ac:dyDescent="0.25">
      <c r="A114" s="1"/>
      <c r="B114" s="1"/>
    </row>
  </sheetData>
  <pageMargins left="0.7" right="0.7" top="0.75" bottom="0.75" header="0.3" footer="0.3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workbookViewId="0">
      <selection activeCell="N12" sqref="N12"/>
    </sheetView>
  </sheetViews>
  <sheetFormatPr defaultRowHeight="15" x14ac:dyDescent="0.25"/>
  <cols>
    <col min="5" max="5" width="9.85546875" bestFit="1" customWidth="1"/>
    <col min="7" max="7" width="12" bestFit="1" customWidth="1"/>
    <col min="13" max="13" width="11.7109375" customWidth="1"/>
  </cols>
  <sheetData>
    <row r="1" spans="1:16" x14ac:dyDescent="0.25">
      <c r="B1" s="2" t="s">
        <v>15</v>
      </c>
      <c r="C1" s="2"/>
      <c r="D1" s="3" t="s">
        <v>19</v>
      </c>
      <c r="E1" s="4"/>
      <c r="F1" s="4"/>
      <c r="G1" s="5"/>
      <c r="H1" s="2" t="s">
        <v>20</v>
      </c>
      <c r="I1" s="2"/>
      <c r="J1" s="2"/>
      <c r="K1" s="2"/>
      <c r="M1" s="2" t="s">
        <v>25</v>
      </c>
      <c r="N1" s="2"/>
      <c r="O1" s="2"/>
      <c r="P1" s="2"/>
    </row>
    <row r="2" spans="1:16" x14ac:dyDescent="0.25">
      <c r="A2" t="s">
        <v>12</v>
      </c>
      <c r="B2" t="s">
        <v>13</v>
      </c>
      <c r="C2" t="s">
        <v>14</v>
      </c>
      <c r="D2" s="6" t="s">
        <v>16</v>
      </c>
      <c r="E2" s="7" t="s">
        <v>13</v>
      </c>
      <c r="F2" s="7" t="s">
        <v>17</v>
      </c>
      <c r="G2" s="8" t="s">
        <v>18</v>
      </c>
      <c r="H2" t="s">
        <v>16</v>
      </c>
      <c r="I2" t="s">
        <v>13</v>
      </c>
      <c r="J2" t="s">
        <v>17</v>
      </c>
      <c r="K2" t="s">
        <v>18</v>
      </c>
      <c r="M2" s="11" t="s">
        <v>16</v>
      </c>
      <c r="N2" s="11" t="s">
        <v>13</v>
      </c>
      <c r="O2" s="11" t="s">
        <v>17</v>
      </c>
      <c r="P2" s="11" t="s">
        <v>18</v>
      </c>
    </row>
    <row r="3" spans="1:16" x14ac:dyDescent="0.25">
      <c r="A3">
        <v>1</v>
      </c>
      <c r="B3">
        <f>1/A3</f>
        <v>1</v>
      </c>
      <c r="C3">
        <f>1/(A3*A3)</f>
        <v>1</v>
      </c>
      <c r="D3" s="6">
        <f>1/100</f>
        <v>0.01</v>
      </c>
      <c r="E3" s="7">
        <f>1/($A3*$B$103)</f>
        <v>0.19277563597396005</v>
      </c>
      <c r="F3" s="7">
        <f>1/($A3*$A3*$C$103)</f>
        <v>0.61162681778512618</v>
      </c>
      <c r="G3" s="8">
        <f>1/(POWER(2,A3))</f>
        <v>0.5</v>
      </c>
      <c r="H3">
        <f>D3*$A3</f>
        <v>0.01</v>
      </c>
      <c r="I3">
        <f>E3*$A3</f>
        <v>0.19277563597396005</v>
      </c>
      <c r="J3">
        <f>F3*$A3</f>
        <v>0.61162681778512618</v>
      </c>
      <c r="K3">
        <f t="shared" ref="I3:K18" si="0">G3*$A3</f>
        <v>0.5</v>
      </c>
      <c r="M3">
        <f>H103</f>
        <v>50.5</v>
      </c>
      <c r="N3">
        <f t="shared" ref="N3:P3" si="1">I103</f>
        <v>19.277563597396011</v>
      </c>
      <c r="O3">
        <f t="shared" si="1"/>
        <v>3.172739203764027</v>
      </c>
      <c r="P3">
        <f t="shared" si="1"/>
        <v>1.9999999999999998</v>
      </c>
    </row>
    <row r="4" spans="1:16" x14ac:dyDescent="0.25">
      <c r="A4">
        <v>2</v>
      </c>
      <c r="B4">
        <f t="shared" ref="B4:B67" si="2">1/A4</f>
        <v>0.5</v>
      </c>
      <c r="C4">
        <f t="shared" ref="C4:C67" si="3">1/(A4*A4)</f>
        <v>0.25</v>
      </c>
      <c r="D4" s="6">
        <f t="shared" ref="D4:D67" si="4">1/100</f>
        <v>0.01</v>
      </c>
      <c r="E4" s="7">
        <f t="shared" ref="E4:F67" si="5">1/($A4*$B$103)</f>
        <v>9.6387817986980026E-2</v>
      </c>
      <c r="F4" s="7">
        <f t="shared" ref="F4:F67" si="6">1/($A4*$A4*$C$103)</f>
        <v>0.15290670444628154</v>
      </c>
      <c r="G4" s="8">
        <f t="shared" ref="G4:G67" si="7">1/(POWER(2,A4))</f>
        <v>0.25</v>
      </c>
      <c r="H4">
        <f t="shared" ref="H4:K67" si="8">D4*$A4</f>
        <v>0.02</v>
      </c>
      <c r="I4">
        <f>E4*$A4</f>
        <v>0.19277563597396005</v>
      </c>
      <c r="J4">
        <f t="shared" si="0"/>
        <v>0.30581340889256309</v>
      </c>
      <c r="K4">
        <f t="shared" si="0"/>
        <v>0.5</v>
      </c>
    </row>
    <row r="5" spans="1:16" x14ac:dyDescent="0.25">
      <c r="A5">
        <v>3</v>
      </c>
      <c r="B5">
        <f t="shared" si="2"/>
        <v>0.33333333333333331</v>
      </c>
      <c r="C5">
        <f t="shared" si="3"/>
        <v>0.1111111111111111</v>
      </c>
      <c r="D5" s="6">
        <f t="shared" si="4"/>
        <v>0.01</v>
      </c>
      <c r="E5" s="7">
        <f>1/($A5*$B$103)</f>
        <v>6.4258545324653346E-2</v>
      </c>
      <c r="F5" s="7">
        <f t="shared" si="6"/>
        <v>6.7958535309458459E-2</v>
      </c>
      <c r="G5" s="8">
        <f t="shared" si="7"/>
        <v>0.125</v>
      </c>
      <c r="H5">
        <f t="shared" si="8"/>
        <v>0.03</v>
      </c>
      <c r="I5">
        <f>E5*$A5</f>
        <v>0.19277563597396002</v>
      </c>
      <c r="J5">
        <f t="shared" si="0"/>
        <v>0.20387560592837539</v>
      </c>
      <c r="K5">
        <f t="shared" si="0"/>
        <v>0.375</v>
      </c>
    </row>
    <row r="6" spans="1:16" x14ac:dyDescent="0.25">
      <c r="A6">
        <v>4</v>
      </c>
      <c r="B6">
        <f t="shared" si="2"/>
        <v>0.25</v>
      </c>
      <c r="C6">
        <f t="shared" si="3"/>
        <v>6.25E-2</v>
      </c>
      <c r="D6" s="6">
        <f t="shared" si="4"/>
        <v>0.01</v>
      </c>
      <c r="E6" s="7">
        <f t="shared" si="5"/>
        <v>4.8193908993490013E-2</v>
      </c>
      <c r="F6" s="7">
        <f t="shared" si="6"/>
        <v>3.8226676111570386E-2</v>
      </c>
      <c r="G6" s="8">
        <f t="shared" si="7"/>
        <v>6.25E-2</v>
      </c>
      <c r="H6">
        <f t="shared" si="8"/>
        <v>0.04</v>
      </c>
      <c r="I6">
        <f t="shared" si="0"/>
        <v>0.19277563597396005</v>
      </c>
      <c r="J6">
        <f t="shared" si="0"/>
        <v>0.15290670444628154</v>
      </c>
      <c r="K6">
        <f t="shared" si="0"/>
        <v>0.25</v>
      </c>
    </row>
    <row r="7" spans="1:16" x14ac:dyDescent="0.25">
      <c r="A7">
        <v>5</v>
      </c>
      <c r="B7">
        <f t="shared" si="2"/>
        <v>0.2</v>
      </c>
      <c r="C7">
        <f t="shared" si="3"/>
        <v>0.04</v>
      </c>
      <c r="D7" s="6">
        <f t="shared" si="4"/>
        <v>0.01</v>
      </c>
      <c r="E7" s="7">
        <f t="shared" si="5"/>
        <v>3.855512719479201E-2</v>
      </c>
      <c r="F7" s="7">
        <f t="shared" si="6"/>
        <v>2.4465072711405047E-2</v>
      </c>
      <c r="G7" s="8">
        <f t="shared" si="7"/>
        <v>3.125E-2</v>
      </c>
      <c r="H7">
        <f t="shared" si="8"/>
        <v>0.05</v>
      </c>
      <c r="I7">
        <f t="shared" si="0"/>
        <v>0.19277563597396005</v>
      </c>
      <c r="J7">
        <f t="shared" si="0"/>
        <v>0.12232536355702524</v>
      </c>
      <c r="K7">
        <f t="shared" si="0"/>
        <v>0.15625</v>
      </c>
    </row>
    <row r="8" spans="1:16" x14ac:dyDescent="0.25">
      <c r="A8">
        <v>6</v>
      </c>
      <c r="B8">
        <f t="shared" si="2"/>
        <v>0.16666666666666666</v>
      </c>
      <c r="C8">
        <f t="shared" si="3"/>
        <v>2.7777777777777776E-2</v>
      </c>
      <c r="D8" s="6">
        <f t="shared" si="4"/>
        <v>0.01</v>
      </c>
      <c r="E8" s="7">
        <f t="shared" si="5"/>
        <v>3.2129272662326673E-2</v>
      </c>
      <c r="F8" s="7">
        <f t="shared" si="6"/>
        <v>1.6989633827364615E-2</v>
      </c>
      <c r="G8" s="8">
        <f t="shared" si="7"/>
        <v>1.5625E-2</v>
      </c>
      <c r="H8">
        <f t="shared" si="8"/>
        <v>0.06</v>
      </c>
      <c r="I8">
        <f t="shared" si="0"/>
        <v>0.19277563597396002</v>
      </c>
      <c r="J8">
        <f t="shared" si="0"/>
        <v>0.1019378029641877</v>
      </c>
      <c r="K8">
        <f t="shared" si="0"/>
        <v>9.375E-2</v>
      </c>
    </row>
    <row r="9" spans="1:16" x14ac:dyDescent="0.25">
      <c r="A9">
        <v>7</v>
      </c>
      <c r="B9">
        <f t="shared" si="2"/>
        <v>0.14285714285714285</v>
      </c>
      <c r="C9">
        <f t="shared" si="3"/>
        <v>2.0408163265306121E-2</v>
      </c>
      <c r="D9" s="6">
        <f t="shared" si="4"/>
        <v>0.01</v>
      </c>
      <c r="E9" s="7">
        <f t="shared" si="5"/>
        <v>2.7539376567708575E-2</v>
      </c>
      <c r="F9" s="7">
        <f t="shared" si="6"/>
        <v>1.2482179954798493E-2</v>
      </c>
      <c r="G9" s="8">
        <f t="shared" si="7"/>
        <v>7.8125E-3</v>
      </c>
      <c r="H9">
        <f t="shared" si="8"/>
        <v>7.0000000000000007E-2</v>
      </c>
      <c r="I9">
        <f t="shared" si="0"/>
        <v>0.19277563597396002</v>
      </c>
      <c r="J9">
        <f t="shared" si="0"/>
        <v>8.7375259683589446E-2</v>
      </c>
      <c r="K9">
        <f t="shared" si="0"/>
        <v>5.46875E-2</v>
      </c>
    </row>
    <row r="10" spans="1:16" x14ac:dyDescent="0.25">
      <c r="A10">
        <v>8</v>
      </c>
      <c r="B10">
        <f t="shared" si="2"/>
        <v>0.125</v>
      </c>
      <c r="C10">
        <f t="shared" si="3"/>
        <v>1.5625E-2</v>
      </c>
      <c r="D10" s="6">
        <f t="shared" si="4"/>
        <v>0.01</v>
      </c>
      <c r="E10" s="7">
        <f t="shared" si="5"/>
        <v>2.4096954496745007E-2</v>
      </c>
      <c r="F10" s="7">
        <f t="shared" si="6"/>
        <v>9.5566690278925965E-3</v>
      </c>
      <c r="G10" s="8">
        <f t="shared" si="7"/>
        <v>3.90625E-3</v>
      </c>
      <c r="H10">
        <f t="shared" si="8"/>
        <v>0.08</v>
      </c>
      <c r="I10">
        <f t="shared" si="0"/>
        <v>0.19277563597396005</v>
      </c>
      <c r="J10">
        <f t="shared" si="0"/>
        <v>7.6453352223140772E-2</v>
      </c>
      <c r="K10">
        <f t="shared" si="0"/>
        <v>3.125E-2</v>
      </c>
    </row>
    <row r="11" spans="1:16" x14ac:dyDescent="0.25">
      <c r="A11">
        <v>9</v>
      </c>
      <c r="B11">
        <f t="shared" si="2"/>
        <v>0.1111111111111111</v>
      </c>
      <c r="C11">
        <f t="shared" si="3"/>
        <v>1.2345679012345678E-2</v>
      </c>
      <c r="D11" s="6">
        <f t="shared" si="4"/>
        <v>0.01</v>
      </c>
      <c r="E11" s="7">
        <f t="shared" si="5"/>
        <v>2.1419515108217786E-2</v>
      </c>
      <c r="F11" s="7">
        <f t="shared" si="6"/>
        <v>7.5509483677176064E-3</v>
      </c>
      <c r="G11" s="8">
        <f t="shared" si="7"/>
        <v>1.953125E-3</v>
      </c>
      <c r="H11">
        <f t="shared" si="8"/>
        <v>0.09</v>
      </c>
      <c r="I11">
        <f t="shared" si="0"/>
        <v>0.19277563597396008</v>
      </c>
      <c r="J11">
        <f t="shared" si="0"/>
        <v>6.7958535309458459E-2</v>
      </c>
      <c r="K11">
        <f t="shared" si="0"/>
        <v>1.7578125E-2</v>
      </c>
    </row>
    <row r="12" spans="1:16" x14ac:dyDescent="0.25">
      <c r="A12">
        <v>10</v>
      </c>
      <c r="B12">
        <f t="shared" si="2"/>
        <v>0.1</v>
      </c>
      <c r="C12">
        <f t="shared" si="3"/>
        <v>0.01</v>
      </c>
      <c r="D12" s="6">
        <f t="shared" si="4"/>
        <v>0.01</v>
      </c>
      <c r="E12" s="7">
        <f t="shared" si="5"/>
        <v>1.9277563597396005E-2</v>
      </c>
      <c r="F12" s="7">
        <f t="shared" si="6"/>
        <v>6.1162681778512617E-3</v>
      </c>
      <c r="G12" s="8">
        <f t="shared" si="7"/>
        <v>9.765625E-4</v>
      </c>
      <c r="H12">
        <f t="shared" si="8"/>
        <v>0.1</v>
      </c>
      <c r="I12">
        <f t="shared" si="0"/>
        <v>0.19277563597396005</v>
      </c>
      <c r="J12">
        <f t="shared" si="0"/>
        <v>6.1162681778512619E-2</v>
      </c>
      <c r="K12">
        <f t="shared" si="0"/>
        <v>9.765625E-3</v>
      </c>
    </row>
    <row r="13" spans="1:16" x14ac:dyDescent="0.25">
      <c r="A13">
        <v>11</v>
      </c>
      <c r="B13">
        <f t="shared" si="2"/>
        <v>9.0909090909090912E-2</v>
      </c>
      <c r="C13">
        <f t="shared" si="3"/>
        <v>8.2644628099173556E-3</v>
      </c>
      <c r="D13" s="6">
        <f t="shared" si="4"/>
        <v>0.01</v>
      </c>
      <c r="E13" s="7">
        <f t="shared" si="5"/>
        <v>1.7525057815814548E-2</v>
      </c>
      <c r="F13" s="7">
        <f t="shared" si="6"/>
        <v>5.0547670891332736E-3</v>
      </c>
      <c r="G13" s="8">
        <f t="shared" si="7"/>
        <v>4.8828125E-4</v>
      </c>
      <c r="H13">
        <f t="shared" si="8"/>
        <v>0.11</v>
      </c>
      <c r="I13">
        <f t="shared" si="0"/>
        <v>0.19277563597396002</v>
      </c>
      <c r="J13">
        <f t="shared" si="0"/>
        <v>5.5602437980466012E-2</v>
      </c>
      <c r="K13">
        <f t="shared" si="0"/>
        <v>5.37109375E-3</v>
      </c>
    </row>
    <row r="14" spans="1:16" x14ac:dyDescent="0.25">
      <c r="A14">
        <v>12</v>
      </c>
      <c r="B14">
        <f t="shared" si="2"/>
        <v>8.3333333333333329E-2</v>
      </c>
      <c r="C14">
        <f t="shared" si="3"/>
        <v>6.9444444444444441E-3</v>
      </c>
      <c r="D14" s="6">
        <f t="shared" si="4"/>
        <v>0.01</v>
      </c>
      <c r="E14" s="7">
        <f t="shared" si="5"/>
        <v>1.6064636331163337E-2</v>
      </c>
      <c r="F14" s="7">
        <f t="shared" si="6"/>
        <v>4.2474084568411537E-3</v>
      </c>
      <c r="G14" s="8">
        <f t="shared" si="7"/>
        <v>2.44140625E-4</v>
      </c>
      <c r="H14">
        <f t="shared" si="8"/>
        <v>0.12</v>
      </c>
      <c r="I14">
        <f t="shared" si="0"/>
        <v>0.19277563597396002</v>
      </c>
      <c r="J14">
        <f t="shared" si="0"/>
        <v>5.0968901482093848E-2</v>
      </c>
      <c r="K14">
        <f t="shared" si="0"/>
        <v>2.9296875E-3</v>
      </c>
    </row>
    <row r="15" spans="1:16" x14ac:dyDescent="0.25">
      <c r="A15">
        <v>13</v>
      </c>
      <c r="B15">
        <f t="shared" si="2"/>
        <v>7.6923076923076927E-2</v>
      </c>
      <c r="C15">
        <f t="shared" si="3"/>
        <v>5.9171597633136093E-3</v>
      </c>
      <c r="D15" s="6">
        <f t="shared" si="4"/>
        <v>0.01</v>
      </c>
      <c r="E15" s="7">
        <f t="shared" si="5"/>
        <v>1.4828895074920004E-2</v>
      </c>
      <c r="F15" s="7">
        <f t="shared" si="6"/>
        <v>3.6190935963616934E-3</v>
      </c>
      <c r="G15" s="8">
        <f t="shared" si="7"/>
        <v>1.220703125E-4</v>
      </c>
      <c r="H15">
        <f t="shared" si="8"/>
        <v>0.13</v>
      </c>
      <c r="I15">
        <f t="shared" si="0"/>
        <v>0.19277563597396005</v>
      </c>
      <c r="J15">
        <f t="shared" si="0"/>
        <v>4.7048216752702016E-2</v>
      </c>
      <c r="K15">
        <f t="shared" si="0"/>
        <v>1.5869140625E-3</v>
      </c>
    </row>
    <row r="16" spans="1:16" x14ac:dyDescent="0.25">
      <c r="A16">
        <v>14</v>
      </c>
      <c r="B16">
        <f t="shared" si="2"/>
        <v>7.1428571428571425E-2</v>
      </c>
      <c r="C16">
        <f t="shared" si="3"/>
        <v>5.1020408163265302E-3</v>
      </c>
      <c r="D16" s="6">
        <f t="shared" si="4"/>
        <v>0.01</v>
      </c>
      <c r="E16" s="7">
        <f t="shared" si="5"/>
        <v>1.3769688283854288E-2</v>
      </c>
      <c r="F16" s="7">
        <f t="shared" si="6"/>
        <v>3.1205449886996233E-3</v>
      </c>
      <c r="G16" s="8">
        <f t="shared" si="7"/>
        <v>6.103515625E-5</v>
      </c>
      <c r="H16">
        <f t="shared" si="8"/>
        <v>0.14000000000000001</v>
      </c>
      <c r="I16">
        <f t="shared" si="0"/>
        <v>0.19277563597396002</v>
      </c>
      <c r="J16">
        <f t="shared" si="0"/>
        <v>4.3687629841794723E-2</v>
      </c>
      <c r="K16">
        <f t="shared" si="0"/>
        <v>8.544921875E-4</v>
      </c>
    </row>
    <row r="17" spans="1:11" x14ac:dyDescent="0.25">
      <c r="A17">
        <v>15</v>
      </c>
      <c r="B17">
        <f t="shared" si="2"/>
        <v>6.6666666666666666E-2</v>
      </c>
      <c r="C17">
        <f t="shared" si="3"/>
        <v>4.4444444444444444E-3</v>
      </c>
      <c r="D17" s="6">
        <f t="shared" si="4"/>
        <v>0.01</v>
      </c>
      <c r="E17" s="7">
        <f t="shared" si="5"/>
        <v>1.285170906493067E-2</v>
      </c>
      <c r="F17" s="7">
        <f t="shared" si="6"/>
        <v>2.7183414123783385E-3</v>
      </c>
      <c r="G17" s="8">
        <f t="shared" si="7"/>
        <v>3.0517578125E-5</v>
      </c>
      <c r="H17">
        <f t="shared" si="8"/>
        <v>0.15</v>
      </c>
      <c r="I17">
        <f t="shared" si="0"/>
        <v>0.19277563597396005</v>
      </c>
      <c r="J17">
        <f t="shared" si="0"/>
        <v>4.0775121185675077E-2</v>
      </c>
      <c r="K17">
        <f t="shared" si="0"/>
        <v>4.57763671875E-4</v>
      </c>
    </row>
    <row r="18" spans="1:11" x14ac:dyDescent="0.25">
      <c r="A18">
        <v>16</v>
      </c>
      <c r="B18">
        <f t="shared" si="2"/>
        <v>6.25E-2</v>
      </c>
      <c r="C18">
        <f t="shared" si="3"/>
        <v>3.90625E-3</v>
      </c>
      <c r="D18" s="6">
        <f t="shared" si="4"/>
        <v>0.01</v>
      </c>
      <c r="E18" s="7">
        <f t="shared" si="5"/>
        <v>1.2048477248372503E-2</v>
      </c>
      <c r="F18" s="7">
        <f t="shared" si="6"/>
        <v>2.3891672569731491E-3</v>
      </c>
      <c r="G18" s="8">
        <f t="shared" si="7"/>
        <v>1.52587890625E-5</v>
      </c>
      <c r="H18">
        <f t="shared" si="8"/>
        <v>0.16</v>
      </c>
      <c r="I18">
        <f t="shared" si="0"/>
        <v>0.19277563597396005</v>
      </c>
      <c r="J18">
        <f t="shared" si="0"/>
        <v>3.8226676111570386E-2</v>
      </c>
      <c r="K18">
        <f t="shared" si="0"/>
        <v>2.44140625E-4</v>
      </c>
    </row>
    <row r="19" spans="1:11" x14ac:dyDescent="0.25">
      <c r="A19">
        <v>17</v>
      </c>
      <c r="B19">
        <f t="shared" si="2"/>
        <v>5.8823529411764705E-2</v>
      </c>
      <c r="C19">
        <f t="shared" si="3"/>
        <v>3.4602076124567475E-3</v>
      </c>
      <c r="D19" s="6">
        <f t="shared" si="4"/>
        <v>0.01</v>
      </c>
      <c r="E19" s="7">
        <f t="shared" si="5"/>
        <v>1.1339743292585885E-2</v>
      </c>
      <c r="F19" s="7">
        <f t="shared" si="6"/>
        <v>2.1163557708827893E-3</v>
      </c>
      <c r="G19" s="8">
        <f t="shared" si="7"/>
        <v>7.62939453125E-6</v>
      </c>
      <c r="H19">
        <f t="shared" si="8"/>
        <v>0.17</v>
      </c>
      <c r="I19">
        <f t="shared" si="8"/>
        <v>0.19277563597396005</v>
      </c>
      <c r="J19">
        <f t="shared" si="8"/>
        <v>3.5978048105007418E-2</v>
      </c>
      <c r="K19">
        <f t="shared" si="8"/>
        <v>1.2969970703125E-4</v>
      </c>
    </row>
    <row r="20" spans="1:11" x14ac:dyDescent="0.25">
      <c r="A20">
        <v>18</v>
      </c>
      <c r="B20">
        <f t="shared" si="2"/>
        <v>5.5555555555555552E-2</v>
      </c>
      <c r="C20">
        <f t="shared" si="3"/>
        <v>3.0864197530864196E-3</v>
      </c>
      <c r="D20" s="6">
        <f t="shared" si="4"/>
        <v>0.01</v>
      </c>
      <c r="E20" s="7">
        <f t="shared" si="5"/>
        <v>1.0709757554108893E-2</v>
      </c>
      <c r="F20" s="7">
        <f t="shared" si="6"/>
        <v>1.8877370919294016E-3</v>
      </c>
      <c r="G20" s="8">
        <f t="shared" si="7"/>
        <v>3.814697265625E-6</v>
      </c>
      <c r="H20">
        <f t="shared" si="8"/>
        <v>0.18</v>
      </c>
      <c r="I20">
        <f t="shared" si="8"/>
        <v>0.19277563597396008</v>
      </c>
      <c r="J20">
        <f t="shared" si="8"/>
        <v>3.397926765472923E-2</v>
      </c>
      <c r="K20">
        <f t="shared" si="8"/>
        <v>6.866455078125E-5</v>
      </c>
    </row>
    <row r="21" spans="1:11" x14ac:dyDescent="0.25">
      <c r="A21">
        <v>19</v>
      </c>
      <c r="B21">
        <f t="shared" si="2"/>
        <v>5.2631578947368418E-2</v>
      </c>
      <c r="C21">
        <f t="shared" si="3"/>
        <v>2.7700831024930748E-3</v>
      </c>
      <c r="D21" s="6">
        <f t="shared" si="4"/>
        <v>0.01</v>
      </c>
      <c r="E21" s="7">
        <f t="shared" si="5"/>
        <v>1.0146086103892633E-2</v>
      </c>
      <c r="F21" s="7">
        <f t="shared" si="6"/>
        <v>1.6942571129781889E-3</v>
      </c>
      <c r="G21" s="8">
        <f t="shared" si="7"/>
        <v>1.9073486328125E-6</v>
      </c>
      <c r="H21">
        <f t="shared" si="8"/>
        <v>0.19</v>
      </c>
      <c r="I21">
        <f t="shared" si="8"/>
        <v>0.19277563597396002</v>
      </c>
      <c r="J21">
        <f t="shared" si="8"/>
        <v>3.2190885146585586E-2</v>
      </c>
      <c r="K21">
        <f t="shared" si="8"/>
        <v>3.62396240234375E-5</v>
      </c>
    </row>
    <row r="22" spans="1:11" x14ac:dyDescent="0.25">
      <c r="A22">
        <v>20</v>
      </c>
      <c r="B22">
        <f t="shared" si="2"/>
        <v>0.05</v>
      </c>
      <c r="C22">
        <f t="shared" si="3"/>
        <v>2.5000000000000001E-3</v>
      </c>
      <c r="D22" s="6">
        <f t="shared" si="4"/>
        <v>0.01</v>
      </c>
      <c r="E22" s="7">
        <f t="shared" si="5"/>
        <v>9.6387817986980026E-3</v>
      </c>
      <c r="F22" s="7">
        <f t="shared" si="6"/>
        <v>1.5290670444628154E-3</v>
      </c>
      <c r="G22" s="8">
        <f t="shared" si="7"/>
        <v>9.5367431640625E-7</v>
      </c>
      <c r="H22">
        <f t="shared" si="8"/>
        <v>0.2</v>
      </c>
      <c r="I22">
        <f t="shared" si="8"/>
        <v>0.19277563597396005</v>
      </c>
      <c r="J22">
        <f t="shared" si="8"/>
        <v>3.0581340889256309E-2</v>
      </c>
      <c r="K22">
        <f t="shared" si="8"/>
        <v>1.9073486328125E-5</v>
      </c>
    </row>
    <row r="23" spans="1:11" x14ac:dyDescent="0.25">
      <c r="A23">
        <v>21</v>
      </c>
      <c r="B23">
        <f t="shared" si="2"/>
        <v>4.7619047619047616E-2</v>
      </c>
      <c r="C23">
        <f t="shared" si="3"/>
        <v>2.2675736961451248E-3</v>
      </c>
      <c r="D23" s="6">
        <f t="shared" si="4"/>
        <v>0.01</v>
      </c>
      <c r="E23" s="7">
        <f t="shared" si="5"/>
        <v>9.1797921892361918E-3</v>
      </c>
      <c r="F23" s="7">
        <f t="shared" si="6"/>
        <v>1.3869088838664992E-3</v>
      </c>
      <c r="G23" s="8">
        <f t="shared" si="7"/>
        <v>4.76837158203125E-7</v>
      </c>
      <c r="H23">
        <f t="shared" si="8"/>
        <v>0.21</v>
      </c>
      <c r="I23">
        <f t="shared" si="8"/>
        <v>0.19277563597396002</v>
      </c>
      <c r="J23">
        <f t="shared" si="8"/>
        <v>2.9125086561196483E-2</v>
      </c>
      <c r="K23">
        <f t="shared" si="8"/>
        <v>1.0013580322265625E-5</v>
      </c>
    </row>
    <row r="24" spans="1:11" x14ac:dyDescent="0.25">
      <c r="A24">
        <v>22</v>
      </c>
      <c r="B24">
        <f t="shared" si="2"/>
        <v>4.5454545454545456E-2</v>
      </c>
      <c r="C24">
        <f t="shared" si="3"/>
        <v>2.0661157024793389E-3</v>
      </c>
      <c r="D24" s="6">
        <f t="shared" si="4"/>
        <v>0.01</v>
      </c>
      <c r="E24" s="7">
        <f t="shared" si="5"/>
        <v>8.762528907907274E-3</v>
      </c>
      <c r="F24" s="7">
        <f t="shared" si="6"/>
        <v>1.2636917722833184E-3</v>
      </c>
      <c r="G24" s="8">
        <f t="shared" si="7"/>
        <v>2.384185791015625E-7</v>
      </c>
      <c r="H24">
        <f t="shared" si="8"/>
        <v>0.22</v>
      </c>
      <c r="I24">
        <f t="shared" si="8"/>
        <v>0.19277563597396002</v>
      </c>
      <c r="J24">
        <f t="shared" si="8"/>
        <v>2.7801218990233006E-2</v>
      </c>
      <c r="K24">
        <f t="shared" si="8"/>
        <v>5.245208740234375E-6</v>
      </c>
    </row>
    <row r="25" spans="1:11" x14ac:dyDescent="0.25">
      <c r="A25">
        <v>23</v>
      </c>
      <c r="B25">
        <f t="shared" si="2"/>
        <v>4.3478260869565216E-2</v>
      </c>
      <c r="C25">
        <f t="shared" si="3"/>
        <v>1.890359168241966E-3</v>
      </c>
      <c r="D25" s="6">
        <f t="shared" si="4"/>
        <v>0.01</v>
      </c>
      <c r="E25" s="7">
        <f t="shared" si="5"/>
        <v>8.3815493901721761E-3</v>
      </c>
      <c r="F25" s="7">
        <f t="shared" si="6"/>
        <v>1.1561943625427716E-3</v>
      </c>
      <c r="G25" s="8">
        <f t="shared" si="7"/>
        <v>1.1920928955078125E-7</v>
      </c>
      <c r="H25">
        <f t="shared" si="8"/>
        <v>0.23</v>
      </c>
      <c r="I25">
        <f t="shared" si="8"/>
        <v>0.19277563597396005</v>
      </c>
      <c r="J25">
        <f t="shared" si="8"/>
        <v>2.6592470338483745E-2</v>
      </c>
      <c r="K25">
        <f t="shared" si="8"/>
        <v>2.7418136596679688E-6</v>
      </c>
    </row>
    <row r="26" spans="1:11" x14ac:dyDescent="0.25">
      <c r="A26">
        <v>24</v>
      </c>
      <c r="B26">
        <f t="shared" si="2"/>
        <v>4.1666666666666664E-2</v>
      </c>
      <c r="C26">
        <f t="shared" si="3"/>
        <v>1.736111111111111E-3</v>
      </c>
      <c r="D26" s="6">
        <f t="shared" si="4"/>
        <v>0.01</v>
      </c>
      <c r="E26" s="7">
        <f t="shared" si="5"/>
        <v>8.0323181655816683E-3</v>
      </c>
      <c r="F26" s="7">
        <f t="shared" si="6"/>
        <v>1.0618521142102884E-3</v>
      </c>
      <c r="G26" s="8">
        <f t="shared" si="7"/>
        <v>5.9604644775390625E-8</v>
      </c>
      <c r="H26">
        <f t="shared" si="8"/>
        <v>0.24</v>
      </c>
      <c r="I26">
        <f t="shared" si="8"/>
        <v>0.19277563597396002</v>
      </c>
      <c r="J26">
        <f t="shared" si="8"/>
        <v>2.5484450741046924E-2</v>
      </c>
      <c r="K26">
        <f t="shared" si="8"/>
        <v>1.430511474609375E-6</v>
      </c>
    </row>
    <row r="27" spans="1:11" x14ac:dyDescent="0.25">
      <c r="A27">
        <v>25</v>
      </c>
      <c r="B27">
        <f t="shared" si="2"/>
        <v>0.04</v>
      </c>
      <c r="C27">
        <f t="shared" si="3"/>
        <v>1.6000000000000001E-3</v>
      </c>
      <c r="D27" s="6">
        <f t="shared" si="4"/>
        <v>0.01</v>
      </c>
      <c r="E27" s="7">
        <f t="shared" si="5"/>
        <v>7.7110254389584024E-3</v>
      </c>
      <c r="F27" s="7">
        <f t="shared" si="6"/>
        <v>9.7860290845620183E-4</v>
      </c>
      <c r="G27" s="8">
        <f t="shared" si="7"/>
        <v>2.9802322387695313E-8</v>
      </c>
      <c r="H27">
        <f t="shared" si="8"/>
        <v>0.25</v>
      </c>
      <c r="I27">
        <f t="shared" si="8"/>
        <v>0.19277563597396005</v>
      </c>
      <c r="J27">
        <f t="shared" si="8"/>
        <v>2.4465072711405047E-2</v>
      </c>
      <c r="K27">
        <f t="shared" si="8"/>
        <v>7.4505805969238281E-7</v>
      </c>
    </row>
    <row r="28" spans="1:11" x14ac:dyDescent="0.25">
      <c r="A28">
        <v>26</v>
      </c>
      <c r="B28">
        <f t="shared" si="2"/>
        <v>3.8461538461538464E-2</v>
      </c>
      <c r="C28">
        <f t="shared" si="3"/>
        <v>1.4792899408284023E-3</v>
      </c>
      <c r="D28" s="6">
        <f t="shared" si="4"/>
        <v>0.01</v>
      </c>
      <c r="E28" s="7">
        <f t="shared" si="5"/>
        <v>7.4144475374600021E-3</v>
      </c>
      <c r="F28" s="7">
        <f t="shared" si="6"/>
        <v>9.0477339909042335E-4</v>
      </c>
      <c r="G28" s="8">
        <f t="shared" si="7"/>
        <v>1.4901161193847656E-8</v>
      </c>
      <c r="H28">
        <f t="shared" si="8"/>
        <v>0.26</v>
      </c>
      <c r="I28">
        <f t="shared" si="8"/>
        <v>0.19277563597396005</v>
      </c>
      <c r="J28">
        <f t="shared" si="8"/>
        <v>2.3524108376351008E-2</v>
      </c>
      <c r="K28">
        <f t="shared" si="8"/>
        <v>3.8743019104003906E-7</v>
      </c>
    </row>
    <row r="29" spans="1:11" x14ac:dyDescent="0.25">
      <c r="A29">
        <v>27</v>
      </c>
      <c r="B29">
        <f t="shared" si="2"/>
        <v>3.7037037037037035E-2</v>
      </c>
      <c r="C29">
        <f t="shared" si="3"/>
        <v>1.3717421124828531E-3</v>
      </c>
      <c r="D29" s="6">
        <f t="shared" si="4"/>
        <v>0.01</v>
      </c>
      <c r="E29" s="7">
        <f t="shared" si="5"/>
        <v>7.1398383694059268E-3</v>
      </c>
      <c r="F29" s="7">
        <f t="shared" si="6"/>
        <v>8.3899426307973413E-4</v>
      </c>
      <c r="G29" s="8">
        <f t="shared" si="7"/>
        <v>7.4505805969238281E-9</v>
      </c>
      <c r="H29">
        <f t="shared" si="8"/>
        <v>0.27</v>
      </c>
      <c r="I29">
        <f t="shared" si="8"/>
        <v>0.19277563597396002</v>
      </c>
      <c r="J29">
        <f t="shared" si="8"/>
        <v>2.2652845103152821E-2</v>
      </c>
      <c r="K29">
        <f t="shared" si="8"/>
        <v>2.0116567611694336E-7</v>
      </c>
    </row>
    <row r="30" spans="1:11" x14ac:dyDescent="0.25">
      <c r="A30">
        <v>28</v>
      </c>
      <c r="B30">
        <f t="shared" si="2"/>
        <v>3.5714285714285712E-2</v>
      </c>
      <c r="C30">
        <f t="shared" si="3"/>
        <v>1.2755102040816326E-3</v>
      </c>
      <c r="D30" s="6">
        <f t="shared" si="4"/>
        <v>0.01</v>
      </c>
      <c r="E30" s="7">
        <f t="shared" si="5"/>
        <v>6.8848441419271439E-3</v>
      </c>
      <c r="F30" s="7">
        <f t="shared" si="6"/>
        <v>7.8013624717490583E-4</v>
      </c>
      <c r="G30" s="8">
        <f t="shared" si="7"/>
        <v>3.7252902984619141E-9</v>
      </c>
      <c r="H30">
        <f t="shared" si="8"/>
        <v>0.28000000000000003</v>
      </c>
      <c r="I30">
        <f t="shared" si="8"/>
        <v>0.19277563597396002</v>
      </c>
      <c r="J30">
        <f t="shared" si="8"/>
        <v>2.1843814920897361E-2</v>
      </c>
      <c r="K30">
        <f t="shared" si="8"/>
        <v>1.0430812835693359E-7</v>
      </c>
    </row>
    <row r="31" spans="1:11" x14ac:dyDescent="0.25">
      <c r="A31">
        <v>29</v>
      </c>
      <c r="B31">
        <f t="shared" si="2"/>
        <v>3.4482758620689655E-2</v>
      </c>
      <c r="C31">
        <f t="shared" si="3"/>
        <v>1.1890606420927466E-3</v>
      </c>
      <c r="D31" s="6">
        <f t="shared" si="4"/>
        <v>0.01</v>
      </c>
      <c r="E31" s="7">
        <f t="shared" si="5"/>
        <v>6.647435723240001E-3</v>
      </c>
      <c r="F31" s="7">
        <f t="shared" si="6"/>
        <v>7.272613766767255E-4</v>
      </c>
      <c r="G31" s="8">
        <f t="shared" si="7"/>
        <v>1.862645149230957E-9</v>
      </c>
      <c r="H31">
        <f t="shared" si="8"/>
        <v>0.28999999999999998</v>
      </c>
      <c r="I31">
        <f t="shared" si="8"/>
        <v>0.19277563597396002</v>
      </c>
      <c r="J31">
        <f t="shared" si="8"/>
        <v>2.1090579923625039E-2</v>
      </c>
      <c r="K31">
        <f t="shared" si="8"/>
        <v>5.4016709327697754E-8</v>
      </c>
    </row>
    <row r="32" spans="1:11" x14ac:dyDescent="0.25">
      <c r="A32">
        <v>30</v>
      </c>
      <c r="B32">
        <f t="shared" si="2"/>
        <v>3.3333333333333333E-2</v>
      </c>
      <c r="C32">
        <f t="shared" si="3"/>
        <v>1.1111111111111111E-3</v>
      </c>
      <c r="D32" s="6">
        <f t="shared" si="4"/>
        <v>0.01</v>
      </c>
      <c r="E32" s="7">
        <f t="shared" si="5"/>
        <v>6.4258545324653348E-3</v>
      </c>
      <c r="F32" s="7">
        <f t="shared" si="6"/>
        <v>6.7958535309458462E-4</v>
      </c>
      <c r="G32" s="8">
        <f t="shared" si="7"/>
        <v>9.3132257461547852E-10</v>
      </c>
      <c r="H32">
        <f t="shared" si="8"/>
        <v>0.3</v>
      </c>
      <c r="I32">
        <f t="shared" si="8"/>
        <v>0.19277563597396005</v>
      </c>
      <c r="J32">
        <f t="shared" si="8"/>
        <v>2.0387560592837538E-2</v>
      </c>
      <c r="K32">
        <f t="shared" si="8"/>
        <v>2.7939677238464355E-8</v>
      </c>
    </row>
    <row r="33" spans="1:11" x14ac:dyDescent="0.25">
      <c r="A33">
        <v>31</v>
      </c>
      <c r="B33">
        <f t="shared" si="2"/>
        <v>3.2258064516129031E-2</v>
      </c>
      <c r="C33">
        <f t="shared" si="3"/>
        <v>1.0405827263267431E-3</v>
      </c>
      <c r="D33" s="6">
        <f t="shared" si="4"/>
        <v>0.01</v>
      </c>
      <c r="E33" s="7">
        <f t="shared" si="5"/>
        <v>6.2185689023858074E-3</v>
      </c>
      <c r="F33" s="7">
        <f t="shared" si="6"/>
        <v>6.3644830154539669E-4</v>
      </c>
      <c r="G33" s="8">
        <f t="shared" si="7"/>
        <v>4.6566128730773926E-10</v>
      </c>
      <c r="H33">
        <f t="shared" si="8"/>
        <v>0.31</v>
      </c>
      <c r="I33">
        <f t="shared" si="8"/>
        <v>0.19277563597396002</v>
      </c>
      <c r="J33">
        <f t="shared" si="8"/>
        <v>1.9729897347907296E-2</v>
      </c>
      <c r="K33">
        <f t="shared" si="8"/>
        <v>1.4435499906539917E-8</v>
      </c>
    </row>
    <row r="34" spans="1:11" x14ac:dyDescent="0.25">
      <c r="A34">
        <v>32</v>
      </c>
      <c r="B34">
        <f t="shared" si="2"/>
        <v>3.125E-2</v>
      </c>
      <c r="C34">
        <f t="shared" si="3"/>
        <v>9.765625E-4</v>
      </c>
      <c r="D34" s="6">
        <f t="shared" si="4"/>
        <v>0.01</v>
      </c>
      <c r="E34" s="7">
        <f t="shared" si="5"/>
        <v>6.0242386241862516E-3</v>
      </c>
      <c r="F34" s="7">
        <f t="shared" si="6"/>
        <v>5.9729181424328728E-4</v>
      </c>
      <c r="G34" s="8">
        <f t="shared" si="7"/>
        <v>2.3283064365386963E-10</v>
      </c>
      <c r="H34">
        <f t="shared" si="8"/>
        <v>0.32</v>
      </c>
      <c r="I34">
        <f t="shared" si="8"/>
        <v>0.19277563597396005</v>
      </c>
      <c r="J34">
        <f t="shared" si="8"/>
        <v>1.9113338055785193E-2</v>
      </c>
      <c r="K34">
        <f t="shared" si="8"/>
        <v>7.4505805969238281E-9</v>
      </c>
    </row>
    <row r="35" spans="1:11" x14ac:dyDescent="0.25">
      <c r="A35">
        <v>33</v>
      </c>
      <c r="B35">
        <f t="shared" si="2"/>
        <v>3.0303030303030304E-2</v>
      </c>
      <c r="C35">
        <f t="shared" si="3"/>
        <v>9.1827364554637281E-4</v>
      </c>
      <c r="D35" s="6">
        <f t="shared" si="4"/>
        <v>0.01</v>
      </c>
      <c r="E35" s="7">
        <f t="shared" si="5"/>
        <v>5.8416859386048502E-3</v>
      </c>
      <c r="F35" s="7">
        <f t="shared" si="6"/>
        <v>5.6164078768147492E-4</v>
      </c>
      <c r="G35" s="8">
        <f t="shared" si="7"/>
        <v>1.1641532182693481E-10</v>
      </c>
      <c r="H35">
        <f t="shared" si="8"/>
        <v>0.33</v>
      </c>
      <c r="I35">
        <f t="shared" si="8"/>
        <v>0.19277563597396005</v>
      </c>
      <c r="J35">
        <f t="shared" si="8"/>
        <v>1.8534145993488672E-2</v>
      </c>
      <c r="K35">
        <f t="shared" si="8"/>
        <v>3.8417056202888489E-9</v>
      </c>
    </row>
    <row r="36" spans="1:11" x14ac:dyDescent="0.25">
      <c r="A36">
        <v>34</v>
      </c>
      <c r="B36">
        <f t="shared" si="2"/>
        <v>2.9411764705882353E-2</v>
      </c>
      <c r="C36">
        <f t="shared" si="3"/>
        <v>8.6505190311418688E-4</v>
      </c>
      <c r="D36" s="6">
        <f t="shared" si="4"/>
        <v>0.01</v>
      </c>
      <c r="E36" s="7">
        <f t="shared" si="5"/>
        <v>5.6698716462929427E-3</v>
      </c>
      <c r="F36" s="7">
        <f t="shared" si="6"/>
        <v>5.2908894272069734E-4</v>
      </c>
      <c r="G36" s="8">
        <f t="shared" si="7"/>
        <v>5.8207660913467407E-11</v>
      </c>
      <c r="H36">
        <f t="shared" si="8"/>
        <v>0.34</v>
      </c>
      <c r="I36">
        <f t="shared" si="8"/>
        <v>0.19277563597396005</v>
      </c>
      <c r="J36">
        <f t="shared" si="8"/>
        <v>1.7989024052503709E-2</v>
      </c>
      <c r="K36">
        <f t="shared" si="8"/>
        <v>1.9790604710578918E-9</v>
      </c>
    </row>
    <row r="37" spans="1:11" x14ac:dyDescent="0.25">
      <c r="A37">
        <v>35</v>
      </c>
      <c r="B37">
        <f t="shared" si="2"/>
        <v>2.8571428571428571E-2</v>
      </c>
      <c r="C37">
        <f t="shared" si="3"/>
        <v>8.1632653061224493E-4</v>
      </c>
      <c r="D37" s="6">
        <f t="shared" si="4"/>
        <v>0.01</v>
      </c>
      <c r="E37" s="7">
        <f t="shared" si="5"/>
        <v>5.5078753135417158E-3</v>
      </c>
      <c r="F37" s="7">
        <f t="shared" si="6"/>
        <v>4.992871981919397E-4</v>
      </c>
      <c r="G37" s="8">
        <f t="shared" si="7"/>
        <v>2.9103830456733704E-11</v>
      </c>
      <c r="H37">
        <f t="shared" si="8"/>
        <v>0.35000000000000003</v>
      </c>
      <c r="I37">
        <f t="shared" si="8"/>
        <v>0.19277563597396005</v>
      </c>
      <c r="J37">
        <f t="shared" si="8"/>
        <v>1.7475051936717889E-2</v>
      </c>
      <c r="K37">
        <f t="shared" si="8"/>
        <v>1.0186340659856796E-9</v>
      </c>
    </row>
    <row r="38" spans="1:11" x14ac:dyDescent="0.25">
      <c r="A38">
        <v>36</v>
      </c>
      <c r="B38">
        <f t="shared" si="2"/>
        <v>2.7777777777777776E-2</v>
      </c>
      <c r="C38">
        <f t="shared" si="3"/>
        <v>7.716049382716049E-4</v>
      </c>
      <c r="D38" s="6">
        <f t="shared" si="4"/>
        <v>0.01</v>
      </c>
      <c r="E38" s="7">
        <f t="shared" si="5"/>
        <v>5.3548787770544464E-3</v>
      </c>
      <c r="F38" s="7">
        <f t="shared" si="6"/>
        <v>4.719342729823504E-4</v>
      </c>
      <c r="G38" s="8">
        <f t="shared" si="7"/>
        <v>1.4551915228366852E-11</v>
      </c>
      <c r="H38">
        <f t="shared" si="8"/>
        <v>0.36</v>
      </c>
      <c r="I38">
        <f t="shared" si="8"/>
        <v>0.19277563597396008</v>
      </c>
      <c r="J38">
        <f t="shared" si="8"/>
        <v>1.6989633827364615E-2</v>
      </c>
      <c r="K38">
        <f t="shared" si="8"/>
        <v>5.2386894822120667E-10</v>
      </c>
    </row>
    <row r="39" spans="1:11" x14ac:dyDescent="0.25">
      <c r="A39">
        <v>37</v>
      </c>
      <c r="B39">
        <f t="shared" si="2"/>
        <v>2.7027027027027029E-2</v>
      </c>
      <c r="C39">
        <f t="shared" si="3"/>
        <v>7.3046018991964939E-4</v>
      </c>
      <c r="D39" s="6">
        <f t="shared" si="4"/>
        <v>0.01</v>
      </c>
      <c r="E39" s="7">
        <f t="shared" si="5"/>
        <v>5.2101523236205418E-3</v>
      </c>
      <c r="F39" s="7">
        <f t="shared" si="6"/>
        <v>4.4676904147927403E-4</v>
      </c>
      <c r="G39" s="8">
        <f t="shared" si="7"/>
        <v>7.2759576141834259E-12</v>
      </c>
      <c r="H39">
        <f t="shared" si="8"/>
        <v>0.37</v>
      </c>
      <c r="I39">
        <f t="shared" si="8"/>
        <v>0.19277563597396005</v>
      </c>
      <c r="J39">
        <f t="shared" si="8"/>
        <v>1.653045453473314E-2</v>
      </c>
      <c r="K39">
        <f t="shared" si="8"/>
        <v>2.6921043172478676E-10</v>
      </c>
    </row>
    <row r="40" spans="1:11" x14ac:dyDescent="0.25">
      <c r="A40">
        <v>38</v>
      </c>
      <c r="B40">
        <f t="shared" si="2"/>
        <v>2.6315789473684209E-2</v>
      </c>
      <c r="C40">
        <f t="shared" si="3"/>
        <v>6.925207756232687E-4</v>
      </c>
      <c r="D40" s="6">
        <f t="shared" si="4"/>
        <v>0.01</v>
      </c>
      <c r="E40" s="7">
        <f t="shared" si="5"/>
        <v>5.0730430519463163E-3</v>
      </c>
      <c r="F40" s="7">
        <f t="shared" si="6"/>
        <v>4.2356427824454722E-4</v>
      </c>
      <c r="G40" s="8">
        <f t="shared" si="7"/>
        <v>3.637978807091713E-12</v>
      </c>
      <c r="H40">
        <f t="shared" si="8"/>
        <v>0.38</v>
      </c>
      <c r="I40">
        <f t="shared" si="8"/>
        <v>0.19277563597396002</v>
      </c>
      <c r="J40">
        <f t="shared" si="8"/>
        <v>1.6095442573292793E-2</v>
      </c>
      <c r="K40">
        <f t="shared" si="8"/>
        <v>1.3824319466948509E-10</v>
      </c>
    </row>
    <row r="41" spans="1:11" x14ac:dyDescent="0.25">
      <c r="A41">
        <v>39</v>
      </c>
      <c r="B41">
        <f t="shared" si="2"/>
        <v>2.564102564102564E-2</v>
      </c>
      <c r="C41">
        <f t="shared" si="3"/>
        <v>6.5746219592373442E-4</v>
      </c>
      <c r="D41" s="6">
        <f t="shared" si="4"/>
        <v>0.01</v>
      </c>
      <c r="E41" s="7">
        <f t="shared" si="5"/>
        <v>4.9429650249733338E-3</v>
      </c>
      <c r="F41" s="7">
        <f t="shared" si="6"/>
        <v>4.0212151070685487E-4</v>
      </c>
      <c r="G41" s="8">
        <f t="shared" si="7"/>
        <v>1.8189894035458565E-12</v>
      </c>
      <c r="H41">
        <f t="shared" si="8"/>
        <v>0.39</v>
      </c>
      <c r="I41">
        <f t="shared" si="8"/>
        <v>0.19277563597396002</v>
      </c>
      <c r="J41">
        <f t="shared" si="8"/>
        <v>1.568273891756734E-2</v>
      </c>
      <c r="K41">
        <f t="shared" si="8"/>
        <v>7.0940586738288403E-11</v>
      </c>
    </row>
    <row r="42" spans="1:11" x14ac:dyDescent="0.25">
      <c r="A42">
        <v>40</v>
      </c>
      <c r="B42">
        <f t="shared" si="2"/>
        <v>2.5000000000000001E-2</v>
      </c>
      <c r="C42">
        <f t="shared" si="3"/>
        <v>6.2500000000000001E-4</v>
      </c>
      <c r="D42" s="6">
        <f t="shared" si="4"/>
        <v>0.01</v>
      </c>
      <c r="E42" s="7">
        <f t="shared" si="5"/>
        <v>4.8193908993490013E-3</v>
      </c>
      <c r="F42" s="7">
        <f t="shared" si="6"/>
        <v>3.8226676111570386E-4</v>
      </c>
      <c r="G42" s="8">
        <f t="shared" si="7"/>
        <v>9.0949470177292824E-13</v>
      </c>
      <c r="H42">
        <f t="shared" si="8"/>
        <v>0.4</v>
      </c>
      <c r="I42">
        <f t="shared" si="8"/>
        <v>0.19277563597396005</v>
      </c>
      <c r="J42">
        <f t="shared" si="8"/>
        <v>1.5290670444628155E-2</v>
      </c>
      <c r="K42">
        <f t="shared" si="8"/>
        <v>3.637978807091713E-11</v>
      </c>
    </row>
    <row r="43" spans="1:11" x14ac:dyDescent="0.25">
      <c r="A43">
        <v>41</v>
      </c>
      <c r="B43">
        <f t="shared" si="2"/>
        <v>2.4390243902439025E-2</v>
      </c>
      <c r="C43">
        <f t="shared" si="3"/>
        <v>5.9488399762046404E-4</v>
      </c>
      <c r="D43" s="6">
        <f t="shared" si="4"/>
        <v>0.01</v>
      </c>
      <c r="E43" s="7">
        <f t="shared" si="5"/>
        <v>4.7018447798526835E-3</v>
      </c>
      <c r="F43" s="7">
        <f t="shared" si="6"/>
        <v>3.6384700641589894E-4</v>
      </c>
      <c r="G43" s="8">
        <f t="shared" si="7"/>
        <v>4.5474735088646412E-13</v>
      </c>
      <c r="H43">
        <f t="shared" si="8"/>
        <v>0.41000000000000003</v>
      </c>
      <c r="I43">
        <f t="shared" si="8"/>
        <v>0.19277563597396002</v>
      </c>
      <c r="J43">
        <f t="shared" si="8"/>
        <v>1.4917727263051857E-2</v>
      </c>
      <c r="K43">
        <f t="shared" si="8"/>
        <v>1.8644641386345029E-11</v>
      </c>
    </row>
    <row r="44" spans="1:11" x14ac:dyDescent="0.25">
      <c r="A44">
        <v>42</v>
      </c>
      <c r="B44">
        <f t="shared" si="2"/>
        <v>2.3809523809523808E-2</v>
      </c>
      <c r="C44">
        <f t="shared" si="3"/>
        <v>5.6689342403628119E-4</v>
      </c>
      <c r="D44" s="6">
        <f t="shared" si="4"/>
        <v>0.01</v>
      </c>
      <c r="E44" s="7">
        <f t="shared" si="5"/>
        <v>4.5898960946180959E-3</v>
      </c>
      <c r="F44" s="7">
        <f t="shared" si="6"/>
        <v>3.4672722096662479E-4</v>
      </c>
      <c r="G44" s="8">
        <f t="shared" si="7"/>
        <v>2.2737367544323206E-13</v>
      </c>
      <c r="H44">
        <f t="shared" si="8"/>
        <v>0.42</v>
      </c>
      <c r="I44">
        <f t="shared" si="8"/>
        <v>0.19277563597396002</v>
      </c>
      <c r="J44">
        <f t="shared" si="8"/>
        <v>1.4562543280598242E-2</v>
      </c>
      <c r="K44">
        <f t="shared" si="8"/>
        <v>9.5496943686157465E-12</v>
      </c>
    </row>
    <row r="45" spans="1:11" x14ac:dyDescent="0.25">
      <c r="A45">
        <v>43</v>
      </c>
      <c r="B45">
        <f t="shared" si="2"/>
        <v>2.3255813953488372E-2</v>
      </c>
      <c r="C45">
        <f t="shared" si="3"/>
        <v>5.4083288263926451E-4</v>
      </c>
      <c r="D45" s="6">
        <f t="shared" si="4"/>
        <v>0.01</v>
      </c>
      <c r="E45" s="7">
        <f t="shared" si="5"/>
        <v>4.483154324975815E-3</v>
      </c>
      <c r="F45" s="7">
        <f t="shared" si="6"/>
        <v>3.3078789496220995E-4</v>
      </c>
      <c r="G45" s="8">
        <f t="shared" si="7"/>
        <v>1.1368683772161603E-13</v>
      </c>
      <c r="H45">
        <f t="shared" si="8"/>
        <v>0.43</v>
      </c>
      <c r="I45">
        <f t="shared" si="8"/>
        <v>0.19277563597396005</v>
      </c>
      <c r="J45">
        <f t="shared" si="8"/>
        <v>1.4223879483375028E-2</v>
      </c>
      <c r="K45">
        <f t="shared" si="8"/>
        <v>4.8885340220294893E-12</v>
      </c>
    </row>
    <row r="46" spans="1:11" x14ac:dyDescent="0.25">
      <c r="A46">
        <v>44</v>
      </c>
      <c r="B46">
        <f t="shared" si="2"/>
        <v>2.2727272727272728E-2</v>
      </c>
      <c r="C46">
        <f t="shared" si="3"/>
        <v>5.1652892561983473E-4</v>
      </c>
      <c r="D46" s="6">
        <f t="shared" si="4"/>
        <v>0.01</v>
      </c>
      <c r="E46" s="7">
        <f t="shared" si="5"/>
        <v>4.381264453953637E-3</v>
      </c>
      <c r="F46" s="7">
        <f t="shared" si="6"/>
        <v>3.159229430708296E-4</v>
      </c>
      <c r="G46" s="8">
        <f t="shared" si="7"/>
        <v>5.6843418860808015E-14</v>
      </c>
      <c r="H46">
        <f t="shared" si="8"/>
        <v>0.44</v>
      </c>
      <c r="I46">
        <f t="shared" si="8"/>
        <v>0.19277563597396002</v>
      </c>
      <c r="J46">
        <f t="shared" si="8"/>
        <v>1.3900609495116503E-2</v>
      </c>
      <c r="K46">
        <f t="shared" si="8"/>
        <v>2.5011104298755527E-12</v>
      </c>
    </row>
    <row r="47" spans="1:11" x14ac:dyDescent="0.25">
      <c r="A47">
        <v>45</v>
      </c>
      <c r="B47">
        <f t="shared" si="2"/>
        <v>2.2222222222222223E-2</v>
      </c>
      <c r="C47">
        <f t="shared" si="3"/>
        <v>4.9382716049382717E-4</v>
      </c>
      <c r="D47" s="6">
        <f t="shared" si="4"/>
        <v>0.01</v>
      </c>
      <c r="E47" s="7">
        <f t="shared" si="5"/>
        <v>4.2839030216435562E-3</v>
      </c>
      <c r="F47" s="7">
        <f t="shared" si="6"/>
        <v>3.0203793470870427E-4</v>
      </c>
      <c r="G47" s="8">
        <f t="shared" si="7"/>
        <v>2.8421709430404007E-14</v>
      </c>
      <c r="H47">
        <f t="shared" si="8"/>
        <v>0.45</v>
      </c>
      <c r="I47">
        <f t="shared" si="8"/>
        <v>0.19277563597396002</v>
      </c>
      <c r="J47">
        <f t="shared" si="8"/>
        <v>1.3591707061891693E-2</v>
      </c>
      <c r="K47">
        <f t="shared" si="8"/>
        <v>1.2789769243681803E-12</v>
      </c>
    </row>
    <row r="48" spans="1:11" x14ac:dyDescent="0.25">
      <c r="A48">
        <v>46</v>
      </c>
      <c r="B48">
        <f t="shared" si="2"/>
        <v>2.1739130434782608E-2</v>
      </c>
      <c r="C48">
        <f t="shared" si="3"/>
        <v>4.7258979206049151E-4</v>
      </c>
      <c r="D48" s="6">
        <f t="shared" si="4"/>
        <v>0.01</v>
      </c>
      <c r="E48" s="7">
        <f t="shared" si="5"/>
        <v>4.1907746950860881E-3</v>
      </c>
      <c r="F48" s="7">
        <f t="shared" si="6"/>
        <v>2.8904859063569289E-4</v>
      </c>
      <c r="G48" s="8">
        <f t="shared" si="7"/>
        <v>1.4210854715202004E-14</v>
      </c>
      <c r="H48">
        <f t="shared" si="8"/>
        <v>0.46</v>
      </c>
      <c r="I48">
        <f t="shared" si="8"/>
        <v>0.19277563597396005</v>
      </c>
      <c r="J48">
        <f t="shared" si="8"/>
        <v>1.3296235169241872E-2</v>
      </c>
      <c r="K48">
        <f t="shared" si="8"/>
        <v>6.5369931689929217E-13</v>
      </c>
    </row>
    <row r="49" spans="1:11" x14ac:dyDescent="0.25">
      <c r="A49">
        <v>47</v>
      </c>
      <c r="B49">
        <f t="shared" si="2"/>
        <v>2.1276595744680851E-2</v>
      </c>
      <c r="C49">
        <f t="shared" si="3"/>
        <v>4.526935264825713E-4</v>
      </c>
      <c r="D49" s="6">
        <f t="shared" si="4"/>
        <v>0.01</v>
      </c>
      <c r="E49" s="7">
        <f t="shared" si="5"/>
        <v>4.1016092760417034E-3</v>
      </c>
      <c r="F49" s="7">
        <f t="shared" si="6"/>
        <v>2.7687950103446181E-4</v>
      </c>
      <c r="G49" s="8">
        <f t="shared" si="7"/>
        <v>7.1054273576010019E-15</v>
      </c>
      <c r="H49">
        <f t="shared" si="8"/>
        <v>0.47000000000000003</v>
      </c>
      <c r="I49">
        <f t="shared" si="8"/>
        <v>0.19277563597396005</v>
      </c>
      <c r="J49">
        <f t="shared" si="8"/>
        <v>1.3013336548619706E-2</v>
      </c>
      <c r="K49">
        <f t="shared" si="8"/>
        <v>3.3395508580724709E-13</v>
      </c>
    </row>
    <row r="50" spans="1:11" x14ac:dyDescent="0.25">
      <c r="A50">
        <v>48</v>
      </c>
      <c r="B50">
        <f t="shared" si="2"/>
        <v>2.0833333333333332E-2</v>
      </c>
      <c r="C50">
        <f t="shared" si="3"/>
        <v>4.3402777777777775E-4</v>
      </c>
      <c r="D50" s="6">
        <f t="shared" si="4"/>
        <v>0.01</v>
      </c>
      <c r="E50" s="7">
        <f t="shared" si="5"/>
        <v>4.0161590827908341E-3</v>
      </c>
      <c r="F50" s="7">
        <f t="shared" si="6"/>
        <v>2.6546302855257211E-4</v>
      </c>
      <c r="G50" s="8">
        <f t="shared" si="7"/>
        <v>3.5527136788005009E-15</v>
      </c>
      <c r="H50">
        <f t="shared" si="8"/>
        <v>0.48</v>
      </c>
      <c r="I50">
        <f t="shared" si="8"/>
        <v>0.19277563597396002</v>
      </c>
      <c r="J50">
        <f t="shared" si="8"/>
        <v>1.2742225370523462E-2</v>
      </c>
      <c r="K50">
        <f t="shared" si="8"/>
        <v>1.7053025658242404E-13</v>
      </c>
    </row>
    <row r="51" spans="1:11" x14ac:dyDescent="0.25">
      <c r="A51">
        <v>49</v>
      </c>
      <c r="B51">
        <f t="shared" si="2"/>
        <v>2.0408163265306121E-2</v>
      </c>
      <c r="C51">
        <f t="shared" si="3"/>
        <v>4.1649312786339027E-4</v>
      </c>
      <c r="D51" s="6">
        <f t="shared" si="4"/>
        <v>0.01</v>
      </c>
      <c r="E51" s="7">
        <f t="shared" si="5"/>
        <v>3.9341966525297967E-3</v>
      </c>
      <c r="F51" s="7">
        <f t="shared" si="6"/>
        <v>2.5473836642445904E-4</v>
      </c>
      <c r="G51" s="8">
        <f t="shared" si="7"/>
        <v>1.7763568394002505E-15</v>
      </c>
      <c r="H51">
        <f t="shared" si="8"/>
        <v>0.49</v>
      </c>
      <c r="I51">
        <f t="shared" si="8"/>
        <v>0.19277563597396005</v>
      </c>
      <c r="J51">
        <f t="shared" si="8"/>
        <v>1.2482179954798493E-2</v>
      </c>
      <c r="K51">
        <f t="shared" si="8"/>
        <v>8.7041485130612273E-14</v>
      </c>
    </row>
    <row r="52" spans="1:11" x14ac:dyDescent="0.25">
      <c r="A52">
        <v>50</v>
      </c>
      <c r="B52">
        <f t="shared" si="2"/>
        <v>0.02</v>
      </c>
      <c r="C52">
        <f t="shared" si="3"/>
        <v>4.0000000000000002E-4</v>
      </c>
      <c r="D52" s="6">
        <f t="shared" si="4"/>
        <v>0.01</v>
      </c>
      <c r="E52" s="7">
        <f t="shared" si="5"/>
        <v>3.8555127194792012E-3</v>
      </c>
      <c r="F52" s="7">
        <f t="shared" si="6"/>
        <v>2.4465072711405046E-4</v>
      </c>
      <c r="G52" s="8">
        <f t="shared" si="7"/>
        <v>8.8817841970012523E-16</v>
      </c>
      <c r="H52">
        <f t="shared" si="8"/>
        <v>0.5</v>
      </c>
      <c r="I52">
        <f t="shared" si="8"/>
        <v>0.19277563597396005</v>
      </c>
      <c r="J52">
        <f t="shared" si="8"/>
        <v>1.2232536355702523E-2</v>
      </c>
      <c r="K52">
        <f t="shared" si="8"/>
        <v>4.4408920985006262E-14</v>
      </c>
    </row>
    <row r="53" spans="1:11" x14ac:dyDescent="0.25">
      <c r="A53">
        <v>51</v>
      </c>
      <c r="B53">
        <f t="shared" si="2"/>
        <v>1.9607843137254902E-2</v>
      </c>
      <c r="C53">
        <f t="shared" si="3"/>
        <v>3.8446751249519417E-4</v>
      </c>
      <c r="D53" s="6">
        <f t="shared" si="4"/>
        <v>0.01</v>
      </c>
      <c r="E53" s="7">
        <f t="shared" si="5"/>
        <v>3.7799144308619621E-3</v>
      </c>
      <c r="F53" s="7">
        <f t="shared" si="6"/>
        <v>2.3515064120919885E-4</v>
      </c>
      <c r="G53" s="8">
        <f t="shared" si="7"/>
        <v>4.4408920985006262E-16</v>
      </c>
      <c r="H53">
        <f t="shared" si="8"/>
        <v>0.51</v>
      </c>
      <c r="I53">
        <f t="shared" si="8"/>
        <v>0.19277563597396008</v>
      </c>
      <c r="J53">
        <f t="shared" si="8"/>
        <v>1.1992682701669142E-2</v>
      </c>
      <c r="K53">
        <f t="shared" si="8"/>
        <v>2.2648549702353193E-14</v>
      </c>
    </row>
    <row r="54" spans="1:11" x14ac:dyDescent="0.25">
      <c r="A54">
        <v>52</v>
      </c>
      <c r="B54">
        <f t="shared" si="2"/>
        <v>1.9230769230769232E-2</v>
      </c>
      <c r="C54">
        <f t="shared" si="3"/>
        <v>3.6982248520710058E-4</v>
      </c>
      <c r="D54" s="6">
        <f t="shared" si="4"/>
        <v>0.01</v>
      </c>
      <c r="E54" s="7">
        <f t="shared" si="5"/>
        <v>3.707223768730001E-3</v>
      </c>
      <c r="F54" s="7">
        <f t="shared" si="6"/>
        <v>2.2619334977260584E-4</v>
      </c>
      <c r="G54" s="8">
        <f t="shared" si="7"/>
        <v>2.2204460492503131E-16</v>
      </c>
      <c r="H54">
        <f t="shared" si="8"/>
        <v>0.52</v>
      </c>
      <c r="I54">
        <f t="shared" si="8"/>
        <v>0.19277563597396005</v>
      </c>
      <c r="J54">
        <f t="shared" si="8"/>
        <v>1.1762054188175504E-2</v>
      </c>
      <c r="K54">
        <f t="shared" si="8"/>
        <v>1.1546319456101628E-14</v>
      </c>
    </row>
    <row r="55" spans="1:11" x14ac:dyDescent="0.25">
      <c r="A55">
        <v>53</v>
      </c>
      <c r="B55">
        <f t="shared" si="2"/>
        <v>1.8867924528301886E-2</v>
      </c>
      <c r="C55">
        <f t="shared" si="3"/>
        <v>3.55998576005696E-4</v>
      </c>
      <c r="D55" s="6">
        <f t="shared" si="4"/>
        <v>0.01</v>
      </c>
      <c r="E55" s="7">
        <f t="shared" si="5"/>
        <v>3.6372761504520766E-3</v>
      </c>
      <c r="F55" s="7">
        <f t="shared" si="6"/>
        <v>2.177382761784002E-4</v>
      </c>
      <c r="G55" s="8">
        <f t="shared" si="7"/>
        <v>1.1102230246251565E-16</v>
      </c>
      <c r="H55">
        <f t="shared" si="8"/>
        <v>0.53</v>
      </c>
      <c r="I55">
        <f t="shared" si="8"/>
        <v>0.19277563597396005</v>
      </c>
      <c r="J55">
        <f t="shared" si="8"/>
        <v>1.154012863745521E-2</v>
      </c>
      <c r="K55">
        <f t="shared" si="8"/>
        <v>5.8841820305133297E-15</v>
      </c>
    </row>
    <row r="56" spans="1:11" x14ac:dyDescent="0.25">
      <c r="A56">
        <v>54</v>
      </c>
      <c r="B56">
        <f t="shared" si="2"/>
        <v>1.8518518518518517E-2</v>
      </c>
      <c r="C56">
        <f t="shared" si="3"/>
        <v>3.4293552812071328E-4</v>
      </c>
      <c r="D56" s="6">
        <f t="shared" si="4"/>
        <v>0.01</v>
      </c>
      <c r="E56" s="7">
        <f t="shared" si="5"/>
        <v>3.5699191847029634E-3</v>
      </c>
      <c r="F56" s="7">
        <f t="shared" si="6"/>
        <v>2.0974856576993353E-4</v>
      </c>
      <c r="G56" s="8">
        <f t="shared" si="7"/>
        <v>5.5511151231257827E-17</v>
      </c>
      <c r="H56">
        <f t="shared" si="8"/>
        <v>0.54</v>
      </c>
      <c r="I56">
        <f t="shared" si="8"/>
        <v>0.19277563597396002</v>
      </c>
      <c r="J56">
        <f t="shared" si="8"/>
        <v>1.132642255157641E-2</v>
      </c>
      <c r="K56">
        <f t="shared" si="8"/>
        <v>2.9976021664879227E-15</v>
      </c>
    </row>
    <row r="57" spans="1:11" x14ac:dyDescent="0.25">
      <c r="A57">
        <v>55</v>
      </c>
      <c r="B57">
        <f t="shared" si="2"/>
        <v>1.8181818181818181E-2</v>
      </c>
      <c r="C57">
        <f t="shared" si="3"/>
        <v>3.3057851239669424E-4</v>
      </c>
      <c r="D57" s="6">
        <f t="shared" si="4"/>
        <v>0.01</v>
      </c>
      <c r="E57" s="7">
        <f t="shared" si="5"/>
        <v>3.5050115631629097E-3</v>
      </c>
      <c r="F57" s="7">
        <f t="shared" si="6"/>
        <v>2.0219068356533095E-4</v>
      </c>
      <c r="G57" s="8">
        <f t="shared" si="7"/>
        <v>2.7755575615628914E-17</v>
      </c>
      <c r="H57">
        <f t="shared" si="8"/>
        <v>0.55000000000000004</v>
      </c>
      <c r="I57">
        <f t="shared" si="8"/>
        <v>0.19277563597396002</v>
      </c>
      <c r="J57">
        <f t="shared" si="8"/>
        <v>1.1120487596093203E-2</v>
      </c>
      <c r="K57">
        <f t="shared" si="8"/>
        <v>1.5265566588595902E-15</v>
      </c>
    </row>
    <row r="58" spans="1:11" x14ac:dyDescent="0.25">
      <c r="A58">
        <v>56</v>
      </c>
      <c r="B58">
        <f t="shared" si="2"/>
        <v>1.7857142857142856E-2</v>
      </c>
      <c r="C58">
        <f t="shared" si="3"/>
        <v>3.1887755102040814E-4</v>
      </c>
      <c r="D58" s="6">
        <f t="shared" si="4"/>
        <v>0.01</v>
      </c>
      <c r="E58" s="7">
        <f t="shared" si="5"/>
        <v>3.4424220709635719E-3</v>
      </c>
      <c r="F58" s="7">
        <f t="shared" si="6"/>
        <v>1.9503406179372646E-4</v>
      </c>
      <c r="G58" s="8">
        <f t="shared" si="7"/>
        <v>1.3877787807814457E-17</v>
      </c>
      <c r="H58">
        <f t="shared" si="8"/>
        <v>0.56000000000000005</v>
      </c>
      <c r="I58">
        <f t="shared" si="8"/>
        <v>0.19277563597396002</v>
      </c>
      <c r="J58">
        <f t="shared" si="8"/>
        <v>1.0921907460448681E-2</v>
      </c>
      <c r="K58">
        <f t="shared" si="8"/>
        <v>7.7715611723760958E-16</v>
      </c>
    </row>
    <row r="59" spans="1:11" x14ac:dyDescent="0.25">
      <c r="A59">
        <v>57</v>
      </c>
      <c r="B59">
        <f t="shared" si="2"/>
        <v>1.7543859649122806E-2</v>
      </c>
      <c r="C59">
        <f t="shared" si="3"/>
        <v>3.0778701138811941E-4</v>
      </c>
      <c r="D59" s="6">
        <f t="shared" si="4"/>
        <v>0.01</v>
      </c>
      <c r="E59" s="7">
        <f t="shared" si="5"/>
        <v>3.3820287012975444E-3</v>
      </c>
      <c r="F59" s="7">
        <f t="shared" si="6"/>
        <v>1.8825079033090987E-4</v>
      </c>
      <c r="G59" s="8">
        <f t="shared" si="7"/>
        <v>6.9388939039072284E-18</v>
      </c>
      <c r="H59">
        <f t="shared" si="8"/>
        <v>0.57000000000000006</v>
      </c>
      <c r="I59">
        <f t="shared" si="8"/>
        <v>0.19277563597396002</v>
      </c>
      <c r="J59">
        <f t="shared" si="8"/>
        <v>1.0730295048861863E-2</v>
      </c>
      <c r="K59">
        <f t="shared" si="8"/>
        <v>3.9551695252271202E-16</v>
      </c>
    </row>
    <row r="60" spans="1:11" x14ac:dyDescent="0.25">
      <c r="A60">
        <v>58</v>
      </c>
      <c r="B60">
        <f t="shared" si="2"/>
        <v>1.7241379310344827E-2</v>
      </c>
      <c r="C60">
        <f t="shared" si="3"/>
        <v>2.9726516052318666E-4</v>
      </c>
      <c r="D60" s="6">
        <f t="shared" si="4"/>
        <v>0.01</v>
      </c>
      <c r="E60" s="7">
        <f t="shared" si="5"/>
        <v>3.3237178616200005E-3</v>
      </c>
      <c r="F60" s="7">
        <f t="shared" si="6"/>
        <v>1.8181534416918137E-4</v>
      </c>
      <c r="G60" s="8">
        <f t="shared" si="7"/>
        <v>3.4694469519536142E-18</v>
      </c>
      <c r="H60">
        <f t="shared" si="8"/>
        <v>0.57999999999999996</v>
      </c>
      <c r="I60">
        <f t="shared" si="8"/>
        <v>0.19277563597396002</v>
      </c>
      <c r="J60">
        <f t="shared" si="8"/>
        <v>1.054528996181252E-2</v>
      </c>
      <c r="K60">
        <f t="shared" si="8"/>
        <v>2.0122792321330962E-16</v>
      </c>
    </row>
    <row r="61" spans="1:11" x14ac:dyDescent="0.25">
      <c r="A61">
        <v>59</v>
      </c>
      <c r="B61">
        <f t="shared" si="2"/>
        <v>1.6949152542372881E-2</v>
      </c>
      <c r="C61">
        <f t="shared" si="3"/>
        <v>2.8727377190462512E-4</v>
      </c>
      <c r="D61" s="6">
        <f t="shared" si="4"/>
        <v>0.01</v>
      </c>
      <c r="E61" s="7">
        <f t="shared" si="5"/>
        <v>3.2673836605755938E-3</v>
      </c>
      <c r="F61" s="7">
        <f t="shared" si="6"/>
        <v>1.7570434294315605E-4</v>
      </c>
      <c r="G61" s="8">
        <f t="shared" si="7"/>
        <v>1.7347234759768071E-18</v>
      </c>
      <c r="H61">
        <f t="shared" si="8"/>
        <v>0.59</v>
      </c>
      <c r="I61">
        <f t="shared" si="8"/>
        <v>0.19277563597396002</v>
      </c>
      <c r="J61">
        <f t="shared" si="8"/>
        <v>1.0366556233646207E-2</v>
      </c>
      <c r="K61">
        <f t="shared" si="8"/>
        <v>1.0234868508263162E-16</v>
      </c>
    </row>
    <row r="62" spans="1:11" x14ac:dyDescent="0.25">
      <c r="A62">
        <v>60</v>
      </c>
      <c r="B62">
        <f t="shared" si="2"/>
        <v>1.6666666666666666E-2</v>
      </c>
      <c r="C62">
        <f t="shared" si="3"/>
        <v>2.7777777777777778E-4</v>
      </c>
      <c r="D62" s="6">
        <f t="shared" si="4"/>
        <v>0.01</v>
      </c>
      <c r="E62" s="7">
        <f t="shared" si="5"/>
        <v>3.2129272662326674E-3</v>
      </c>
      <c r="F62" s="7">
        <f t="shared" si="6"/>
        <v>1.6989633827364616E-4</v>
      </c>
      <c r="G62" s="8">
        <f t="shared" si="7"/>
        <v>8.6736173798840355E-19</v>
      </c>
      <c r="H62">
        <f t="shared" si="8"/>
        <v>0.6</v>
      </c>
      <c r="I62">
        <f t="shared" si="8"/>
        <v>0.19277563597396005</v>
      </c>
      <c r="J62">
        <f t="shared" si="8"/>
        <v>1.0193780296418769E-2</v>
      </c>
      <c r="K62">
        <f t="shared" si="8"/>
        <v>5.2041704279304213E-17</v>
      </c>
    </row>
    <row r="63" spans="1:11" x14ac:dyDescent="0.25">
      <c r="A63">
        <v>61</v>
      </c>
      <c r="B63">
        <f t="shared" si="2"/>
        <v>1.6393442622950821E-2</v>
      </c>
      <c r="C63">
        <f t="shared" si="3"/>
        <v>2.6874496103198063E-4</v>
      </c>
      <c r="D63" s="6">
        <f t="shared" si="4"/>
        <v>0.01</v>
      </c>
      <c r="E63" s="7">
        <f t="shared" si="5"/>
        <v>3.1602563274419678E-3</v>
      </c>
      <c r="F63" s="7">
        <f t="shared" si="6"/>
        <v>1.6437162531177804E-4</v>
      </c>
      <c r="G63" s="8">
        <f t="shared" si="7"/>
        <v>4.3368086899420177E-19</v>
      </c>
      <c r="H63">
        <f t="shared" si="8"/>
        <v>0.61</v>
      </c>
      <c r="I63">
        <f t="shared" si="8"/>
        <v>0.19277563597396002</v>
      </c>
      <c r="J63">
        <f t="shared" si="8"/>
        <v>1.0026669144018461E-2</v>
      </c>
      <c r="K63">
        <f t="shared" si="8"/>
        <v>2.6454533008646308E-17</v>
      </c>
    </row>
    <row r="64" spans="1:11" x14ac:dyDescent="0.25">
      <c r="A64">
        <v>62</v>
      </c>
      <c r="B64">
        <f t="shared" si="2"/>
        <v>1.6129032258064516E-2</v>
      </c>
      <c r="C64">
        <f t="shared" si="3"/>
        <v>2.6014568158168577E-4</v>
      </c>
      <c r="D64" s="6">
        <f t="shared" si="4"/>
        <v>0.01</v>
      </c>
      <c r="E64" s="7">
        <f t="shared" si="5"/>
        <v>3.1092844511929037E-3</v>
      </c>
      <c r="F64" s="7">
        <f t="shared" si="6"/>
        <v>1.5911207538634917E-4</v>
      </c>
      <c r="G64" s="8">
        <f t="shared" si="7"/>
        <v>2.1684043449710089E-19</v>
      </c>
      <c r="H64">
        <f t="shared" si="8"/>
        <v>0.62</v>
      </c>
      <c r="I64">
        <f t="shared" si="8"/>
        <v>0.19277563597396002</v>
      </c>
      <c r="J64">
        <f t="shared" si="8"/>
        <v>9.8649486739536482E-3</v>
      </c>
      <c r="K64">
        <f t="shared" si="8"/>
        <v>1.3444106938820255E-17</v>
      </c>
    </row>
    <row r="65" spans="1:11" x14ac:dyDescent="0.25">
      <c r="A65">
        <v>63</v>
      </c>
      <c r="B65">
        <f t="shared" si="2"/>
        <v>1.5873015873015872E-2</v>
      </c>
      <c r="C65">
        <f t="shared" si="3"/>
        <v>2.5195263290501388E-4</v>
      </c>
      <c r="D65" s="6">
        <f t="shared" si="4"/>
        <v>0.01</v>
      </c>
      <c r="E65" s="7">
        <f t="shared" si="5"/>
        <v>3.0599307297453976E-3</v>
      </c>
      <c r="F65" s="7">
        <f t="shared" si="6"/>
        <v>1.5410098709627769E-4</v>
      </c>
      <c r="G65" s="8">
        <f t="shared" si="7"/>
        <v>1.0842021724855044E-19</v>
      </c>
      <c r="H65">
        <f t="shared" si="8"/>
        <v>0.63</v>
      </c>
      <c r="I65">
        <f t="shared" si="8"/>
        <v>0.19277563597396005</v>
      </c>
      <c r="J65">
        <f t="shared" si="8"/>
        <v>9.7083621870654949E-3</v>
      </c>
      <c r="K65">
        <f t="shared" si="8"/>
        <v>6.8304736866586779E-18</v>
      </c>
    </row>
    <row r="66" spans="1:11" x14ac:dyDescent="0.25">
      <c r="A66">
        <v>64</v>
      </c>
      <c r="B66">
        <f t="shared" si="2"/>
        <v>1.5625E-2</v>
      </c>
      <c r="C66">
        <f t="shared" si="3"/>
        <v>2.44140625E-4</v>
      </c>
      <c r="D66" s="6">
        <f t="shared" si="4"/>
        <v>0.01</v>
      </c>
      <c r="E66" s="7">
        <f t="shared" si="5"/>
        <v>3.0121193120931258E-3</v>
      </c>
      <c r="F66" s="7">
        <f t="shared" si="6"/>
        <v>1.4932295356082182E-4</v>
      </c>
      <c r="G66" s="8">
        <f t="shared" si="7"/>
        <v>5.4210108624275222E-20</v>
      </c>
      <c r="H66">
        <f t="shared" si="8"/>
        <v>0.64</v>
      </c>
      <c r="I66">
        <f t="shared" si="8"/>
        <v>0.19277563597396005</v>
      </c>
      <c r="J66">
        <f t="shared" si="8"/>
        <v>9.5566690278925965E-3</v>
      </c>
      <c r="K66">
        <f t="shared" si="8"/>
        <v>3.4694469519536142E-18</v>
      </c>
    </row>
    <row r="67" spans="1:11" x14ac:dyDescent="0.25">
      <c r="A67">
        <v>65</v>
      </c>
      <c r="B67">
        <f t="shared" si="2"/>
        <v>1.5384615384615385E-2</v>
      </c>
      <c r="C67">
        <f t="shared" si="3"/>
        <v>2.3668639053254438E-4</v>
      </c>
      <c r="D67" s="6">
        <f t="shared" si="4"/>
        <v>0.01</v>
      </c>
      <c r="E67" s="7">
        <f t="shared" si="5"/>
        <v>2.9657790149840006E-3</v>
      </c>
      <c r="F67" s="7">
        <f t="shared" si="6"/>
        <v>1.4476374385446772E-4</v>
      </c>
      <c r="G67" s="8">
        <f t="shared" si="7"/>
        <v>2.7105054312137611E-20</v>
      </c>
      <c r="H67">
        <f t="shared" si="8"/>
        <v>0.65</v>
      </c>
      <c r="I67">
        <f t="shared" si="8"/>
        <v>0.19277563597396002</v>
      </c>
      <c r="J67">
        <f t="shared" si="8"/>
        <v>9.4096433505404028E-3</v>
      </c>
      <c r="K67">
        <f t="shared" si="8"/>
        <v>1.7618285302889447E-18</v>
      </c>
    </row>
    <row r="68" spans="1:11" x14ac:dyDescent="0.25">
      <c r="A68">
        <v>66</v>
      </c>
      <c r="B68">
        <f t="shared" ref="B68:B102" si="9">1/A68</f>
        <v>1.5151515151515152E-2</v>
      </c>
      <c r="C68">
        <f t="shared" ref="C68:C102" si="10">1/(A68*A68)</f>
        <v>2.295684113865932E-4</v>
      </c>
      <c r="D68" s="6">
        <f t="shared" ref="D68:D102" si="11">1/100</f>
        <v>0.01</v>
      </c>
      <c r="E68" s="7">
        <f t="shared" ref="E68:F102" si="12">1/($A68*$B$103)</f>
        <v>2.9208429693024251E-3</v>
      </c>
      <c r="F68" s="7">
        <f t="shared" ref="F68:F102" si="13">1/($A68*$A68*$C$103)</f>
        <v>1.4041019692036873E-4</v>
      </c>
      <c r="G68" s="8">
        <f t="shared" ref="G68:G102" si="14">1/(POWER(2,A68))</f>
        <v>1.3552527156068805E-20</v>
      </c>
      <c r="H68">
        <f t="shared" ref="H68:K102" si="15">D68*$A68</f>
        <v>0.66</v>
      </c>
      <c r="I68">
        <f t="shared" si="15"/>
        <v>0.19277563597396005</v>
      </c>
      <c r="J68">
        <f t="shared" si="15"/>
        <v>9.2670729967443358E-3</v>
      </c>
      <c r="K68">
        <f t="shared" si="15"/>
        <v>8.9446679230054116E-19</v>
      </c>
    </row>
    <row r="69" spans="1:11" x14ac:dyDescent="0.25">
      <c r="A69">
        <v>67</v>
      </c>
      <c r="B69">
        <f t="shared" si="9"/>
        <v>1.4925373134328358E-2</v>
      </c>
      <c r="C69">
        <f t="shared" si="10"/>
        <v>2.2276676319893073E-4</v>
      </c>
      <c r="D69" s="6">
        <f t="shared" si="11"/>
        <v>0.01</v>
      </c>
      <c r="E69" s="7">
        <f t="shared" si="12"/>
        <v>2.8772482981188068E-3</v>
      </c>
      <c r="F69" s="7">
        <f t="shared" si="13"/>
        <v>1.3625012648365475E-4</v>
      </c>
      <c r="G69" s="8">
        <f t="shared" si="14"/>
        <v>6.7762635780344027E-21</v>
      </c>
      <c r="H69">
        <f t="shared" si="15"/>
        <v>0.67</v>
      </c>
      <c r="I69">
        <f t="shared" si="15"/>
        <v>0.19277563597396005</v>
      </c>
      <c r="J69">
        <f t="shared" si="15"/>
        <v>9.1287584744048685E-3</v>
      </c>
      <c r="K69">
        <f t="shared" si="15"/>
        <v>4.5400965972830498E-19</v>
      </c>
    </row>
    <row r="70" spans="1:11" x14ac:dyDescent="0.25">
      <c r="A70">
        <v>68</v>
      </c>
      <c r="B70">
        <f t="shared" si="9"/>
        <v>1.4705882352941176E-2</v>
      </c>
      <c r="C70">
        <f t="shared" si="10"/>
        <v>2.1626297577854672E-4</v>
      </c>
      <c r="D70" s="6">
        <f t="shared" si="11"/>
        <v>0.01</v>
      </c>
      <c r="E70" s="7">
        <f t="shared" si="12"/>
        <v>2.8349358231464714E-3</v>
      </c>
      <c r="F70" s="7">
        <f t="shared" si="13"/>
        <v>1.3227223568017433E-4</v>
      </c>
      <c r="G70" s="8">
        <f t="shared" si="14"/>
        <v>3.3881317890172014E-21</v>
      </c>
      <c r="H70">
        <f t="shared" si="15"/>
        <v>0.68</v>
      </c>
      <c r="I70">
        <f t="shared" si="15"/>
        <v>0.19277563597396005</v>
      </c>
      <c r="J70">
        <f t="shared" si="15"/>
        <v>8.9945120262518545E-3</v>
      </c>
      <c r="K70">
        <f t="shared" si="15"/>
        <v>2.3039296165316969E-19</v>
      </c>
    </row>
    <row r="71" spans="1:11" x14ac:dyDescent="0.25">
      <c r="A71">
        <v>69</v>
      </c>
      <c r="B71">
        <f t="shared" si="9"/>
        <v>1.4492753623188406E-2</v>
      </c>
      <c r="C71">
        <f t="shared" si="10"/>
        <v>2.1003990758244065E-4</v>
      </c>
      <c r="D71" s="6">
        <f t="shared" si="11"/>
        <v>0.01</v>
      </c>
      <c r="E71" s="7">
        <f t="shared" si="12"/>
        <v>2.7938497967240588E-3</v>
      </c>
      <c r="F71" s="7">
        <f t="shared" si="13"/>
        <v>1.2846604028253017E-4</v>
      </c>
      <c r="G71" s="8">
        <f t="shared" si="14"/>
        <v>1.6940658945086007E-21</v>
      </c>
      <c r="H71">
        <f t="shared" si="15"/>
        <v>0.69000000000000006</v>
      </c>
      <c r="I71">
        <f t="shared" si="15"/>
        <v>0.19277563597396005</v>
      </c>
      <c r="J71">
        <f t="shared" si="15"/>
        <v>8.8641567794945815E-3</v>
      </c>
      <c r="K71">
        <f t="shared" si="15"/>
        <v>1.1689054672109345E-19</v>
      </c>
    </row>
    <row r="72" spans="1:11" x14ac:dyDescent="0.25">
      <c r="A72">
        <v>70</v>
      </c>
      <c r="B72">
        <f t="shared" si="9"/>
        <v>1.4285714285714285E-2</v>
      </c>
      <c r="C72">
        <f t="shared" si="10"/>
        <v>2.0408163265306123E-4</v>
      </c>
      <c r="D72" s="6">
        <f t="shared" si="11"/>
        <v>0.01</v>
      </c>
      <c r="E72" s="7">
        <f t="shared" si="12"/>
        <v>2.7539376567708579E-3</v>
      </c>
      <c r="F72" s="7">
        <f t="shared" si="13"/>
        <v>1.2482179954798492E-4</v>
      </c>
      <c r="G72" s="8">
        <f t="shared" si="14"/>
        <v>8.4703294725430034E-22</v>
      </c>
      <c r="H72">
        <f t="shared" si="15"/>
        <v>0.70000000000000007</v>
      </c>
      <c r="I72">
        <f t="shared" si="15"/>
        <v>0.19277563597396005</v>
      </c>
      <c r="J72">
        <f t="shared" si="15"/>
        <v>8.7375259683589446E-3</v>
      </c>
      <c r="K72">
        <f t="shared" si="15"/>
        <v>5.9292306307801024E-20</v>
      </c>
    </row>
    <row r="73" spans="1:11" x14ac:dyDescent="0.25">
      <c r="A73">
        <v>71</v>
      </c>
      <c r="B73">
        <f t="shared" si="9"/>
        <v>1.4084507042253521E-2</v>
      </c>
      <c r="C73">
        <f t="shared" si="10"/>
        <v>1.9837333862328903E-4</v>
      </c>
      <c r="D73" s="6">
        <f t="shared" si="11"/>
        <v>0.01</v>
      </c>
      <c r="E73" s="7">
        <f t="shared" si="12"/>
        <v>2.7151498024501415E-3</v>
      </c>
      <c r="F73" s="7">
        <f t="shared" si="13"/>
        <v>1.2133045383557352E-4</v>
      </c>
      <c r="G73" s="8">
        <f t="shared" si="14"/>
        <v>4.2351647362715017E-22</v>
      </c>
      <c r="H73">
        <f t="shared" si="15"/>
        <v>0.71</v>
      </c>
      <c r="I73">
        <f t="shared" si="15"/>
        <v>0.19277563597396005</v>
      </c>
      <c r="J73">
        <f t="shared" si="15"/>
        <v>8.6144622223257201E-3</v>
      </c>
      <c r="K73">
        <f t="shared" si="15"/>
        <v>3.0069669627527662E-20</v>
      </c>
    </row>
    <row r="74" spans="1:11" x14ac:dyDescent="0.25">
      <c r="A74">
        <v>72</v>
      </c>
      <c r="B74">
        <f t="shared" si="9"/>
        <v>1.3888888888888888E-2</v>
      </c>
      <c r="C74">
        <f t="shared" si="10"/>
        <v>1.9290123456790122E-4</v>
      </c>
      <c r="D74" s="6">
        <f t="shared" si="11"/>
        <v>0.01</v>
      </c>
      <c r="E74" s="7">
        <f t="shared" si="12"/>
        <v>2.6774393885272232E-3</v>
      </c>
      <c r="F74" s="7">
        <f t="shared" si="13"/>
        <v>1.179835682455876E-4</v>
      </c>
      <c r="G74" s="8">
        <f t="shared" si="14"/>
        <v>2.1175823681357508E-22</v>
      </c>
      <c r="H74">
        <f t="shared" si="15"/>
        <v>0.72</v>
      </c>
      <c r="I74">
        <f t="shared" si="15"/>
        <v>0.19277563597396008</v>
      </c>
      <c r="J74">
        <f t="shared" si="15"/>
        <v>8.4948169136823074E-3</v>
      </c>
      <c r="K74">
        <f t="shared" si="15"/>
        <v>1.5246593050577406E-20</v>
      </c>
    </row>
    <row r="75" spans="1:11" x14ac:dyDescent="0.25">
      <c r="A75">
        <v>73</v>
      </c>
      <c r="B75">
        <f t="shared" si="9"/>
        <v>1.3698630136986301E-2</v>
      </c>
      <c r="C75">
        <f t="shared" si="10"/>
        <v>1.8765246762994934E-4</v>
      </c>
      <c r="D75" s="6">
        <f t="shared" si="11"/>
        <v>0.01</v>
      </c>
      <c r="E75" s="7">
        <f t="shared" si="12"/>
        <v>2.6407621366295896E-3</v>
      </c>
      <c r="F75" s="7">
        <f t="shared" si="13"/>
        <v>1.1477328162603232E-4</v>
      </c>
      <c r="G75" s="8">
        <f t="shared" si="14"/>
        <v>1.0587911840678754E-22</v>
      </c>
      <c r="H75">
        <f t="shared" si="15"/>
        <v>0.73</v>
      </c>
      <c r="I75">
        <f t="shared" si="15"/>
        <v>0.19277563597396005</v>
      </c>
      <c r="J75">
        <f t="shared" si="15"/>
        <v>8.3784495587003599E-3</v>
      </c>
      <c r="K75">
        <f t="shared" si="15"/>
        <v>7.7291756436954906E-21</v>
      </c>
    </row>
    <row r="76" spans="1:11" x14ac:dyDescent="0.25">
      <c r="A76">
        <v>74</v>
      </c>
      <c r="B76">
        <f t="shared" si="9"/>
        <v>1.3513513513513514E-2</v>
      </c>
      <c r="C76">
        <f t="shared" si="10"/>
        <v>1.8261504747991235E-4</v>
      </c>
      <c r="D76" s="6">
        <f t="shared" si="11"/>
        <v>0.01</v>
      </c>
      <c r="E76" s="7">
        <f t="shared" si="12"/>
        <v>2.6050761618102709E-3</v>
      </c>
      <c r="F76" s="7">
        <f t="shared" si="13"/>
        <v>1.1169226036981851E-4</v>
      </c>
      <c r="G76" s="8">
        <f t="shared" si="14"/>
        <v>5.2939559203393771E-23</v>
      </c>
      <c r="H76">
        <f t="shared" si="15"/>
        <v>0.74</v>
      </c>
      <c r="I76">
        <f t="shared" si="15"/>
        <v>0.19277563597396005</v>
      </c>
      <c r="J76">
        <f t="shared" si="15"/>
        <v>8.2652272673665698E-3</v>
      </c>
      <c r="K76">
        <f t="shared" si="15"/>
        <v>3.9175273810511391E-21</v>
      </c>
    </row>
    <row r="77" spans="1:11" x14ac:dyDescent="0.25">
      <c r="A77">
        <v>75</v>
      </c>
      <c r="B77">
        <f t="shared" si="9"/>
        <v>1.3333333333333334E-2</v>
      </c>
      <c r="C77">
        <f t="shared" si="10"/>
        <v>1.7777777777777779E-4</v>
      </c>
      <c r="D77" s="6">
        <f t="shared" si="11"/>
        <v>0.01</v>
      </c>
      <c r="E77" s="7">
        <f t="shared" si="12"/>
        <v>2.5703418129861336E-3</v>
      </c>
      <c r="F77" s="7">
        <f t="shared" si="13"/>
        <v>1.0873365649513354E-4</v>
      </c>
      <c r="G77" s="8">
        <f t="shared" si="14"/>
        <v>2.6469779601696886E-23</v>
      </c>
      <c r="H77">
        <f t="shared" si="15"/>
        <v>0.75</v>
      </c>
      <c r="I77">
        <f t="shared" si="15"/>
        <v>0.19277563597396002</v>
      </c>
      <c r="J77">
        <f t="shared" si="15"/>
        <v>8.155024237135015E-3</v>
      </c>
      <c r="K77">
        <f t="shared" si="15"/>
        <v>1.9852334701272664E-21</v>
      </c>
    </row>
    <row r="78" spans="1:11" x14ac:dyDescent="0.25">
      <c r="A78">
        <v>76</v>
      </c>
      <c r="B78">
        <f t="shared" si="9"/>
        <v>1.3157894736842105E-2</v>
      </c>
      <c r="C78">
        <f t="shared" si="10"/>
        <v>1.7313019390581717E-4</v>
      </c>
      <c r="D78" s="6">
        <f t="shared" si="11"/>
        <v>0.01</v>
      </c>
      <c r="E78" s="7">
        <f t="shared" si="12"/>
        <v>2.5365215259731582E-3</v>
      </c>
      <c r="F78" s="7">
        <f t="shared" si="13"/>
        <v>1.0589106956113681E-4</v>
      </c>
      <c r="G78" s="8">
        <f t="shared" si="14"/>
        <v>1.3234889800848443E-23</v>
      </c>
      <c r="H78">
        <f t="shared" si="15"/>
        <v>0.76</v>
      </c>
      <c r="I78">
        <f t="shared" si="15"/>
        <v>0.19277563597396002</v>
      </c>
      <c r="J78">
        <f t="shared" si="15"/>
        <v>8.0477212866463966E-3</v>
      </c>
      <c r="K78">
        <f t="shared" si="15"/>
        <v>1.0058516248644817E-21</v>
      </c>
    </row>
    <row r="79" spans="1:11" x14ac:dyDescent="0.25">
      <c r="A79">
        <v>77</v>
      </c>
      <c r="B79">
        <f t="shared" si="9"/>
        <v>1.2987012987012988E-2</v>
      </c>
      <c r="C79">
        <f t="shared" si="10"/>
        <v>1.6866250632484398E-4</v>
      </c>
      <c r="D79" s="6">
        <f t="shared" si="11"/>
        <v>0.01</v>
      </c>
      <c r="E79" s="7">
        <f t="shared" si="12"/>
        <v>2.5035796879735069E-3</v>
      </c>
      <c r="F79" s="7">
        <f t="shared" si="13"/>
        <v>1.0315851202312803E-4</v>
      </c>
      <c r="G79" s="8">
        <f t="shared" si="14"/>
        <v>6.6174449004242214E-24</v>
      </c>
      <c r="H79">
        <f t="shared" si="15"/>
        <v>0.77</v>
      </c>
      <c r="I79">
        <f t="shared" si="15"/>
        <v>0.19277563597396002</v>
      </c>
      <c r="J79">
        <f t="shared" si="15"/>
        <v>7.9432054257808585E-3</v>
      </c>
      <c r="K79">
        <f t="shared" si="15"/>
        <v>5.0954325733266505E-22</v>
      </c>
    </row>
    <row r="80" spans="1:11" x14ac:dyDescent="0.25">
      <c r="A80">
        <v>78</v>
      </c>
      <c r="B80">
        <f t="shared" si="9"/>
        <v>1.282051282051282E-2</v>
      </c>
      <c r="C80">
        <f t="shared" si="10"/>
        <v>1.643655489809336E-4</v>
      </c>
      <c r="D80" s="6">
        <f t="shared" si="11"/>
        <v>0.01</v>
      </c>
      <c r="E80" s="7">
        <f t="shared" si="12"/>
        <v>2.4714825124866669E-3</v>
      </c>
      <c r="F80" s="7">
        <f t="shared" si="13"/>
        <v>1.0053037767671372E-4</v>
      </c>
      <c r="G80" s="8">
        <f t="shared" si="14"/>
        <v>3.3087224502121107E-24</v>
      </c>
      <c r="H80">
        <f t="shared" si="15"/>
        <v>0.78</v>
      </c>
      <c r="I80">
        <f t="shared" si="15"/>
        <v>0.19277563597396002</v>
      </c>
      <c r="J80">
        <f t="shared" si="15"/>
        <v>7.8413694587836699E-3</v>
      </c>
      <c r="K80">
        <f t="shared" si="15"/>
        <v>2.5808035111654463E-22</v>
      </c>
    </row>
    <row r="81" spans="1:11" x14ac:dyDescent="0.25">
      <c r="A81">
        <v>79</v>
      </c>
      <c r="B81">
        <f t="shared" si="9"/>
        <v>1.2658227848101266E-2</v>
      </c>
      <c r="C81">
        <f t="shared" si="10"/>
        <v>1.602307322544464E-4</v>
      </c>
      <c r="D81" s="6">
        <f t="shared" si="11"/>
        <v>0.01</v>
      </c>
      <c r="E81" s="7">
        <f t="shared" si="12"/>
        <v>2.4401979237210132E-3</v>
      </c>
      <c r="F81" s="7">
        <f t="shared" si="13"/>
        <v>9.8001412880167635E-5</v>
      </c>
      <c r="G81" s="8">
        <f t="shared" si="14"/>
        <v>1.6543612251060553E-24</v>
      </c>
      <c r="H81">
        <f t="shared" si="15"/>
        <v>0.79</v>
      </c>
      <c r="I81">
        <f t="shared" si="15"/>
        <v>0.19277563597396005</v>
      </c>
      <c r="J81">
        <f t="shared" si="15"/>
        <v>7.7421116175332436E-3</v>
      </c>
      <c r="K81">
        <f t="shared" si="15"/>
        <v>1.3069453678337837E-22</v>
      </c>
    </row>
    <row r="82" spans="1:11" x14ac:dyDescent="0.25">
      <c r="A82">
        <v>80</v>
      </c>
      <c r="B82">
        <f t="shared" si="9"/>
        <v>1.2500000000000001E-2</v>
      </c>
      <c r="C82">
        <f t="shared" si="10"/>
        <v>1.5625E-4</v>
      </c>
      <c r="D82" s="6">
        <f t="shared" si="11"/>
        <v>0.01</v>
      </c>
      <c r="E82" s="7">
        <f t="shared" si="12"/>
        <v>2.4096954496745007E-3</v>
      </c>
      <c r="F82" s="7">
        <f t="shared" si="13"/>
        <v>9.5566690278925964E-5</v>
      </c>
      <c r="G82" s="8">
        <f t="shared" si="14"/>
        <v>8.2718061255302767E-25</v>
      </c>
      <c r="H82">
        <f t="shared" si="15"/>
        <v>0.8</v>
      </c>
      <c r="I82">
        <f t="shared" si="15"/>
        <v>0.19277563597396005</v>
      </c>
      <c r="J82">
        <f t="shared" si="15"/>
        <v>7.6453352223140774E-3</v>
      </c>
      <c r="K82">
        <f t="shared" si="15"/>
        <v>6.6174449004242214E-23</v>
      </c>
    </row>
    <row r="83" spans="1:11" x14ac:dyDescent="0.25">
      <c r="A83">
        <v>81</v>
      </c>
      <c r="B83">
        <f t="shared" si="9"/>
        <v>1.2345679012345678E-2</v>
      </c>
      <c r="C83">
        <f t="shared" si="10"/>
        <v>1.5241579027587258E-4</v>
      </c>
      <c r="D83" s="6">
        <f t="shared" si="11"/>
        <v>0.01</v>
      </c>
      <c r="E83" s="7">
        <f t="shared" si="12"/>
        <v>2.3799461231353092E-3</v>
      </c>
      <c r="F83" s="7">
        <f t="shared" si="13"/>
        <v>9.3221584786637131E-5</v>
      </c>
      <c r="G83" s="8">
        <f t="shared" si="14"/>
        <v>4.1359030627651384E-25</v>
      </c>
      <c r="H83">
        <f t="shared" si="15"/>
        <v>0.81</v>
      </c>
      <c r="I83">
        <f t="shared" si="15"/>
        <v>0.19277563597396005</v>
      </c>
      <c r="J83">
        <f t="shared" si="15"/>
        <v>7.5509483677176073E-3</v>
      </c>
      <c r="K83">
        <f t="shared" si="15"/>
        <v>3.3500814808397621E-23</v>
      </c>
    </row>
    <row r="84" spans="1:11" x14ac:dyDescent="0.25">
      <c r="A84">
        <v>82</v>
      </c>
      <c r="B84">
        <f t="shared" si="9"/>
        <v>1.2195121951219513E-2</v>
      </c>
      <c r="C84">
        <f t="shared" si="10"/>
        <v>1.4872099940511601E-4</v>
      </c>
      <c r="D84" s="6">
        <f t="shared" si="11"/>
        <v>0.01</v>
      </c>
      <c r="E84" s="7">
        <f t="shared" si="12"/>
        <v>2.3509223899263417E-3</v>
      </c>
      <c r="F84" s="7">
        <f t="shared" si="13"/>
        <v>9.0961751603974735E-5</v>
      </c>
      <c r="G84" s="8">
        <f t="shared" si="14"/>
        <v>2.0679515313825692E-25</v>
      </c>
      <c r="H84">
        <f t="shared" si="15"/>
        <v>0.82000000000000006</v>
      </c>
      <c r="I84">
        <f t="shared" si="15"/>
        <v>0.19277563597396002</v>
      </c>
      <c r="J84">
        <f t="shared" si="15"/>
        <v>7.4588636315259284E-3</v>
      </c>
      <c r="K84">
        <f t="shared" si="15"/>
        <v>1.6957202557337067E-23</v>
      </c>
    </row>
    <row r="85" spans="1:11" x14ac:dyDescent="0.25">
      <c r="A85">
        <v>83</v>
      </c>
      <c r="B85">
        <f t="shared" si="9"/>
        <v>1.2048192771084338E-2</v>
      </c>
      <c r="C85">
        <f t="shared" si="10"/>
        <v>1.4515894904920887E-4</v>
      </c>
      <c r="D85" s="6">
        <f t="shared" si="11"/>
        <v>0.01</v>
      </c>
      <c r="E85" s="7">
        <f t="shared" si="12"/>
        <v>2.3225980237826511E-3</v>
      </c>
      <c r="F85" s="7">
        <f t="shared" si="13"/>
        <v>8.8783106080000883E-5</v>
      </c>
      <c r="G85" s="8">
        <f t="shared" si="14"/>
        <v>1.0339757656912846E-25</v>
      </c>
      <c r="H85">
        <f t="shared" si="15"/>
        <v>0.83000000000000007</v>
      </c>
      <c r="I85">
        <f t="shared" si="15"/>
        <v>0.19277563597396005</v>
      </c>
      <c r="J85">
        <f t="shared" si="15"/>
        <v>7.3689978046400737E-3</v>
      </c>
      <c r="K85">
        <f t="shared" si="15"/>
        <v>8.5819988552376621E-24</v>
      </c>
    </row>
    <row r="86" spans="1:11" x14ac:dyDescent="0.25">
      <c r="A86">
        <v>84</v>
      </c>
      <c r="B86">
        <f t="shared" si="9"/>
        <v>1.1904761904761904E-2</v>
      </c>
      <c r="C86">
        <f t="shared" si="10"/>
        <v>1.417233560090703E-4</v>
      </c>
      <c r="D86" s="6">
        <f t="shared" si="11"/>
        <v>0.01</v>
      </c>
      <c r="E86" s="7">
        <f t="shared" si="12"/>
        <v>2.294948047309048E-3</v>
      </c>
      <c r="F86" s="7">
        <f t="shared" si="13"/>
        <v>8.6681805241656197E-5</v>
      </c>
      <c r="G86" s="8">
        <f t="shared" si="14"/>
        <v>5.169878828456423E-26</v>
      </c>
      <c r="H86">
        <f t="shared" si="15"/>
        <v>0.84</v>
      </c>
      <c r="I86">
        <f t="shared" si="15"/>
        <v>0.19277563597396002</v>
      </c>
      <c r="J86">
        <f t="shared" si="15"/>
        <v>7.2812716402991208E-3</v>
      </c>
      <c r="K86">
        <f t="shared" si="15"/>
        <v>4.3426982159033953E-24</v>
      </c>
    </row>
    <row r="87" spans="1:11" x14ac:dyDescent="0.25">
      <c r="A87">
        <v>85</v>
      </c>
      <c r="B87">
        <f t="shared" si="9"/>
        <v>1.1764705882352941E-2</v>
      </c>
      <c r="C87">
        <f t="shared" si="10"/>
        <v>1.3840830449826991E-4</v>
      </c>
      <c r="D87" s="6">
        <f t="shared" si="11"/>
        <v>0.01</v>
      </c>
      <c r="E87" s="7">
        <f t="shared" si="12"/>
        <v>2.2679486585171771E-3</v>
      </c>
      <c r="F87" s="7">
        <f t="shared" si="13"/>
        <v>8.4654230835311579E-5</v>
      </c>
      <c r="G87" s="8">
        <f t="shared" si="14"/>
        <v>2.5849394142282115E-26</v>
      </c>
      <c r="H87">
        <f t="shared" si="15"/>
        <v>0.85</v>
      </c>
      <c r="I87">
        <f t="shared" si="15"/>
        <v>0.19277563597396005</v>
      </c>
      <c r="J87">
        <f t="shared" si="15"/>
        <v>7.1956096210014841E-3</v>
      </c>
      <c r="K87">
        <f t="shared" si="15"/>
        <v>2.1971985020939798E-24</v>
      </c>
    </row>
    <row r="88" spans="1:11" x14ac:dyDescent="0.25">
      <c r="A88">
        <v>86</v>
      </c>
      <c r="B88">
        <f t="shared" si="9"/>
        <v>1.1627906976744186E-2</v>
      </c>
      <c r="C88">
        <f t="shared" si="10"/>
        <v>1.3520822065981613E-4</v>
      </c>
      <c r="D88" s="6">
        <f t="shared" si="11"/>
        <v>0.01</v>
      </c>
      <c r="E88" s="7">
        <f t="shared" si="12"/>
        <v>2.2415771624879075E-3</v>
      </c>
      <c r="F88" s="7">
        <f t="shared" si="13"/>
        <v>8.2696973740552487E-5</v>
      </c>
      <c r="G88" s="8">
        <f t="shared" si="14"/>
        <v>1.2924697071141057E-26</v>
      </c>
      <c r="H88">
        <f t="shared" si="15"/>
        <v>0.86</v>
      </c>
      <c r="I88">
        <f t="shared" si="15"/>
        <v>0.19277563597396005</v>
      </c>
      <c r="J88">
        <f t="shared" si="15"/>
        <v>7.1119397416875138E-3</v>
      </c>
      <c r="K88">
        <f t="shared" si="15"/>
        <v>1.1115239481181309E-24</v>
      </c>
    </row>
    <row r="89" spans="1:11" x14ac:dyDescent="0.25">
      <c r="A89">
        <v>87</v>
      </c>
      <c r="B89">
        <f t="shared" si="9"/>
        <v>1.1494252873563218E-2</v>
      </c>
      <c r="C89">
        <f t="shared" si="10"/>
        <v>1.3211784912141631E-4</v>
      </c>
      <c r="D89" s="6">
        <f t="shared" si="11"/>
        <v>0.01</v>
      </c>
      <c r="E89" s="7">
        <f t="shared" si="12"/>
        <v>2.2158119077466672E-3</v>
      </c>
      <c r="F89" s="7">
        <f t="shared" si="13"/>
        <v>8.0806819630747278E-5</v>
      </c>
      <c r="G89" s="8">
        <f t="shared" si="14"/>
        <v>6.4623485355705287E-27</v>
      </c>
      <c r="H89">
        <f t="shared" si="15"/>
        <v>0.87</v>
      </c>
      <c r="I89">
        <f t="shared" si="15"/>
        <v>0.19277563597396005</v>
      </c>
      <c r="J89">
        <f t="shared" si="15"/>
        <v>7.0301933078750134E-3</v>
      </c>
      <c r="K89">
        <f t="shared" si="15"/>
        <v>5.62224322594636E-25</v>
      </c>
    </row>
    <row r="90" spans="1:11" x14ac:dyDescent="0.25">
      <c r="A90">
        <v>88</v>
      </c>
      <c r="B90">
        <f t="shared" si="9"/>
        <v>1.1363636363636364E-2</v>
      </c>
      <c r="C90">
        <f t="shared" si="10"/>
        <v>1.2913223140495868E-4</v>
      </c>
      <c r="D90" s="6">
        <f t="shared" si="11"/>
        <v>0.01</v>
      </c>
      <c r="E90" s="7">
        <f t="shared" si="12"/>
        <v>2.1906322269768185E-3</v>
      </c>
      <c r="F90" s="7">
        <f t="shared" si="13"/>
        <v>7.89807357677074E-5</v>
      </c>
      <c r="G90" s="8">
        <f t="shared" si="14"/>
        <v>3.2311742677852644E-27</v>
      </c>
      <c r="H90">
        <f t="shared" si="15"/>
        <v>0.88</v>
      </c>
      <c r="I90">
        <f t="shared" si="15"/>
        <v>0.19277563597396002</v>
      </c>
      <c r="J90">
        <f t="shared" si="15"/>
        <v>6.9503047475582514E-3</v>
      </c>
      <c r="K90">
        <f t="shared" si="15"/>
        <v>2.8434333556510326E-25</v>
      </c>
    </row>
    <row r="91" spans="1:11" x14ac:dyDescent="0.25">
      <c r="A91">
        <v>89</v>
      </c>
      <c r="B91">
        <f t="shared" si="9"/>
        <v>1.1235955056179775E-2</v>
      </c>
      <c r="C91">
        <f t="shared" si="10"/>
        <v>1.2624668602449185E-4</v>
      </c>
      <c r="D91" s="6">
        <f t="shared" si="11"/>
        <v>0.01</v>
      </c>
      <c r="E91" s="7">
        <f t="shared" si="12"/>
        <v>2.1660183817298882E-3</v>
      </c>
      <c r="F91" s="7">
        <f t="shared" si="13"/>
        <v>7.7215858829077921E-5</v>
      </c>
      <c r="G91" s="8">
        <f t="shared" si="14"/>
        <v>1.6155871338926322E-27</v>
      </c>
      <c r="H91">
        <f t="shared" si="15"/>
        <v>0.89</v>
      </c>
      <c r="I91">
        <f t="shared" si="15"/>
        <v>0.19277563597396005</v>
      </c>
      <c r="J91">
        <f t="shared" si="15"/>
        <v>6.8722114357879348E-3</v>
      </c>
      <c r="K91">
        <f t="shared" si="15"/>
        <v>1.4378725491644426E-25</v>
      </c>
    </row>
    <row r="92" spans="1:11" x14ac:dyDescent="0.25">
      <c r="A92">
        <v>90</v>
      </c>
      <c r="B92">
        <f t="shared" si="9"/>
        <v>1.1111111111111112E-2</v>
      </c>
      <c r="C92">
        <f t="shared" si="10"/>
        <v>1.2345679012345679E-4</v>
      </c>
      <c r="D92" s="6">
        <f t="shared" si="11"/>
        <v>0.01</v>
      </c>
      <c r="E92" s="7">
        <f t="shared" si="12"/>
        <v>2.1419515108217781E-3</v>
      </c>
      <c r="F92" s="7">
        <f t="shared" si="13"/>
        <v>7.5509483677176068E-5</v>
      </c>
      <c r="G92" s="8">
        <f t="shared" si="14"/>
        <v>8.0779356694631609E-28</v>
      </c>
      <c r="H92">
        <f t="shared" si="15"/>
        <v>0.9</v>
      </c>
      <c r="I92">
        <f t="shared" si="15"/>
        <v>0.19277563597396002</v>
      </c>
      <c r="J92">
        <f t="shared" si="15"/>
        <v>6.7958535309458465E-3</v>
      </c>
      <c r="K92">
        <f t="shared" si="15"/>
        <v>7.2701421025168448E-26</v>
      </c>
    </row>
    <row r="93" spans="1:11" x14ac:dyDescent="0.25">
      <c r="A93">
        <v>91</v>
      </c>
      <c r="B93">
        <f t="shared" si="9"/>
        <v>1.098901098901099E-2</v>
      </c>
      <c r="C93">
        <f t="shared" si="10"/>
        <v>1.2075836251660427E-4</v>
      </c>
      <c r="D93" s="6">
        <f t="shared" si="11"/>
        <v>0.01</v>
      </c>
      <c r="E93" s="7">
        <f t="shared" si="12"/>
        <v>2.118413582131429E-3</v>
      </c>
      <c r="F93" s="7">
        <f t="shared" si="13"/>
        <v>7.3859052986973328E-5</v>
      </c>
      <c r="G93" s="8">
        <f t="shared" si="14"/>
        <v>4.0389678347315804E-28</v>
      </c>
      <c r="H93">
        <f t="shared" si="15"/>
        <v>0.91</v>
      </c>
      <c r="I93">
        <f t="shared" si="15"/>
        <v>0.19277563597396002</v>
      </c>
      <c r="J93">
        <f t="shared" si="15"/>
        <v>6.7211738218145725E-3</v>
      </c>
      <c r="K93">
        <f t="shared" si="15"/>
        <v>3.6754607296057382E-26</v>
      </c>
    </row>
    <row r="94" spans="1:11" x14ac:dyDescent="0.25">
      <c r="A94">
        <v>92</v>
      </c>
      <c r="B94">
        <f t="shared" si="9"/>
        <v>1.0869565217391304E-2</v>
      </c>
      <c r="C94">
        <f t="shared" si="10"/>
        <v>1.1814744801512288E-4</v>
      </c>
      <c r="D94" s="6">
        <f t="shared" si="11"/>
        <v>0.01</v>
      </c>
      <c r="E94" s="7">
        <f t="shared" si="12"/>
        <v>2.095387347543044E-3</v>
      </c>
      <c r="F94" s="7">
        <f t="shared" si="13"/>
        <v>7.2262147658923222E-5</v>
      </c>
      <c r="G94" s="8">
        <f t="shared" si="14"/>
        <v>2.0194839173657902E-28</v>
      </c>
      <c r="H94">
        <f t="shared" si="15"/>
        <v>0.92</v>
      </c>
      <c r="I94">
        <f t="shared" si="15"/>
        <v>0.19277563597396005</v>
      </c>
      <c r="J94">
        <f t="shared" si="15"/>
        <v>6.6481175846209361E-3</v>
      </c>
      <c r="K94">
        <f t="shared" si="15"/>
        <v>1.857925203976527E-26</v>
      </c>
    </row>
    <row r="95" spans="1:11" x14ac:dyDescent="0.25">
      <c r="A95">
        <v>93</v>
      </c>
      <c r="B95">
        <f t="shared" si="9"/>
        <v>1.0752688172043012E-2</v>
      </c>
      <c r="C95">
        <f t="shared" si="10"/>
        <v>1.1562030292519366E-4</v>
      </c>
      <c r="D95" s="6">
        <f t="shared" si="11"/>
        <v>0.01</v>
      </c>
      <c r="E95" s="7">
        <f t="shared" si="12"/>
        <v>2.0728563007952694E-3</v>
      </c>
      <c r="F95" s="7">
        <f t="shared" si="13"/>
        <v>7.0716477949488518E-5</v>
      </c>
      <c r="G95" s="8">
        <f t="shared" si="14"/>
        <v>1.0097419586828951E-28</v>
      </c>
      <c r="H95">
        <f t="shared" si="15"/>
        <v>0.93</v>
      </c>
      <c r="I95">
        <f t="shared" si="15"/>
        <v>0.19277563597396005</v>
      </c>
      <c r="J95">
        <f t="shared" si="15"/>
        <v>6.5766324493024319E-3</v>
      </c>
      <c r="K95">
        <f t="shared" si="15"/>
        <v>9.3906002157509245E-27</v>
      </c>
    </row>
    <row r="96" spans="1:11" x14ac:dyDescent="0.25">
      <c r="A96">
        <v>94</v>
      </c>
      <c r="B96">
        <f t="shared" si="9"/>
        <v>1.0638297872340425E-2</v>
      </c>
      <c r="C96">
        <f t="shared" si="10"/>
        <v>1.1317338162064282E-4</v>
      </c>
      <c r="D96" s="6">
        <f t="shared" si="11"/>
        <v>0.01</v>
      </c>
      <c r="E96" s="7">
        <f t="shared" si="12"/>
        <v>2.0508046380208517E-3</v>
      </c>
      <c r="F96" s="7">
        <f t="shared" si="13"/>
        <v>6.9219875258615452E-5</v>
      </c>
      <c r="G96" s="8">
        <f t="shared" si="14"/>
        <v>5.0487097934144756E-29</v>
      </c>
      <c r="H96">
        <f t="shared" si="15"/>
        <v>0.94000000000000006</v>
      </c>
      <c r="I96">
        <f t="shared" si="15"/>
        <v>0.19277563597396005</v>
      </c>
      <c r="J96">
        <f t="shared" si="15"/>
        <v>6.5066682743098528E-3</v>
      </c>
      <c r="K96">
        <f t="shared" si="15"/>
        <v>4.745787205809607E-27</v>
      </c>
    </row>
    <row r="97" spans="1:11" x14ac:dyDescent="0.25">
      <c r="A97">
        <v>95</v>
      </c>
      <c r="B97">
        <f t="shared" si="9"/>
        <v>1.0526315789473684E-2</v>
      </c>
      <c r="C97">
        <f t="shared" si="10"/>
        <v>1.1080332409972299E-4</v>
      </c>
      <c r="D97" s="6">
        <f t="shared" si="11"/>
        <v>0.01</v>
      </c>
      <c r="E97" s="7">
        <f t="shared" si="12"/>
        <v>2.0292172207785268E-3</v>
      </c>
      <c r="F97" s="7">
        <f t="shared" si="13"/>
        <v>6.7770284519127547E-5</v>
      </c>
      <c r="G97" s="8">
        <f t="shared" si="14"/>
        <v>2.5243548967072378E-29</v>
      </c>
      <c r="H97">
        <f t="shared" si="15"/>
        <v>0.95000000000000007</v>
      </c>
      <c r="I97">
        <f t="shared" si="15"/>
        <v>0.19277563597396005</v>
      </c>
      <c r="J97">
        <f t="shared" si="15"/>
        <v>6.4381770293171171E-3</v>
      </c>
      <c r="K97">
        <f t="shared" si="15"/>
        <v>2.3981371518718759E-27</v>
      </c>
    </row>
    <row r="98" spans="1:11" x14ac:dyDescent="0.25">
      <c r="A98">
        <v>96</v>
      </c>
      <c r="B98">
        <f t="shared" si="9"/>
        <v>1.0416666666666666E-2</v>
      </c>
      <c r="C98">
        <f t="shared" si="10"/>
        <v>1.0850694444444444E-4</v>
      </c>
      <c r="D98" s="6">
        <f t="shared" si="11"/>
        <v>0.01</v>
      </c>
      <c r="E98" s="7">
        <f t="shared" si="12"/>
        <v>2.0080795413954171E-3</v>
      </c>
      <c r="F98" s="7">
        <f t="shared" si="13"/>
        <v>6.6365757138143027E-5</v>
      </c>
      <c r="G98" s="8">
        <f t="shared" si="14"/>
        <v>1.2621774483536189E-29</v>
      </c>
      <c r="H98">
        <f t="shared" si="15"/>
        <v>0.96</v>
      </c>
      <c r="I98">
        <f t="shared" si="15"/>
        <v>0.19277563597396002</v>
      </c>
      <c r="J98">
        <f t="shared" si="15"/>
        <v>6.371112685261731E-3</v>
      </c>
      <c r="K98">
        <f t="shared" si="15"/>
        <v>1.2116903504194741E-27</v>
      </c>
    </row>
    <row r="99" spans="1:11" x14ac:dyDescent="0.25">
      <c r="A99">
        <v>97</v>
      </c>
      <c r="B99">
        <f t="shared" si="9"/>
        <v>1.0309278350515464E-2</v>
      </c>
      <c r="C99">
        <f t="shared" si="10"/>
        <v>1.0628122010840685E-4</v>
      </c>
      <c r="D99" s="6">
        <f t="shared" si="11"/>
        <v>0.01</v>
      </c>
      <c r="E99" s="7">
        <f t="shared" si="12"/>
        <v>1.9873776904531962E-3</v>
      </c>
      <c r="F99" s="7">
        <f t="shared" si="13"/>
        <v>6.5004444445225444E-5</v>
      </c>
      <c r="G99" s="8">
        <f t="shared" si="14"/>
        <v>6.3108872417680944E-30</v>
      </c>
      <c r="H99">
        <f t="shared" si="15"/>
        <v>0.97</v>
      </c>
      <c r="I99">
        <f t="shared" si="15"/>
        <v>0.19277563597396002</v>
      </c>
      <c r="J99">
        <f t="shared" si="15"/>
        <v>6.3054311111868681E-3</v>
      </c>
      <c r="K99">
        <f t="shared" si="15"/>
        <v>6.1215606245150516E-28</v>
      </c>
    </row>
    <row r="100" spans="1:11" x14ac:dyDescent="0.25">
      <c r="A100">
        <v>98</v>
      </c>
      <c r="B100">
        <f t="shared" si="9"/>
        <v>1.020408163265306E-2</v>
      </c>
      <c r="C100">
        <f t="shared" si="10"/>
        <v>1.0412328196584757E-4</v>
      </c>
      <c r="D100" s="6">
        <f t="shared" si="11"/>
        <v>0.01</v>
      </c>
      <c r="E100" s="7">
        <f t="shared" si="12"/>
        <v>1.9670983262648984E-3</v>
      </c>
      <c r="F100" s="7">
        <f t="shared" si="13"/>
        <v>6.368459160611476E-5</v>
      </c>
      <c r="G100" s="8">
        <f t="shared" si="14"/>
        <v>3.1554436208840472E-30</v>
      </c>
      <c r="H100">
        <f t="shared" si="15"/>
        <v>0.98</v>
      </c>
      <c r="I100">
        <f t="shared" si="15"/>
        <v>0.19277563597396005</v>
      </c>
      <c r="J100">
        <f t="shared" si="15"/>
        <v>6.2410899773992466E-3</v>
      </c>
      <c r="K100">
        <f t="shared" si="15"/>
        <v>3.0923347484663663E-28</v>
      </c>
    </row>
    <row r="101" spans="1:11" x14ac:dyDescent="0.25">
      <c r="A101">
        <v>99</v>
      </c>
      <c r="B101">
        <f t="shared" si="9"/>
        <v>1.0101010101010102E-2</v>
      </c>
      <c r="C101">
        <f t="shared" si="10"/>
        <v>1.0203040506070809E-4</v>
      </c>
      <c r="D101" s="6">
        <f t="shared" si="11"/>
        <v>0.01</v>
      </c>
      <c r="E101" s="7">
        <f t="shared" si="12"/>
        <v>1.9472286462016166E-3</v>
      </c>
      <c r="F101" s="7">
        <f t="shared" si="13"/>
        <v>6.240453196460833E-5</v>
      </c>
      <c r="G101" s="8">
        <f t="shared" si="14"/>
        <v>1.5777218104420236E-30</v>
      </c>
      <c r="H101">
        <f t="shared" si="15"/>
        <v>0.99</v>
      </c>
      <c r="I101">
        <f t="shared" si="15"/>
        <v>0.19277563597396005</v>
      </c>
      <c r="J101">
        <f t="shared" si="15"/>
        <v>6.1780486644962248E-3</v>
      </c>
      <c r="K101">
        <f t="shared" si="15"/>
        <v>1.5619445923376034E-28</v>
      </c>
    </row>
    <row r="102" spans="1:11" x14ac:dyDescent="0.25">
      <c r="A102">
        <v>100</v>
      </c>
      <c r="B102">
        <f t="shared" si="9"/>
        <v>0.01</v>
      </c>
      <c r="C102">
        <f t="shared" si="10"/>
        <v>1E-4</v>
      </c>
      <c r="D102" s="6">
        <f t="shared" si="11"/>
        <v>0.01</v>
      </c>
      <c r="E102" s="7">
        <f t="shared" si="12"/>
        <v>1.9277563597396006E-3</v>
      </c>
      <c r="F102" s="7">
        <f t="shared" si="13"/>
        <v>6.1162681778512615E-5</v>
      </c>
      <c r="G102" s="8">
        <f>1/(POWER(2,A101))</f>
        <v>1.5777218104420236E-30</v>
      </c>
      <c r="H102">
        <f t="shared" si="15"/>
        <v>1</v>
      </c>
      <c r="I102">
        <f t="shared" si="15"/>
        <v>0.19277563597396005</v>
      </c>
      <c r="J102">
        <f t="shared" si="15"/>
        <v>6.1162681778512617E-3</v>
      </c>
      <c r="K102">
        <f t="shared" si="15"/>
        <v>1.5777218104420236E-28</v>
      </c>
    </row>
    <row r="103" spans="1:11" x14ac:dyDescent="0.25">
      <c r="B103">
        <f>SUM(B3:B102)</f>
        <v>5.1873775176396206</v>
      </c>
      <c r="C103">
        <f>SUM(C3:C102)</f>
        <v>1.6349839001848923</v>
      </c>
      <c r="D103" s="6">
        <f>SUM(D3:D102)</f>
        <v>1.0000000000000007</v>
      </c>
      <c r="E103" s="7">
        <f>SUM(E3:E102)</f>
        <v>1</v>
      </c>
      <c r="F103" s="7">
        <f t="shared" ref="F103:G103" si="16">SUM(F3:F102)</f>
        <v>1.0000000000000002</v>
      </c>
      <c r="G103" s="8">
        <f t="shared" si="16"/>
        <v>1</v>
      </c>
      <c r="H103">
        <f t="shared" ref="H103" si="17">SUM(H3:H102)</f>
        <v>50.5</v>
      </c>
      <c r="I103">
        <f t="shared" ref="I103" si="18">SUM(I3:I102)</f>
        <v>19.277563597396011</v>
      </c>
      <c r="J103">
        <f t="shared" ref="J103" si="19">SUM(J3:J102)</f>
        <v>3.172739203764027</v>
      </c>
      <c r="K103">
        <f t="shared" ref="K103" si="20">SUM(K3:K102)</f>
        <v>1.9999999999999998</v>
      </c>
    </row>
  </sheetData>
  <mergeCells count="4">
    <mergeCell ref="B1:C1"/>
    <mergeCell ref="D1:G1"/>
    <mergeCell ref="H1:K1"/>
    <mergeCell ref="M1:P1"/>
  </mergeCells>
  <conditionalFormatting sqref="M2:P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6D97-74A8-4329-B7BB-AD5D14BCC2CD}">
  <dimension ref="A1"/>
  <sheetViews>
    <sheetView tabSelected="1" workbookViewId="0">
      <selection activeCell="H40" sqref="H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84A6-7C4B-42A1-9658-CAA5B13851C0}">
  <dimension ref="A1"/>
  <sheetViews>
    <sheetView workbookViewId="0">
      <selection activeCell="Q39" sqref="Q3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O k h 7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O k h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p I e 1 Z U 7 E u J E Q E A A J Q B A A A T A B w A R m 9 y b X V s Y X M v U 2 V j d G l v b j E u b S C i G A A o o B Q A A A A A A A A A A A A A A A A A A A A A A A A A A A B 1 T 0 1 L w 0 A Q v Q f y H 4 b 1 0 s I S T K w e L D l I o y A U R d u T x k P a j H V h d z b s T q S h 9 O J f 8 u R Z + r 9 c i V U P O p c 3 8 + b j v f G 4 Z G U J Z j 2 m 4 z i K I / 9 U O a z h F n 2 r 2 U M O G j m O I M T u z b 2 / 1 r s X G 8 i J f 0 4 K u 2 w N E g 8 u l M Z k Y o l D 4 Q e i O C 1 n 3 N a q C m A b h Q R Z e a Z X 1 n V s O r i m q S I s p 8 p z V X 6 p J L x m M Z T 3 B W p l F K P L x V h I m F j d G v L 5 S M I 5 L W 2 t a J W n 2 f G h h J v W M s 6 4 0 5 j / p M m V J X w Y y t 7 t g b g z Q T v 8 Z Y G 7 R g T T 8 2 o R p u a u I v 9 o n e n P z 7 s G / e D 7 N 7 n Z i L 6 R B g d h E Y F x z V s J e z 7 7 h z 8 K / C X x y S j 5 P P m r M d o v U G s W 6 L b b Y R w p + t v l + A N Q S w E C L Q A U A A I A C A A 6 S H t W 3 u m H a 6 Q A A A D 2 A A A A E g A A A A A A A A A A A A A A A A A A A A A A Q 2 9 u Z m l n L 1 B h Y 2 t h Z 2 U u e G 1 s U E s B A i 0 A F A A C A A g A O k h 7 V g / K 6 a u k A A A A 6 Q A A A B M A A A A A A A A A A A A A A A A A 8 A A A A F t D b 2 5 0 Z W 5 0 X 1 R 5 c G V z X S 5 4 b W x Q S w E C L Q A U A A I A C A A 6 S H t W V O x L i R E B A A C U A Q A A E w A A A A A A A A A A A A A A A A D h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C Q A A A A A A A F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A 3 O j A x O j U z L j A z N j U y M z B a I i A v P j x F b n R y e S B U e X B l P S J G a W x s Q 2 9 s d W 1 u V H l w Z X M i I F Z h b H V l P S J z Q m d Z R E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X V 0 b 1 J l b W 9 2 Z W R D b 2 x 1 b W 5 z M S 5 7 Q 2 9 s d W 1 u M S w w f S Z x d W 9 0 O y w m c X V v d D t T Z W N 0 a W 9 u M S 9 S Z X N 1 b H R z L 0 F 1 d G 9 S Z W 1 v d m V k Q 2 9 s d W 1 u c z E u e 0 N v b H V t b j I s M X 0 m c X V v d D s s J n F 1 b 3 Q 7 U 2 V j d G l v b j E v U m V z d W x 0 c y 9 B d X R v U m V t b 3 Z l Z E N v b H V t b n M x L n t D b 2 x 1 b W 4 z L D J 9 J n F 1 b 3 Q 7 L C Z x d W 9 0 O 1 N l Y 3 R p b 2 4 x L 1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z L 0 F 1 d G 9 S Z W 1 v d m V k Q 2 9 s d W 1 u c z E u e 0 N v b H V t b j E s M H 0 m c X V v d D s s J n F 1 b 3 Q 7 U 2 V j d G l v b j E v U m V z d W x 0 c y 9 B d X R v U m V t b 3 Z l Z E N v b H V t b n M x L n t D b 2 x 1 b W 4 y L D F 9 J n F 1 b 3 Q 7 L C Z x d W 9 0 O 1 N l Y 3 R p b 2 4 x L 1 J l c 3 V s d H M v Q X V 0 b 1 J l b W 9 2 Z W R D b 2 x 1 b W 5 z M S 5 7 Q 2 9 s d W 1 u M y w y f S Z x d W 9 0 O y w m c X V v d D t T Z W N 0 a W 9 u M S 9 S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d 2 o + Q V R 0 O P J 8 S 4 y 9 A u P Q A A A A A C A A A A A A A Q Z g A A A A E A A C A A A A D 1 p j + Z q I x e t c i W D 2 w m c d 7 w / O Z f T L U c B l b Z 6 b 0 6 d 9 I G H Q A A A A A O g A A A A A I A A C A A A A C W u Q I e I 6 0 t O 4 S C a V I T V q 6 Q P c 6 C 0 N u w b w a F Z c j C + Z p l 6 1 A A A A C U Z y / C Y c u o O t R 7 x v N 3 q n R T 4 Q C m g Z b K Y h / u 3 P M o Z S Q P i x H L i 9 V F P T I 7 7 A O d k P Z G U o S w G g n R l N 7 V e S x s l r K / t f R 6 2 7 Z 7 I l A e 5 G / o / L O I C m K m c U A A A A B R W L 8 0 3 L j / y U W H e O b F Y X 8 r B r W K m F Z s V J U J s 7 3 / z L t N r R 3 R T z F n 2 b 1 8 Y Q Q 9 n w n v s Y E w 1 5 7 3 X 5 d E r R q V r N 8 D B j v 9 < / D a t a M a s h u p > 
</file>

<file path=customXml/itemProps1.xml><?xml version="1.0" encoding="utf-8"?>
<ds:datastoreItem xmlns:ds="http://schemas.openxmlformats.org/officeDocument/2006/customXml" ds:itemID="{65F04C5C-BE20-4F3F-936E-41D4C71B8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Raw_Results</vt:lpstr>
      <vt:lpstr>Expected_Values</vt:lpstr>
      <vt:lpstr>Per_Distribution</vt:lpstr>
      <vt:lpstr>Per_List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2015-06-05T18:19:34Z</dcterms:created>
  <dcterms:modified xsi:type="dcterms:W3CDTF">2023-03-27T07:38:17Z</dcterms:modified>
</cp:coreProperties>
</file>